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tabRatio="678" activeTab="0"/>
  </bookViews>
  <sheets>
    <sheet name="P_1" sheetId="1" r:id="rId1"/>
    <sheet name="P_2" sheetId="2" r:id="rId2"/>
    <sheet name="P_4" sheetId="3" r:id="rId3"/>
    <sheet name="P_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 localSheetId="2">#REF!</definedName>
    <definedName name="\0">#REF!</definedName>
    <definedName name="__123Graph_ACHART1" hidden="1">'[10]sez_očist'!$F$16:$AG$16</definedName>
    <definedName name="__123Graph_ACHART11" hidden="1">'[11]A'!$E$6:$E$47</definedName>
    <definedName name="__123Graph_ACHART2" localSheetId="2" hidden="1">'[12]grspotreba,trzby,mirauspor'!#REF!</definedName>
    <definedName name="__123Graph_ACHART2" hidden="1">'[12]grspotreba,trzby,mirauspor'!#REF!</definedName>
    <definedName name="__123Graph_ACHART3" hidden="1">'[13]gr podil'!$C$5:$C$21</definedName>
    <definedName name="__123Graph_ACHART4" hidden="1">'[14]NHPP'!$R$9:$R$21</definedName>
    <definedName name="__123Graph_ACHART5" hidden="1">'[13]gr komponent'!$C$10:$C$25</definedName>
    <definedName name="__123Graph_ACHART6" hidden="1">'[14]JMN'!$C$2:$C$14</definedName>
    <definedName name="__123Graph_ACHART7" hidden="1">'[13]gr HDPprvyr'!$C$3:$C$14</definedName>
    <definedName name="__123Graph_ACHART8" hidden="1">'[13]gr HDPsez'!$F$6:$F$22</definedName>
    <definedName name="__123Graph_ACHART9" hidden="1">'[13]gr ziskyaodpisy'!$C$5:$C$9</definedName>
    <definedName name="__123Graph_BCHART1" hidden="1">'[10]sez_očist'!$F$18:$AG$18</definedName>
    <definedName name="__123Graph_BCHART11" hidden="1">'[11]A'!$K$6:$K$47</definedName>
    <definedName name="__123Graph_BCHART2" localSheetId="2" hidden="1">'[12]grspotreba,trzby,mirauspor'!#REF!</definedName>
    <definedName name="__123Graph_BCHART2" hidden="1">'[12]grspotreba,trzby,mirauspor'!#REF!</definedName>
    <definedName name="__123Graph_BCHART3" hidden="1">'[13]gr podil'!$B$5:$B$24</definedName>
    <definedName name="__123Graph_BCHART4" hidden="1">'[13]gr HDPsez'!$F$6:$F$22</definedName>
    <definedName name="__123Graph_BCHART6" hidden="1">'[14]JMN'!$B$2:$B$17</definedName>
    <definedName name="__123Graph_BCHART7" hidden="1">'[13]gr HDPprvyr'!$B$3:$B$14</definedName>
    <definedName name="__123Graph_BCHART8" hidden="1">'[13]gr HDPsez'!$C$6:$C$22</definedName>
    <definedName name="__123Graph_BCHART9" hidden="1">'[13]gr ziskyaodpisy'!$D$5:$D$9</definedName>
    <definedName name="__123Graph_CCHART1" hidden="1">'[15]A'!$C$7:$S$7</definedName>
    <definedName name="__123Graph_CCHART2" hidden="1">#N/A</definedName>
    <definedName name="__123Graph_CCHART3" hidden="1">'[15]A'!$D$67:$H$67</definedName>
    <definedName name="__123Graph_CCHART4" hidden="1">'[14]NHPP'!$T$9:$T$21</definedName>
    <definedName name="__123Graph_CCHART5" hidden="1">'[13]gr komponent'!$G$10:$G$25</definedName>
    <definedName name="__123Graph_CCHART6" hidden="1">'[14]JMN'!$E$2:$E$14</definedName>
    <definedName name="__123Graph_CCHART7" hidden="1">'[13]gr HDPprvyr'!$E$3:$E$14</definedName>
    <definedName name="__123Graph_CCHART8" hidden="1">'[16]diferencial'!$E$257:$E$381</definedName>
    <definedName name="__123Graph_CCHART9" hidden="1">'[16]sazby'!$E$507:$E$632</definedName>
    <definedName name="__123Graph_DCHART1" hidden="1">'[15]A'!$C$8:$S$8</definedName>
    <definedName name="__123Graph_DCHART2" hidden="1">'[10]sez_očist'!$F$20:$AI$20</definedName>
    <definedName name="__123Graph_DCHART3" hidden="1">'[15]A'!$D$68:$H$68</definedName>
    <definedName name="__123Graph_DCHART6" hidden="1">'[14]JMN'!$D$2:$D$17</definedName>
    <definedName name="__123Graph_DCHART7" hidden="1">'[13]gr HDPprvyr'!$D$3:$D$14</definedName>
    <definedName name="__123Graph_DCHART9" hidden="1">'[16]sazby'!$F$507:$F$632</definedName>
    <definedName name="__123Graph_ECHART1" hidden="1">'[15]A'!$C$9:$S$9</definedName>
    <definedName name="__123Graph_ECHART2" hidden="1">#N/A</definedName>
    <definedName name="__123Graph_ECHART5" hidden="1">'[13]gr komponent'!$E$10:$E$25</definedName>
    <definedName name="__123Graph_ECHART7" hidden="1">'[13]gr HDPprvyr'!$G$3:$G$14</definedName>
    <definedName name="__123Graph_FCHART2" hidden="1">'[14]NHPP'!$D$9:$D$24</definedName>
    <definedName name="__123Graph_FCHART7" hidden="1">'[13]gr HDPprvyr'!$F$3:$F$14</definedName>
    <definedName name="__123Graph_XCHART1" hidden="1">'[10]sez_očist'!$F$15:$AG$15</definedName>
    <definedName name="__123Graph_XCHART11" hidden="1">'[11]A'!$B$6:$B$47</definedName>
    <definedName name="__123Graph_XCHART2" hidden="1">'[10]sez_očist'!$F$15:$AM$15</definedName>
    <definedName name="__123Graph_XCHART3" hidden="1">'[15]A'!$D$64:$H$64</definedName>
    <definedName name="__123Graph_XCHART4" hidden="1">#REF!</definedName>
    <definedName name="__123Graph_XCHART7" hidden="1">'[11]A'!$B$6:$B$48</definedName>
    <definedName name="_09_07" localSheetId="2">#REF!</definedName>
    <definedName name="_09_07">#REF!</definedName>
    <definedName name="_P" localSheetId="2">#REF!</definedName>
    <definedName name="_P">#REF!</definedName>
    <definedName name="benzin_1">'[3]Pomocný'!$B$2</definedName>
    <definedName name="benzin_2">'[3]Pomocný'!$C$2</definedName>
    <definedName name="ceny" localSheetId="0">#REF!</definedName>
    <definedName name="ceny" localSheetId="1">#REF!</definedName>
    <definedName name="ceny" localSheetId="2">#REF!</definedName>
    <definedName name="ceny" localSheetId="3">#REF!</definedName>
    <definedName name="ceny">#REF!</definedName>
    <definedName name="cenypiča" localSheetId="0">#REF!</definedName>
    <definedName name="cenypiča" localSheetId="1">#REF!</definedName>
    <definedName name="cenypiča" localSheetId="2">#REF!</definedName>
    <definedName name="cenypiča" localSheetId="3">#REF!</definedName>
    <definedName name="cenypiča">#REF!</definedName>
    <definedName name="Datum">#REF!</definedName>
    <definedName name="dd" localSheetId="2">#REF!</definedName>
    <definedName name="dd">#REF!</definedName>
    <definedName name="des">#REF!</definedName>
    <definedName name="dovoz">'[6]List1'!$V$1:$AE$50</definedName>
    <definedName name="dovoz2">'[6]List1'!$J$1:$V$28</definedName>
    <definedName name="gggg">'[8]Pomocný'!$B$2</definedName>
    <definedName name="Jednotka1">'[1]Parametry'!$F$3</definedName>
    <definedName name="Jednotka2">'[1]Parametry'!$G$3</definedName>
    <definedName name="Jednotka3">'[1]Parametry'!$H$3</definedName>
    <definedName name="Jednotka4">'[1]Parametry'!$I$3</definedName>
    <definedName name="list_222" localSheetId="2">#REF!</definedName>
    <definedName name="list_222">#REF!</definedName>
    <definedName name="nafta_1">'[3]Pomocný'!$B$3</definedName>
    <definedName name="nafta_2">'[3]Pomocný'!$C$3</definedName>
    <definedName name="nafta_ext_1">'[4]Názvy'!$B$2</definedName>
    <definedName name="nafta_ext_2">'[4]Názvy'!$C$2</definedName>
    <definedName name="NazevObjektu">#REF!</definedName>
    <definedName name="NazevObjektu2">#REF!</definedName>
    <definedName name="NazevPodniku">#REF!</definedName>
    <definedName name="NazevPodruzObjektu">#REF!</definedName>
    <definedName name="Piča" localSheetId="0">#REF!</definedName>
    <definedName name="Piča" localSheetId="1">#REF!</definedName>
    <definedName name="Piča" localSheetId="2">#REF!</definedName>
    <definedName name="Piča" localSheetId="3">#REF!</definedName>
    <definedName name="Piča">#REF!</definedName>
    <definedName name="radio_1">'[3]Pomocný'!$B$5</definedName>
    <definedName name="radio_2">'[3]Pomocný'!$C$5</definedName>
    <definedName name="revize_1">'[3]Pomocný'!$B$6</definedName>
    <definedName name="revize_2">'[3]Pomocný'!$C$6</definedName>
    <definedName name="servis_1">'[3]Pomocný'!$B$7</definedName>
    <definedName name="servis_2">'[3]Pomocný'!$C$7</definedName>
    <definedName name="schvalil_funkce">'[3]Pomocný'!$B$13</definedName>
    <definedName name="schvalil_jmeno">'[3]Pomocný'!$B$12</definedName>
    <definedName name="SjednMaximum">#REF!</definedName>
    <definedName name="stra11_13_1006_2" localSheetId="0">#REF!</definedName>
    <definedName name="stra11_13_1006_2" localSheetId="1">#REF!</definedName>
    <definedName name="stra11_13_1006_2" localSheetId="2">#REF!</definedName>
    <definedName name="stra11_13_1006_2" localSheetId="3">#REF!</definedName>
    <definedName name="stra11_13_1006_2">#REF!</definedName>
    <definedName name="stra11_13_1006exp_2" localSheetId="0">#REF!</definedName>
    <definedName name="stra11_13_1006exp_2" localSheetId="1">#REF!</definedName>
    <definedName name="stra11_13_1006exp_2" localSheetId="2">#REF!</definedName>
    <definedName name="stra11_13_1006exp_2" localSheetId="3">#REF!</definedName>
    <definedName name="stra11_13_1006exp_2">#REF!</definedName>
    <definedName name="TechMaximum">#REF!</definedName>
    <definedName name="výběr1">'[7]List2'!$A$25:$L$30</definedName>
    <definedName name="výběr2">'[7]List2'!$A$25:$L$31</definedName>
    <definedName name="výběr3">'[7]List2'!$A$25:$L$36</definedName>
    <definedName name="výběr4">'[7]List2'!$A$15:$U$22</definedName>
    <definedName name="výběr5">'[7]List2'!$A$15:$V$21</definedName>
    <definedName name="výběr7">'[7]List2'!$A$41:$I$48</definedName>
    <definedName name="výběr9">'[7]List3'!$A$1:$C$23</definedName>
    <definedName name="xx" localSheetId="0">#REF!</definedName>
    <definedName name="xx" localSheetId="1">#REF!</definedName>
    <definedName name="xx" localSheetId="2">#REF!</definedName>
    <definedName name="xx" localSheetId="3">#REF!</definedName>
    <definedName name="xx">#REF!</definedName>
    <definedName name="zas_mat_1">'[3]Pomocný'!$B$8</definedName>
    <definedName name="zas_mat_2">'[3]Pomocný'!$C$8</definedName>
    <definedName name="zas_nafta_1">'[3]Pomocný'!$B$9</definedName>
    <definedName name="zas_nafta_2">'[3]Pomocný'!$C$9</definedName>
    <definedName name="zpracoval_funkce">'[3]Pomocný'!$B$11</definedName>
    <definedName name="zpracoval_jmeno">'[3]Pomocný'!$B$10</definedName>
  </definedNames>
  <calcPr fullCalcOnLoad="1"/>
</workbook>
</file>

<file path=xl/sharedStrings.xml><?xml version="1.0" encoding="utf-8"?>
<sst xmlns="http://schemas.openxmlformats.org/spreadsheetml/2006/main" count="227" uniqueCount="170">
  <si>
    <t>EAN 859182400200001659</t>
  </si>
  <si>
    <t>Část 2, odběrná místa VN</t>
  </si>
  <si>
    <t>Rozvržení  dodávky v odběrných místch VN do měsíčních množství</t>
  </si>
  <si>
    <t>Příloha č.2</t>
  </si>
  <si>
    <t>1)</t>
  </si>
  <si>
    <t>2)</t>
  </si>
  <si>
    <t>EAN 859182400211733617</t>
  </si>
  <si>
    <t>Odběrné místo Slatina vozovna CNG</t>
  </si>
  <si>
    <t>Odběrné místo Měnírny Brno</t>
  </si>
  <si>
    <t>Předávací   místo</t>
  </si>
  <si>
    <t>Pořadové</t>
  </si>
  <si>
    <t>Název</t>
  </si>
  <si>
    <t>Seznam odběrných míst VN</t>
  </si>
  <si>
    <t>množství</t>
  </si>
  <si>
    <t>součet</t>
  </si>
  <si>
    <t>Číslo smlouvy u zákazníka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</si>
  <si>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</si>
  <si>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</si>
  <si>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</si>
  <si>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</si>
  <si>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</si>
  <si>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</si>
  <si>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</si>
  <si>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</si>
  <si>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</si>
  <si>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</si>
  <si>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</si>
  <si>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</si>
  <si>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rok celkem</t>
  </si>
  <si>
    <t>MWh</t>
  </si>
  <si>
    <t>Číslo smlouvy u dodavatele</t>
  </si>
  <si>
    <t>Příloha č.1</t>
  </si>
  <si>
    <t>Rok</t>
  </si>
  <si>
    <t>číslo</t>
  </si>
  <si>
    <t>měsíc</t>
  </si>
  <si>
    <t>koeficient</t>
  </si>
  <si>
    <t>Kč/MWh</t>
  </si>
  <si>
    <t>Hudcova</t>
  </si>
  <si>
    <t>Přívrat</t>
  </si>
  <si>
    <t>Olomoucká NS 1</t>
  </si>
  <si>
    <t>Bystrc ZOO</t>
  </si>
  <si>
    <t>Křížová</t>
  </si>
  <si>
    <t>Vídeňská</t>
  </si>
  <si>
    <t>Bohunice</t>
  </si>
  <si>
    <t>EUR/MWh</t>
  </si>
  <si>
    <t>Obchodní den:</t>
  </si>
  <si>
    <t>Kč/EUR</t>
  </si>
  <si>
    <t>Černá Pole</t>
  </si>
  <si>
    <t>Horní Heršpice</t>
  </si>
  <si>
    <t>Kamenný vrch</t>
  </si>
  <si>
    <t>Kohoutovice</t>
  </si>
  <si>
    <t>Komárov</t>
  </si>
  <si>
    <t>Královo Pole</t>
  </si>
  <si>
    <t>Líšeň</t>
  </si>
  <si>
    <t>Maloměřice</t>
  </si>
  <si>
    <t>Modřice</t>
  </si>
  <si>
    <t>Osová</t>
  </si>
  <si>
    <t>Pisárky</t>
  </si>
  <si>
    <t>Přízová</t>
  </si>
  <si>
    <t>Radlas</t>
  </si>
  <si>
    <t xml:space="preserve">Slatina </t>
  </si>
  <si>
    <t>Střed</t>
  </si>
  <si>
    <t>Šlapanice</t>
  </si>
  <si>
    <t>Tatranská</t>
  </si>
  <si>
    <t>Údolní</t>
  </si>
  <si>
    <t>Slatina - vozovna</t>
  </si>
  <si>
    <t>Husovice - vozovna</t>
  </si>
  <si>
    <t>Přehrada LD</t>
  </si>
  <si>
    <t>Jírova ED</t>
  </si>
  <si>
    <t>Hudcova – ústřední dílny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</si>
  <si>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</si>
  <si>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</si>
  <si>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</si>
  <si>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</si>
  <si>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</si>
  <si>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</si>
  <si>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</si>
  <si>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</si>
  <si>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</si>
  <si>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</si>
  <si>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</si>
  <si>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</si>
  <si>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</si>
  <si>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</si>
  <si>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</si>
  <si>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</si>
  <si>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</si>
  <si>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</si>
  <si>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</si>
  <si>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</si>
  <si>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</si>
  <si>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</si>
  <si>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</si>
  <si>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</si>
  <si>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</si>
  <si>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</si>
  <si>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</si>
  <si>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</si>
  <si>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</si>
  <si>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</si>
  <si>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</si>
  <si>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</si>
  <si>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</si>
  <si>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Datum:</t>
  </si>
  <si>
    <t>Zpracoval:</t>
  </si>
  <si>
    <t>Dodavatel:</t>
  </si>
  <si>
    <t>Zákazník:</t>
  </si>
  <si>
    <t>Celkové množství k zajištění v tranši:</t>
  </si>
  <si>
    <t>Pořadové číslo tranše:</t>
  </si>
  <si>
    <t xml:space="preserve"> celkem</t>
  </si>
  <si>
    <t>YYY</t>
  </si>
  <si>
    <t>Kč</t>
  </si>
  <si>
    <t>Dopravní podnik města Brna, a.s.</t>
  </si>
  <si>
    <t>Kč bez DPH</t>
  </si>
  <si>
    <t xml:space="preserve">          v požadavcích na roční  tranše</t>
  </si>
  <si>
    <t>měsíční</t>
  </si>
  <si>
    <t>Příloha č.5</t>
  </si>
  <si>
    <t>Kalkulační list nabídkové ceny</t>
  </si>
  <si>
    <t>34</t>
  </si>
  <si>
    <t>Páteřní</t>
  </si>
  <si>
    <t>V Z O R  formulář - nevyplňovat !</t>
  </si>
  <si>
    <t>Komín měnírna a Komín vozovna</t>
  </si>
  <si>
    <t>Tábor K4 a Tábor K7</t>
  </si>
  <si>
    <t>3)</t>
  </si>
  <si>
    <t>Odběrné místo Domanín DPMB</t>
  </si>
  <si>
    <t>Seznam přípojných míst odběrného místa Měnírny Brno</t>
  </si>
  <si>
    <t>Netroufalky</t>
  </si>
  <si>
    <t>35</t>
  </si>
  <si>
    <t>36</t>
  </si>
  <si>
    <t>EAN 859182400200040443</t>
  </si>
  <si>
    <t>Zajištění elektřiny pro rok:</t>
  </si>
  <si>
    <t>Rozvržení množství v tranši</t>
  </si>
  <si>
    <t>Příloha č.4</t>
  </si>
  <si>
    <r>
      <t xml:space="preserve">Vyhlášený devizový kurz </t>
    </r>
    <r>
      <rPr>
        <b/>
        <sz val="10"/>
        <rFont val="Arial CE"/>
        <family val="0"/>
      </rPr>
      <t>ER :</t>
    </r>
  </si>
  <si>
    <t>IČO:</t>
  </si>
  <si>
    <r>
      <rPr>
        <b/>
        <sz val="10"/>
        <rFont val="Arial CE"/>
        <family val="0"/>
      </rPr>
      <t>Jednotková cena</t>
    </r>
    <r>
      <rPr>
        <sz val="10"/>
        <rFont val="Arial CE"/>
        <family val="0"/>
      </rPr>
      <t xml:space="preserve">  </t>
    </r>
    <r>
      <rPr>
        <b/>
        <sz val="10"/>
        <rFont val="Arial CE"/>
        <family val="0"/>
      </rPr>
      <t>P</t>
    </r>
    <r>
      <rPr>
        <vertAlign val="subscript"/>
        <sz val="10"/>
        <rFont val="Arial CE"/>
        <family val="0"/>
      </rPr>
      <t xml:space="preserve">TRA </t>
    </r>
    <r>
      <rPr>
        <b/>
        <sz val="10"/>
        <rFont val="Arial CE"/>
        <family val="0"/>
      </rPr>
      <t>:</t>
    </r>
  </si>
  <si>
    <t xml:space="preserve">        jméno, příjmení zmocněné osoby dodavatele</t>
  </si>
  <si>
    <t>Požadavek na roční tranši</t>
  </si>
  <si>
    <r>
      <t>Jednotková cena  P</t>
    </r>
    <r>
      <rPr>
        <vertAlign val="subscript"/>
        <sz val="10"/>
        <rFont val="Arial CE"/>
        <family val="0"/>
      </rPr>
      <t xml:space="preserve">TRA </t>
    </r>
  </si>
  <si>
    <t>podíl</t>
  </si>
  <si>
    <t xml:space="preserve">měsíční </t>
  </si>
  <si>
    <t>-</t>
  </si>
  <si>
    <t>Požadavek zákazníka na dílčí zajištění elektřiny</t>
  </si>
  <si>
    <t>Za zákazníka:</t>
  </si>
  <si>
    <t>Za dodavatele:</t>
  </si>
  <si>
    <t>podpis</t>
  </si>
  <si>
    <t>Čas:</t>
  </si>
  <si>
    <t>hh:mm</t>
  </si>
  <si>
    <t xml:space="preserve">Množství celkem </t>
  </si>
  <si>
    <t xml:space="preserve">aktuální nejnižší prodejní cena BA </t>
  </si>
  <si>
    <t xml:space="preserve">Denní směnný kurs ER </t>
  </si>
  <si>
    <r>
      <t xml:space="preserve">Smluvní přirážka (násobící) </t>
    </r>
    <r>
      <rPr>
        <b/>
        <sz val="10"/>
        <rFont val="Arial CE"/>
        <family val="0"/>
      </rPr>
      <t xml:space="preserve">K </t>
    </r>
  </si>
  <si>
    <t xml:space="preserve">Cena bez DPH </t>
  </si>
  <si>
    <r>
      <t xml:space="preserve">Aktuální nejnižší prodejní cena </t>
    </r>
    <r>
      <rPr>
        <b/>
        <sz val="10"/>
        <rFont val="Arial CE"/>
        <family val="0"/>
      </rPr>
      <t>BL</t>
    </r>
    <r>
      <rPr>
        <b/>
        <vertAlign val="subscript"/>
        <sz val="10"/>
        <rFont val="Arial CE"/>
        <family val="0"/>
      </rPr>
      <t xml:space="preserve"> </t>
    </r>
    <r>
      <rPr>
        <b/>
        <sz val="10"/>
        <rFont val="Arial CE"/>
        <family val="0"/>
      </rPr>
      <t>:</t>
    </r>
  </si>
  <si>
    <r>
      <t xml:space="preserve">Smluvní přirážka (násobící) </t>
    </r>
    <r>
      <rPr>
        <b/>
        <sz val="10"/>
        <rFont val="Arial CE"/>
        <family val="0"/>
      </rPr>
      <t>K</t>
    </r>
    <r>
      <rPr>
        <vertAlign val="subscript"/>
        <sz val="10"/>
        <rFont val="Arial CE"/>
        <family val="0"/>
      </rPr>
      <t xml:space="preserve"> </t>
    </r>
    <r>
      <rPr>
        <b/>
        <sz val="10"/>
        <rFont val="Arial CE"/>
        <family val="0"/>
      </rPr>
      <t>:</t>
    </r>
  </si>
  <si>
    <t xml:space="preserve">        jméno, příjmení zmocněné osoby zákazníka</t>
  </si>
  <si>
    <t>Jírova</t>
  </si>
  <si>
    <t>Přehrada - Rakovec</t>
  </si>
  <si>
    <t>22/……./5063</t>
  </si>
  <si>
    <t>SMLOUVA O DODÁVCE ELEKTŘINY v letech 2023 až 2025</t>
  </si>
  <si>
    <t>Rok 2023:</t>
  </si>
  <si>
    <t>Rok 2024:</t>
  </si>
  <si>
    <t>Rok 2025:</t>
  </si>
  <si>
    <t>Součet:</t>
  </si>
  <si>
    <t xml:space="preserve"> Podíly  dílčích  měsíčních  množství</t>
  </si>
  <si>
    <r>
      <t>dle článku IX. smlouvy č. 22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XXX</t>
    </r>
    <r>
      <rPr>
        <sz val="10"/>
        <rFont val="Arial"/>
        <family val="2"/>
      </rPr>
      <t xml:space="preserve">/5063 </t>
    </r>
  </si>
  <si>
    <t xml:space="preserve"> Za dodávku celkového množství elektřiny v letech 2023 až 2025</t>
  </si>
  <si>
    <r>
      <t>Nabídková cena dle podmínek smlouvy,</t>
    </r>
    <r>
      <rPr>
        <sz val="11"/>
        <rFont val="Arial"/>
        <family val="2"/>
      </rPr>
      <t xml:space="preserve"> článek  XVIII. </t>
    </r>
  </si>
  <si>
    <t xml:space="preserve">Nabídková cena dle podmínek smlouvy, článek  XVIII. </t>
  </si>
  <si>
    <t xml:space="preserve">činí nabídková cena </t>
  </si>
</sst>
</file>

<file path=xl/styles.xml><?xml version="1.0" encoding="utf-8"?>
<styleSheet xmlns="http://schemas.openxmlformats.org/spreadsheetml/2006/main">
  <numFmts count="6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#,##0.0"/>
    <numFmt numFmtId="170" formatCode="#,##0.000"/>
    <numFmt numFmtId="171" formatCode="0.0%"/>
    <numFmt numFmtId="172" formatCode="###\ ###\ ##0&quot; &quot;"/>
    <numFmt numFmtId="173" formatCode="#,##0.0000"/>
    <numFmt numFmtId="174" formatCode="#,##0_ ;\-#,##0\ "/>
    <numFmt numFmtId="175" formatCode="mmmm\ d\,\ yyyy"/>
    <numFmt numFmtId="176" formatCode="0.00000"/>
    <numFmt numFmtId="177" formatCode="0.000000"/>
    <numFmt numFmtId="178" formatCode="#,##0.00000"/>
    <numFmt numFmtId="179" formatCode="#,##0.000000"/>
    <numFmt numFmtId="180" formatCode="0000000000"/>
    <numFmt numFmtId="181" formatCode="#,##0.\-"/>
    <numFmt numFmtId="182" formatCode="#,##0.0000000"/>
    <numFmt numFmtId="183" formatCode="d/m/yy"/>
    <numFmt numFmtId="184" formatCode="m/yyyy"/>
    <numFmt numFmtId="185" formatCode="dd/mm/yy"/>
    <numFmt numFmtId="186" formatCode="#,##0.\-\-"/>
    <numFmt numFmtId="187" formatCode="0.0000000000000000"/>
    <numFmt numFmtId="188" formatCode="#,##0.0000000000"/>
    <numFmt numFmtId="189" formatCode="0.000%"/>
    <numFmt numFmtId="190" formatCode="0.0000%"/>
    <numFmt numFmtId="191" formatCode="#,##0.00_-;#,##0.00\-;&quot; &quot;"/>
    <numFmt numFmtId="192" formatCode="#,##0.00_-\ &quot;KWH&quot;;#,##0.00\-\ &quot;KWH&quot;;&quot; &quot;"/>
    <numFmt numFmtId="193" formatCode="#,##0.00_ ;\-#,##0.00\ "/>
    <numFmt numFmtId="194" formatCode="#,##0.00000000"/>
    <numFmt numFmtId="195" formatCode="0.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d/m/yyyy;@"/>
    <numFmt numFmtId="200" formatCode="0.00000000"/>
    <numFmt numFmtId="201" formatCode="#,##0.00\ [$€-1]"/>
    <numFmt numFmtId="202" formatCode="#,##0.00\ _K_č"/>
    <numFmt numFmtId="203" formatCode="#,##0.00\ \K\č"/>
    <numFmt numFmtId="204" formatCode="mmm/yyyy"/>
    <numFmt numFmtId="205" formatCode="[$-405]d\.\ mmmm\ yyyy"/>
    <numFmt numFmtId="206" formatCode="#,##0.0;[Red]\-#,##0.0"/>
    <numFmt numFmtId="207" formatCode="#,##0.000000000"/>
    <numFmt numFmtId="208" formatCode="0.000000000"/>
    <numFmt numFmtId="209" formatCode="#,##0.0000000_ ;\-#,##0.0000000\ "/>
    <numFmt numFmtId="210" formatCode="#,##0_-\ &quot;   &quot;;#,##0\-\ &quot;   &quot;;&quot; &quot;"/>
    <numFmt numFmtId="211" formatCode="0.00000000000"/>
    <numFmt numFmtId="212" formatCode="#,##0_-;#,##0\-;&quot; &quot;"/>
    <numFmt numFmtId="213" formatCode="#,##0.00_-\ &quot;   &quot;;#,##0.00\-\ &quot;   &quot;;&quot; &quot;"/>
    <numFmt numFmtId="214" formatCode="0.00000000000000000"/>
    <numFmt numFmtId="215" formatCode="0.000000000000000000000"/>
    <numFmt numFmtId="216" formatCode="0.00000000000000000000000000000000000000000000000"/>
    <numFmt numFmtId="217" formatCode="0.0000000000"/>
    <numFmt numFmtId="218" formatCode="#,##0.000;[Red]\-#,##0.000"/>
    <numFmt numFmtId="219" formatCode="#,##0.0000;[Red]\-#,##0.0000"/>
    <numFmt numFmtId="220" formatCode="#,##0.00000;[Red]\-#,##0.00000"/>
    <numFmt numFmtId="221" formatCode="#,##0.000000000000000"/>
    <numFmt numFmtId="222" formatCode="#,##0.00000000000"/>
    <numFmt numFmtId="223" formatCode="[$¥€-2]\ #\ ##,000_);[Red]\([$€-2]\ #\ ##,000\)"/>
    <numFmt numFmtId="224" formatCode="h:mm;@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u val="single"/>
      <sz val="10"/>
      <name val="Arial CE"/>
      <family val="2"/>
    </font>
    <font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8"/>
      <name val="Arial CE"/>
      <family val="2"/>
    </font>
    <font>
      <sz val="7"/>
      <name val="Arial CE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0"/>
      <name val="Arial CE"/>
      <family val="0"/>
    </font>
    <font>
      <vertAlign val="subscript"/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Arial"/>
      <family val="2"/>
    </font>
    <font>
      <i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rgb="FFFF0000"/>
      <name val="Arial"/>
      <family val="2"/>
    </font>
    <font>
      <sz val="10"/>
      <color rgb="FFFF0000"/>
      <name val="Arial CE"/>
      <family val="0"/>
    </font>
    <font>
      <i/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59"/>
        <bgColor indexed="64"/>
      </patternFill>
    </fill>
    <fill>
      <patternFill patternType="mediumGray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FFCC"/>
        <bgColor indexed="64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double">
        <color indexed="52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/>
      <top style="hair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/>
      <right style="hair"/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/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0" fontId="0" fillId="0" borderId="0">
      <alignment/>
      <protection/>
    </xf>
    <xf numFmtId="172" fontId="5" fillId="2" borderId="1">
      <alignment/>
      <protection locked="0"/>
    </xf>
    <xf numFmtId="38" fontId="0" fillId="0" borderId="0">
      <alignment/>
      <protection/>
    </xf>
    <xf numFmtId="40" fontId="0" fillId="0" borderId="0">
      <alignment/>
      <protection/>
    </xf>
    <xf numFmtId="40" fontId="0" fillId="0" borderId="0">
      <alignment/>
      <protection/>
    </xf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52" fillId="12" borderId="0" applyNumberFormat="0" applyBorder="0" applyAlignment="0" applyProtection="0"/>
    <xf numFmtId="0" fontId="52" fillId="17" borderId="0" applyNumberFormat="0" applyBorder="0" applyAlignment="0" applyProtection="0"/>
    <xf numFmtId="0" fontId="52" fillId="16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4" borderId="0" applyNumberFormat="0" applyBorder="0" applyAlignment="0" applyProtection="0"/>
    <xf numFmtId="0" fontId="32" fillId="18" borderId="0" applyNumberFormat="0" applyBorder="0" applyAlignment="0" applyProtection="0"/>
    <xf numFmtId="0" fontId="32" fillId="4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53" fillId="0" borderId="2" applyNumberFormat="0" applyFill="0" applyAlignment="0" applyProtection="0"/>
    <xf numFmtId="0" fontId="33" fillId="0" borderId="3" applyNumberFormat="0" applyFill="0" applyAlignment="0" applyProtection="0"/>
    <xf numFmtId="169" fontId="15" fillId="0" borderId="0" applyFill="0" applyBorder="0" applyAlignment="0" applyProtection="0"/>
    <xf numFmtId="3" fontId="15" fillId="0" borderId="0" applyFill="0" applyBorder="0" applyAlignment="0" applyProtection="0"/>
    <xf numFmtId="7" fontId="15" fillId="0" borderId="0" applyFill="0" applyBorder="0" applyAlignment="0" applyProtection="0"/>
    <xf numFmtId="5" fontId="15" fillId="0" borderId="0" applyFill="0" applyBorder="0" applyAlignment="0" applyProtection="0"/>
    <xf numFmtId="4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15" fillId="0" borderId="0" applyFill="0" applyBorder="0" applyAlignment="0" applyProtection="0"/>
    <xf numFmtId="2" fontId="15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22" borderId="4">
      <alignment horizontal="centerContinuous"/>
      <protection locked="0"/>
    </xf>
    <xf numFmtId="0" fontId="5" fillId="23" borderId="5">
      <alignment horizontal="centerContinuous"/>
      <protection/>
    </xf>
    <xf numFmtId="0" fontId="7" fillId="22" borderId="6">
      <alignment horizontal="center"/>
      <protection/>
    </xf>
    <xf numFmtId="0" fontId="14" fillId="22" borderId="7">
      <alignment horizontal="center"/>
      <protection/>
    </xf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54" fillId="24" borderId="8" applyNumberFormat="0" applyAlignment="0" applyProtection="0"/>
    <xf numFmtId="0" fontId="35" fillId="25" borderId="9" applyNumberFormat="0" applyAlignment="0" applyProtection="0"/>
    <xf numFmtId="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15" fillId="0" borderId="0" applyFill="0" applyBorder="0" applyAlignment="0" applyProtection="0"/>
    <xf numFmtId="172" fontId="5" fillId="0" borderId="1">
      <alignment/>
      <protection locked="0"/>
    </xf>
    <xf numFmtId="0" fontId="9" fillId="0" borderId="0" applyNumberFormat="0" applyFill="0" applyBorder="0" applyAlignment="0" applyProtection="0"/>
    <xf numFmtId="0" fontId="0" fillId="27" borderId="16" applyNumberFormat="0" applyFont="0" applyAlignment="0" applyProtection="0"/>
    <xf numFmtId="0" fontId="15" fillId="5" borderId="17" applyNumberFormat="0" applyFont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18" applyNumberFormat="0" applyFill="0" applyAlignment="0" applyProtection="0"/>
    <xf numFmtId="0" fontId="45" fillId="0" borderId="19" applyNumberFormat="0" applyFill="0" applyAlignment="0" applyProtection="0"/>
    <xf numFmtId="172" fontId="5" fillId="28" borderId="1">
      <alignment/>
      <protection locked="0"/>
    </xf>
    <xf numFmtId="0" fontId="55" fillId="12" borderId="0" applyNumberFormat="0" applyBorder="0" applyAlignment="0" applyProtection="0"/>
    <xf numFmtId="0" fontId="36" fillId="10" borderId="0" applyNumberFormat="0" applyBorder="0" applyAlignment="0" applyProtection="0"/>
    <xf numFmtId="172" fontId="5" fillId="29" borderId="1">
      <alignment/>
      <protection locked="0"/>
    </xf>
    <xf numFmtId="0" fontId="56" fillId="11" borderId="0" applyNumberFormat="0" applyBorder="0" applyAlignment="0" applyProtection="0"/>
    <xf numFmtId="172" fontId="5" fillId="30" borderId="1">
      <alignment/>
      <protection locked="0"/>
    </xf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58" fillId="14" borderId="21" applyNumberFormat="0" applyAlignment="0" applyProtection="0"/>
    <xf numFmtId="0" fontId="37" fillId="6" borderId="22" applyNumberFormat="0" applyAlignment="0" applyProtection="0"/>
    <xf numFmtId="0" fontId="48" fillId="31" borderId="21" applyNumberFormat="0" applyAlignment="0" applyProtection="0"/>
    <xf numFmtId="0" fontId="46" fillId="22" borderId="22" applyNumberFormat="0" applyAlignment="0" applyProtection="0"/>
    <xf numFmtId="0" fontId="59" fillId="31" borderId="23" applyNumberFormat="0" applyAlignment="0" applyProtection="0"/>
    <xf numFmtId="0" fontId="38" fillId="22" borderId="24" applyNumberFormat="0" applyAlignment="0" applyProtection="0"/>
    <xf numFmtId="0" fontId="6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32" fillId="33" borderId="0" applyNumberFormat="0" applyBorder="0" applyAlignment="0" applyProtection="0"/>
    <xf numFmtId="0" fontId="52" fillId="17" borderId="0" applyNumberFormat="0" applyBorder="0" applyAlignment="0" applyProtection="0"/>
    <xf numFmtId="0" fontId="32" fillId="34" borderId="0" applyNumberFormat="0" applyBorder="0" applyAlignment="0" applyProtection="0"/>
    <xf numFmtId="0" fontId="52" fillId="16" borderId="0" applyNumberFormat="0" applyBorder="0" applyAlignment="0" applyProtection="0"/>
    <xf numFmtId="0" fontId="32" fillId="35" borderId="0" applyNumberFormat="0" applyBorder="0" applyAlignment="0" applyProtection="0"/>
    <xf numFmtId="0" fontId="52" fillId="36" borderId="0" applyNumberFormat="0" applyBorder="0" applyAlignment="0" applyProtection="0"/>
    <xf numFmtId="0" fontId="32" fillId="19" borderId="0" applyNumberFormat="0" applyBorder="0" applyAlignment="0" applyProtection="0"/>
    <xf numFmtId="0" fontId="52" fillId="37" borderId="0" applyNumberFormat="0" applyBorder="0" applyAlignment="0" applyProtection="0"/>
    <xf numFmtId="0" fontId="32" fillId="20" borderId="0" applyNumberFormat="0" applyBorder="0" applyAlignment="0" applyProtection="0"/>
    <xf numFmtId="0" fontId="52" fillId="34" borderId="0" applyNumberFormat="0" applyBorder="0" applyAlignment="0" applyProtection="0"/>
    <xf numFmtId="0" fontId="32" fillId="17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110" applyProtection="1">
      <alignment/>
      <protection/>
    </xf>
    <xf numFmtId="0" fontId="5" fillId="0" borderId="25" xfId="111" applyFont="1" applyFill="1" applyBorder="1" applyAlignment="1" applyProtection="1">
      <alignment horizontal="left"/>
      <protection/>
    </xf>
    <xf numFmtId="0" fontId="0" fillId="0" borderId="26" xfId="111" applyFill="1" applyBorder="1" applyAlignment="1" applyProtection="1">
      <alignment horizontal="left"/>
      <protection/>
    </xf>
    <xf numFmtId="0" fontId="6" fillId="0" borderId="27" xfId="111" applyFont="1" applyFill="1" applyBorder="1" applyAlignment="1" applyProtection="1">
      <alignment horizontal="left"/>
      <protection/>
    </xf>
    <xf numFmtId="0" fontId="6" fillId="0" borderId="0" xfId="111" applyFont="1" applyFill="1" applyBorder="1" applyAlignment="1" applyProtection="1">
      <alignment horizontal="left"/>
      <protection/>
    </xf>
    <xf numFmtId="0" fontId="0" fillId="0" borderId="5" xfId="111" applyFill="1" applyBorder="1" applyAlignment="1" applyProtection="1">
      <alignment horizontal="left"/>
      <protection/>
    </xf>
    <xf numFmtId="0" fontId="6" fillId="0" borderId="28" xfId="111" applyFont="1" applyFill="1" applyBorder="1" applyAlignment="1" applyProtection="1">
      <alignment horizontal="left"/>
      <protection/>
    </xf>
    <xf numFmtId="0" fontId="0" fillId="0" borderId="0" xfId="111" applyFill="1" applyAlignment="1" applyProtection="1">
      <alignment horizontal="left"/>
      <protection/>
    </xf>
    <xf numFmtId="0" fontId="4" fillId="0" borderId="0" xfId="111" applyFont="1" applyFill="1" applyBorder="1" applyAlignment="1" applyProtection="1">
      <alignment horizontal="left"/>
      <protection/>
    </xf>
    <xf numFmtId="0" fontId="0" fillId="0" borderId="0" xfId="111" applyFill="1" applyBorder="1" applyAlignment="1" applyProtection="1">
      <alignment horizontal="left"/>
      <protection/>
    </xf>
    <xf numFmtId="0" fontId="4" fillId="0" borderId="0" xfId="111" applyFont="1" applyFill="1" applyAlignment="1" applyProtection="1">
      <alignment horizontal="left"/>
      <protection/>
    </xf>
    <xf numFmtId="0" fontId="4" fillId="0" borderId="0" xfId="111" applyFont="1" applyFill="1" applyBorder="1" applyAlignment="1" applyProtection="1">
      <alignment/>
      <protection/>
    </xf>
    <xf numFmtId="0" fontId="0" fillId="0" borderId="0" xfId="111" applyAlignment="1" applyProtection="1">
      <alignment horizontal="left"/>
      <protection/>
    </xf>
    <xf numFmtId="0" fontId="0" fillId="0" borderId="0" xfId="111" applyFill="1" applyBorder="1" applyProtection="1">
      <alignment/>
      <protection/>
    </xf>
    <xf numFmtId="0" fontId="0" fillId="0" borderId="29" xfId="111" applyFont="1" applyFill="1" applyBorder="1" applyAlignment="1" applyProtection="1">
      <alignment horizontal="left"/>
      <protection/>
    </xf>
    <xf numFmtId="0" fontId="0" fillId="0" borderId="0" xfId="111" applyFont="1" applyFill="1" applyBorder="1" applyAlignment="1" applyProtection="1">
      <alignment horizontal="left"/>
      <protection/>
    </xf>
    <xf numFmtId="0" fontId="0" fillId="0" borderId="30" xfId="111" applyFont="1" applyFill="1" applyBorder="1" applyAlignment="1" applyProtection="1">
      <alignment horizontal="center"/>
      <protection/>
    </xf>
    <xf numFmtId="0" fontId="0" fillId="0" borderId="31" xfId="111" applyFont="1" applyFill="1" applyBorder="1" applyAlignment="1" applyProtection="1">
      <alignment horizontal="center"/>
      <protection/>
    </xf>
    <xf numFmtId="0" fontId="0" fillId="0" borderId="4" xfId="111" applyFont="1" applyFill="1" applyBorder="1" applyAlignment="1" applyProtection="1">
      <alignment horizontal="center"/>
      <protection/>
    </xf>
    <xf numFmtId="0" fontId="0" fillId="0" borderId="0" xfId="111" applyFont="1" applyAlignment="1" applyProtection="1">
      <alignment horizontal="left"/>
      <protection/>
    </xf>
    <xf numFmtId="0" fontId="0" fillId="0" borderId="0" xfId="111" applyFont="1" applyBorder="1" applyAlignment="1" applyProtection="1">
      <alignment horizontal="left"/>
      <protection/>
    </xf>
    <xf numFmtId="0" fontId="0" fillId="0" borderId="27" xfId="111" applyFill="1" applyBorder="1" applyAlignment="1" applyProtection="1">
      <alignment horizontal="left"/>
      <protection/>
    </xf>
    <xf numFmtId="0" fontId="0" fillId="0" borderId="0" xfId="111" applyFont="1" applyAlignment="1" applyProtection="1">
      <alignment horizontal="right"/>
      <protection/>
    </xf>
    <xf numFmtId="0" fontId="0" fillId="0" borderId="0" xfId="111" applyFont="1" applyFill="1" applyAlignment="1" applyProtection="1">
      <alignment horizontal="left"/>
      <protection/>
    </xf>
    <xf numFmtId="0" fontId="0" fillId="10" borderId="0" xfId="111" applyFont="1" applyFill="1" applyBorder="1" applyAlignment="1" applyProtection="1">
      <alignment horizontal="left"/>
      <protection locked="0"/>
    </xf>
    <xf numFmtId="0" fontId="0" fillId="10" borderId="0" xfId="111" applyFill="1" applyAlignment="1" applyProtection="1">
      <alignment horizontal="left"/>
      <protection locked="0"/>
    </xf>
    <xf numFmtId="4" fontId="0" fillId="10" borderId="0" xfId="111" applyNumberFormat="1" applyFont="1" applyFill="1" applyAlignment="1" applyProtection="1">
      <alignment horizontal="right"/>
      <protection locked="0"/>
    </xf>
    <xf numFmtId="0" fontId="0" fillId="1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111" applyNumberFormat="1" applyFont="1" applyFill="1" applyAlignment="1" applyProtection="1">
      <alignment horizontal="right"/>
      <protection/>
    </xf>
    <xf numFmtId="14" fontId="0" fillId="0" borderId="0" xfId="111" applyNumberFormat="1" applyFont="1" applyAlignment="1" applyProtection="1">
      <alignment horizontal="left"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111" applyFont="1" applyAlignment="1" applyProtection="1">
      <alignment horizontal="left"/>
      <protection/>
    </xf>
    <xf numFmtId="4" fontId="2" fillId="0" borderId="0" xfId="111" applyNumberFormat="1" applyFont="1" applyFill="1" applyAlignment="1" applyProtection="1">
      <alignment horizontal="right"/>
      <protection/>
    </xf>
    <xf numFmtId="4" fontId="2" fillId="0" borderId="0" xfId="111" applyNumberFormat="1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14" fontId="1" fillId="0" borderId="0" xfId="111" applyNumberFormat="1" applyFon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3" fontId="0" fillId="0" borderId="0" xfId="111" applyNumberForma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4" fontId="0" fillId="0" borderId="0" xfId="111" applyNumberFormat="1" applyFont="1" applyAlignment="1" applyProtection="1">
      <alignment horizontal="left"/>
      <protection/>
    </xf>
    <xf numFmtId="4" fontId="0" fillId="0" borderId="20" xfId="111" applyNumberFormat="1" applyFont="1" applyFill="1" applyBorder="1" applyAlignment="1" applyProtection="1">
      <alignment horizontal="right"/>
      <protection/>
    </xf>
    <xf numFmtId="0" fontId="0" fillId="0" borderId="32" xfId="11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10" borderId="0" xfId="111" applyFont="1" applyFill="1" applyAlignment="1" applyProtection="1">
      <alignment horizontal="left"/>
      <protection locked="0"/>
    </xf>
    <xf numFmtId="0" fontId="12" fillId="0" borderId="4" xfId="111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3" fontId="0" fillId="0" borderId="33" xfId="111" applyNumberFormat="1" applyFont="1" applyFill="1" applyBorder="1" applyAlignment="1" applyProtection="1">
      <alignment horizontal="center"/>
      <protection/>
    </xf>
    <xf numFmtId="14" fontId="0" fillId="0" borderId="0" xfId="111" applyNumberFormat="1" applyFont="1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4" fontId="2" fillId="0" borderId="0" xfId="111" applyNumberFormat="1" applyFont="1" applyFill="1" applyBorder="1" applyAlignment="1" applyProtection="1">
      <alignment horizontal="left"/>
      <protection locked="0"/>
    </xf>
    <xf numFmtId="4" fontId="0" fillId="0" borderId="0" xfId="111" applyNumberFormat="1" applyFont="1" applyFill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/>
    </xf>
    <xf numFmtId="0" fontId="15" fillId="0" borderId="25" xfId="0" applyFont="1" applyFill="1" applyBorder="1" applyAlignment="1" applyProtection="1">
      <alignment/>
      <protection/>
    </xf>
    <xf numFmtId="0" fontId="0" fillId="0" borderId="5" xfId="111" applyBorder="1" applyAlignment="1" applyProtection="1">
      <alignment horizontal="left"/>
      <protection/>
    </xf>
    <xf numFmtId="3" fontId="1" fillId="0" borderId="4" xfId="111" applyNumberFormat="1" applyFont="1" applyFill="1" applyBorder="1" applyAlignment="1" applyProtection="1">
      <alignment horizontal="right"/>
      <protection/>
    </xf>
    <xf numFmtId="0" fontId="11" fillId="0" borderId="4" xfId="111" applyFont="1" applyFill="1" applyBorder="1" applyAlignment="1" applyProtection="1">
      <alignment horizontal="right"/>
      <protection/>
    </xf>
    <xf numFmtId="0" fontId="4" fillId="0" borderId="28" xfId="111" applyFont="1" applyFill="1" applyBorder="1" applyAlignment="1" applyProtection="1">
      <alignment horizontal="center"/>
      <protection/>
    </xf>
    <xf numFmtId="3" fontId="1" fillId="0" borderId="34" xfId="111" applyNumberFormat="1" applyFont="1" applyFill="1" applyBorder="1" applyAlignment="1" applyProtection="1">
      <alignment horizontal="right"/>
      <protection/>
    </xf>
    <xf numFmtId="4" fontId="0" fillId="0" borderId="35" xfId="111" applyNumberFormat="1" applyFont="1" applyFill="1" applyBorder="1" applyAlignment="1" applyProtection="1">
      <alignment horizontal="right"/>
      <protection/>
    </xf>
    <xf numFmtId="3" fontId="10" fillId="0" borderId="28" xfId="111" applyNumberFormat="1" applyFont="1" applyFill="1" applyBorder="1" applyAlignment="1" applyProtection="1">
      <alignment horizontal="right"/>
      <protection/>
    </xf>
    <xf numFmtId="0" fontId="11" fillId="0" borderId="36" xfId="111" applyFont="1" applyFill="1" applyBorder="1" applyAlignment="1" applyProtection="1">
      <alignment horizontal="right"/>
      <protection/>
    </xf>
    <xf numFmtId="0" fontId="0" fillId="0" borderId="37" xfId="111" applyBorder="1" applyAlignment="1" applyProtection="1">
      <alignment horizontal="left"/>
      <protection/>
    </xf>
    <xf numFmtId="0" fontId="0" fillId="0" borderId="38" xfId="111" applyBorder="1" applyAlignment="1" applyProtection="1">
      <alignment horizontal="left"/>
      <protection/>
    </xf>
    <xf numFmtId="0" fontId="1" fillId="0" borderId="0" xfId="111" applyFont="1" applyFill="1" applyBorder="1" applyAlignment="1" applyProtection="1">
      <alignment horizontal="center"/>
      <protection/>
    </xf>
    <xf numFmtId="0" fontId="1" fillId="0" borderId="0" xfId="111" applyFont="1" applyFill="1" applyBorder="1" applyAlignment="1" applyProtection="1">
      <alignment horizontal="right"/>
      <protection/>
    </xf>
    <xf numFmtId="49" fontId="1" fillId="0" borderId="0" xfId="111" applyNumberFormat="1" applyFont="1" applyFill="1" applyBorder="1" applyAlignment="1" applyProtection="1">
      <alignment horizontal="right"/>
      <protection/>
    </xf>
    <xf numFmtId="3" fontId="1" fillId="0" borderId="0" xfId="111" applyNumberFormat="1" applyFont="1" applyFill="1" applyBorder="1" applyAlignment="1" applyProtection="1">
      <alignment horizontal="center"/>
      <protection/>
    </xf>
    <xf numFmtId="0" fontId="0" fillId="0" borderId="28" xfId="111" applyFill="1" applyBorder="1" applyAlignment="1" applyProtection="1">
      <alignment horizontal="left"/>
      <protection/>
    </xf>
    <xf numFmtId="0" fontId="25" fillId="0" borderId="0" xfId="0" applyFont="1" applyFill="1" applyAlignment="1" applyProtection="1">
      <alignment/>
      <protection/>
    </xf>
    <xf numFmtId="0" fontId="4" fillId="0" borderId="0" xfId="111" applyFont="1" applyFill="1" applyAlignment="1" applyProtection="1">
      <alignment/>
      <protection locked="0"/>
    </xf>
    <xf numFmtId="0" fontId="0" fillId="0" borderId="0" xfId="111" applyFill="1" applyAlignment="1" applyProtection="1">
      <alignment horizontal="right"/>
      <protection/>
    </xf>
    <xf numFmtId="4" fontId="0" fillId="0" borderId="0" xfId="111" applyNumberFormat="1" applyFont="1" applyFill="1" applyBorder="1" applyAlignment="1" applyProtection="1">
      <alignment horizontal="right"/>
      <protection/>
    </xf>
    <xf numFmtId="0" fontId="1" fillId="0" borderId="0" xfId="111" applyFont="1" applyFill="1" applyBorder="1" applyAlignment="1" applyProtection="1">
      <alignment horizontal="left"/>
      <protection/>
    </xf>
    <xf numFmtId="0" fontId="4" fillId="0" borderId="0" xfId="111" applyFont="1" applyFill="1" applyAlignment="1" applyProtection="1">
      <alignment horizontal="left"/>
      <protection/>
    </xf>
    <xf numFmtId="0" fontId="4" fillId="0" borderId="0" xfId="111" applyFont="1" applyFill="1" applyAlignment="1" applyProtection="1">
      <alignment horizontal="right"/>
      <protection/>
    </xf>
    <xf numFmtId="0" fontId="4" fillId="0" borderId="0" xfId="111" applyFont="1" applyFill="1" applyBorder="1" applyAlignment="1" applyProtection="1">
      <alignment horizontal="right"/>
      <protection/>
    </xf>
    <xf numFmtId="49" fontId="0" fillId="0" borderId="1" xfId="111" applyNumberFormat="1" applyFont="1" applyFill="1" applyBorder="1" applyAlignment="1" applyProtection="1">
      <alignment horizontal="center"/>
      <protection/>
    </xf>
    <xf numFmtId="49" fontId="0" fillId="0" borderId="1" xfId="111" applyNumberFormat="1" applyFont="1" applyFill="1" applyBorder="1" applyAlignment="1" applyProtection="1">
      <alignment horizontal="left"/>
      <protection/>
    </xf>
    <xf numFmtId="49" fontId="0" fillId="0" borderId="39" xfId="111" applyNumberFormat="1" applyFont="1" applyFill="1" applyBorder="1" applyAlignment="1" applyProtection="1">
      <alignment horizontal="center"/>
      <protection/>
    </xf>
    <xf numFmtId="49" fontId="0" fillId="0" borderId="28" xfId="111" applyNumberFormat="1" applyFont="1" applyFill="1" applyBorder="1" applyAlignment="1" applyProtection="1">
      <alignment horizontal="center"/>
      <protection/>
    </xf>
    <xf numFmtId="0" fontId="11" fillId="0" borderId="28" xfId="111" applyFont="1" applyFill="1" applyBorder="1" applyAlignment="1" applyProtection="1">
      <alignment horizontal="center"/>
      <protection/>
    </xf>
    <xf numFmtId="0" fontId="11" fillId="0" borderId="40" xfId="111" applyFont="1" applyFill="1" applyBorder="1" applyAlignment="1" applyProtection="1">
      <alignment horizontal="center"/>
      <protection/>
    </xf>
    <xf numFmtId="0" fontId="0" fillId="0" borderId="34" xfId="111" applyFill="1" applyBorder="1" applyAlignment="1" applyProtection="1">
      <alignment horizontal="left"/>
      <protection/>
    </xf>
    <xf numFmtId="0" fontId="0" fillId="0" borderId="33" xfId="111" applyFont="1" applyFill="1" applyBorder="1" applyAlignment="1" applyProtection="1">
      <alignment horizontal="left"/>
      <protection/>
    </xf>
    <xf numFmtId="0" fontId="0" fillId="0" borderId="41" xfId="111" applyFont="1" applyFill="1" applyBorder="1" applyAlignment="1" applyProtection="1">
      <alignment horizontal="left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170" fontId="0" fillId="0" borderId="0" xfId="111" applyNumberFormat="1" applyAlignment="1" applyProtection="1">
      <alignment horizontal="left"/>
      <protection/>
    </xf>
    <xf numFmtId="0" fontId="4" fillId="0" borderId="42" xfId="111" applyFont="1" applyFill="1" applyBorder="1" applyAlignment="1" applyProtection="1">
      <alignment horizontal="center"/>
      <protection/>
    </xf>
    <xf numFmtId="4" fontId="0" fillId="0" borderId="41" xfId="111" applyNumberFormat="1" applyFont="1" applyFill="1" applyBorder="1" applyAlignment="1" applyProtection="1">
      <alignment horizontal="right"/>
      <protection/>
    </xf>
    <xf numFmtId="4" fontId="0" fillId="0" borderId="43" xfId="111" applyNumberFormat="1" applyFont="1" applyFill="1" applyBorder="1" applyAlignment="1" applyProtection="1">
      <alignment horizontal="right"/>
      <protection/>
    </xf>
    <xf numFmtId="168" fontId="12" fillId="10" borderId="44" xfId="0" applyNumberFormat="1" applyFont="1" applyFill="1" applyBorder="1" applyAlignment="1" applyProtection="1">
      <alignment horizontal="center"/>
      <protection locked="0"/>
    </xf>
    <xf numFmtId="168" fontId="12" fillId="10" borderId="45" xfId="0" applyNumberFormat="1" applyFont="1" applyFill="1" applyBorder="1" applyAlignment="1" applyProtection="1">
      <alignment horizontal="center"/>
      <protection locked="0"/>
    </xf>
    <xf numFmtId="0" fontId="4" fillId="0" borderId="0" xfId="111" applyFont="1" applyFill="1" applyAlignment="1" applyProtection="1">
      <alignment/>
      <protection/>
    </xf>
    <xf numFmtId="0" fontId="0" fillId="0" borderId="4" xfId="111" applyFont="1" applyFill="1" applyBorder="1" applyAlignment="1" applyProtection="1">
      <alignment horizontal="left"/>
      <protection/>
    </xf>
    <xf numFmtId="49" fontId="0" fillId="0" borderId="5" xfId="111" applyNumberFormat="1" applyFont="1" applyFill="1" applyBorder="1" applyAlignment="1" applyProtection="1">
      <alignment horizontal="center"/>
      <protection/>
    </xf>
    <xf numFmtId="49" fontId="0" fillId="0" borderId="5" xfId="111" applyNumberFormat="1" applyFont="1" applyFill="1" applyBorder="1" applyAlignment="1" applyProtection="1">
      <alignment horizontal="left"/>
      <protection/>
    </xf>
    <xf numFmtId="0" fontId="61" fillId="0" borderId="0" xfId="0" applyFont="1" applyFill="1" applyAlignment="1" applyProtection="1">
      <alignment/>
      <protection/>
    </xf>
    <xf numFmtId="49" fontId="0" fillId="0" borderId="1" xfId="111" applyNumberFormat="1" applyFont="1" applyFill="1" applyBorder="1" applyAlignment="1" applyProtection="1">
      <alignment horizontal="left"/>
      <protection/>
    </xf>
    <xf numFmtId="0" fontId="0" fillId="0" borderId="0" xfId="111" applyFont="1" applyFill="1" applyBorder="1" applyAlignment="1" applyProtection="1">
      <alignment/>
      <protection/>
    </xf>
    <xf numFmtId="49" fontId="0" fillId="0" borderId="1" xfId="111" applyNumberFormat="1" applyFont="1" applyFill="1" applyBorder="1" applyAlignment="1" applyProtection="1">
      <alignment horizontal="center"/>
      <protection/>
    </xf>
    <xf numFmtId="14" fontId="0" fillId="0" borderId="0" xfId="111" applyNumberFormat="1" applyFill="1" applyAlignment="1" applyProtection="1">
      <alignment horizontal="left"/>
      <protection/>
    </xf>
    <xf numFmtId="0" fontId="0" fillId="0" borderId="46" xfId="111" applyFill="1" applyBorder="1" applyAlignment="1" applyProtection="1">
      <alignment horizontal="left"/>
      <protection/>
    </xf>
    <xf numFmtId="14" fontId="0" fillId="0" borderId="47" xfId="111" applyNumberFormat="1" applyFont="1" applyFill="1" applyBorder="1" applyAlignment="1" applyProtection="1">
      <alignment horizontal="right"/>
      <protection/>
    </xf>
    <xf numFmtId="0" fontId="0" fillId="0" borderId="29" xfId="111" applyFill="1" applyBorder="1" applyAlignment="1" applyProtection="1">
      <alignment horizontal="left"/>
      <protection/>
    </xf>
    <xf numFmtId="0" fontId="0" fillId="0" borderId="35" xfId="111" applyFill="1" applyBorder="1" applyAlignment="1" applyProtection="1">
      <alignment horizontal="left"/>
      <protection/>
    </xf>
    <xf numFmtId="0" fontId="0" fillId="0" borderId="45" xfId="0" applyFill="1" applyBorder="1" applyAlignment="1" applyProtection="1">
      <alignment horizontal="center"/>
      <protection/>
    </xf>
    <xf numFmtId="0" fontId="0" fillId="0" borderId="48" xfId="111" applyFill="1" applyBorder="1" applyAlignment="1" applyProtection="1">
      <alignment horizontal="lef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9" xfId="111" applyFill="1" applyBorder="1" applyAlignment="1" applyProtection="1">
      <alignment horizontal="left"/>
      <protection/>
    </xf>
    <xf numFmtId="0" fontId="0" fillId="0" borderId="50" xfId="0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right"/>
      <protection/>
    </xf>
    <xf numFmtId="0" fontId="62" fillId="0" borderId="0" xfId="0" applyFont="1" applyAlignment="1" applyProtection="1">
      <alignment/>
      <protection/>
    </xf>
    <xf numFmtId="0" fontId="62" fillId="10" borderId="0" xfId="0" applyFont="1" applyFill="1" applyAlignment="1" applyProtection="1">
      <alignment/>
      <protection locked="0"/>
    </xf>
    <xf numFmtId="0" fontId="2" fillId="0" borderId="0" xfId="111" applyFont="1" applyAlignment="1" applyProtection="1">
      <alignment horizontal="center"/>
      <protection locked="0"/>
    </xf>
    <xf numFmtId="4" fontId="2" fillId="0" borderId="0" xfId="111" applyNumberFormat="1" applyFont="1" applyFill="1" applyAlignment="1" applyProtection="1">
      <alignment horizontal="center"/>
      <protection locked="0"/>
    </xf>
    <xf numFmtId="0" fontId="2" fillId="0" borderId="0" xfId="111" applyFont="1" applyAlignment="1" applyProtection="1">
      <alignment horizontal="center"/>
      <protection/>
    </xf>
    <xf numFmtId="0" fontId="0" fillId="0" borderId="0" xfId="111" applyFill="1" applyAlignment="1" applyProtection="1">
      <alignment horizontal="center"/>
      <protection/>
    </xf>
    <xf numFmtId="0" fontId="1" fillId="10" borderId="51" xfId="0" applyFont="1" applyFill="1" applyBorder="1" applyAlignment="1" applyProtection="1">
      <alignment horizontal="right" vertical="center"/>
      <protection locked="0"/>
    </xf>
    <xf numFmtId="3" fontId="1" fillId="10" borderId="51" xfId="0" applyNumberFormat="1" applyFont="1" applyFill="1" applyBorder="1" applyAlignment="1" applyProtection="1">
      <alignment horizontal="right" vertical="center"/>
      <protection locked="0"/>
    </xf>
    <xf numFmtId="14" fontId="1" fillId="10" borderId="51" xfId="0" applyNumberFormat="1" applyFont="1" applyFill="1" applyBorder="1" applyAlignment="1" applyProtection="1">
      <alignment horizontal="right" vertical="center"/>
      <protection locked="0"/>
    </xf>
    <xf numFmtId="4" fontId="1" fillId="0" borderId="52" xfId="0" applyNumberFormat="1" applyFont="1" applyBorder="1" applyAlignment="1" applyProtection="1">
      <alignment horizontal="right" vertical="center"/>
      <protection/>
    </xf>
    <xf numFmtId="3" fontId="0" fillId="0" borderId="53" xfId="111" applyNumberFormat="1" applyFont="1" applyFill="1" applyBorder="1" applyAlignment="1" applyProtection="1">
      <alignment vertical="center"/>
      <protection/>
    </xf>
    <xf numFmtId="3" fontId="0" fillId="0" borderId="54" xfId="111" applyNumberFormat="1" applyFont="1" applyFill="1" applyBorder="1" applyAlignment="1" applyProtection="1">
      <alignment vertical="center"/>
      <protection/>
    </xf>
    <xf numFmtId="3" fontId="0" fillId="0" borderId="55" xfId="111" applyNumberFormat="1" applyFont="1" applyFill="1" applyBorder="1" applyAlignment="1" applyProtection="1">
      <alignment vertical="center"/>
      <protection/>
    </xf>
    <xf numFmtId="3" fontId="1" fillId="0" borderId="56" xfId="111" applyNumberFormat="1" applyFont="1" applyFill="1" applyBorder="1" applyAlignment="1" applyProtection="1">
      <alignment vertical="center"/>
      <protection/>
    </xf>
    <xf numFmtId="0" fontId="1" fillId="0" borderId="57" xfId="111" applyFont="1" applyFill="1" applyBorder="1" applyAlignment="1" applyProtection="1">
      <alignment horizontal="center" vertical="center"/>
      <protection/>
    </xf>
    <xf numFmtId="0" fontId="0" fillId="0" borderId="58" xfId="11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Alignment="1" applyProtection="1">
      <alignment vertical="center"/>
      <protection/>
    </xf>
    <xf numFmtId="0" fontId="0" fillId="0" borderId="0" xfId="111" applyFont="1" applyFill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59" xfId="111" applyFont="1" applyFill="1" applyBorder="1" applyAlignment="1" applyProtection="1">
      <alignment horizontal="center" vertical="center"/>
      <protection/>
    </xf>
    <xf numFmtId="0" fontId="0" fillId="0" borderId="60" xfId="111" applyFont="1" applyFill="1" applyBorder="1" applyAlignment="1" applyProtection="1">
      <alignment horizontal="center" vertical="center"/>
      <protection/>
    </xf>
    <xf numFmtId="0" fontId="0" fillId="0" borderId="61" xfId="111" applyFont="1" applyFill="1" applyBorder="1" applyAlignment="1" applyProtection="1">
      <alignment horizontal="center" vertical="center"/>
      <protection/>
    </xf>
    <xf numFmtId="0" fontId="0" fillId="0" borderId="62" xfId="111" applyFont="1" applyFill="1" applyBorder="1" applyAlignment="1" applyProtection="1">
      <alignment horizontal="center" vertical="center"/>
      <protection/>
    </xf>
    <xf numFmtId="0" fontId="0" fillId="0" borderId="63" xfId="111" applyFont="1" applyFill="1" applyBorder="1" applyAlignment="1" applyProtection="1">
      <alignment horizontal="center" vertical="center"/>
      <protection/>
    </xf>
    <xf numFmtId="0" fontId="0" fillId="0" borderId="0" xfId="111" applyFont="1" applyAlignment="1" applyProtection="1">
      <alignment horizontal="right" vertical="center"/>
      <protection/>
    </xf>
    <xf numFmtId="14" fontId="0" fillId="0" borderId="0" xfId="111" applyNumberFormat="1" applyFont="1" applyAlignment="1" applyProtection="1">
      <alignment horizontal="right" vertical="center"/>
      <protection/>
    </xf>
    <xf numFmtId="0" fontId="0" fillId="0" borderId="64" xfId="111" applyFont="1" applyFill="1" applyBorder="1" applyAlignment="1" applyProtection="1">
      <alignment horizontal="center" vertical="center"/>
      <protection/>
    </xf>
    <xf numFmtId="14" fontId="0" fillId="0" borderId="0" xfId="111" applyNumberFormat="1" applyFont="1" applyAlignment="1" applyProtection="1">
      <alignment horizontal="right" vertical="center"/>
      <protection/>
    </xf>
    <xf numFmtId="0" fontId="0" fillId="0" borderId="65" xfId="111" applyFont="1" applyFill="1" applyBorder="1" applyAlignment="1" applyProtection="1">
      <alignment horizontal="center" vertical="center"/>
      <protection/>
    </xf>
    <xf numFmtId="0" fontId="0" fillId="0" borderId="0" xfId="11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vertical="center"/>
      <protection/>
    </xf>
    <xf numFmtId="168" fontId="1" fillId="38" borderId="51" xfId="0" applyNumberFormat="1" applyFont="1" applyFill="1" applyBorder="1" applyAlignment="1" applyProtection="1">
      <alignment horizontal="right" vertical="center"/>
      <protection/>
    </xf>
    <xf numFmtId="14" fontId="0" fillId="0" borderId="66" xfId="111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2" fontId="1" fillId="10" borderId="51" xfId="0" applyNumberFormat="1" applyFont="1" applyFill="1" applyBorder="1" applyAlignment="1" applyProtection="1">
      <alignment horizontal="right" vertical="center"/>
      <protection locked="0"/>
    </xf>
    <xf numFmtId="168" fontId="1" fillId="10" borderId="67" xfId="0" applyNumberFormat="1" applyFont="1" applyFill="1" applyBorder="1" applyAlignment="1" applyProtection="1">
      <alignment horizontal="right" vertical="center"/>
      <protection locked="0"/>
    </xf>
    <xf numFmtId="14" fontId="0" fillId="10" borderId="0" xfId="111" applyNumberFormat="1" applyFill="1" applyAlignment="1" applyProtection="1">
      <alignment horizontal="left"/>
      <protection locked="0"/>
    </xf>
    <xf numFmtId="0" fontId="0" fillId="0" borderId="28" xfId="111" applyFont="1" applyFill="1" applyBorder="1" applyAlignment="1" applyProtection="1">
      <alignment horizontal="center" vertical="center"/>
      <protection/>
    </xf>
    <xf numFmtId="0" fontId="11" fillId="0" borderId="27" xfId="111" applyFont="1" applyFill="1" applyBorder="1" applyAlignment="1" applyProtection="1">
      <alignment horizontal="center" vertical="center"/>
      <protection/>
    </xf>
    <xf numFmtId="0" fontId="11" fillId="0" borderId="68" xfId="111" applyFont="1" applyFill="1" applyBorder="1" applyAlignment="1" applyProtection="1">
      <alignment horizontal="center" vertical="center"/>
      <protection/>
    </xf>
    <xf numFmtId="0" fontId="0" fillId="0" borderId="0" xfId="111" applyFont="1" applyAlignment="1" applyProtection="1">
      <alignment horizontal="right" vertical="center"/>
      <protection/>
    </xf>
    <xf numFmtId="224" fontId="1" fillId="10" borderId="51" xfId="0" applyNumberFormat="1" applyFont="1" applyFill="1" applyBorder="1" applyAlignment="1" applyProtection="1">
      <alignment horizontal="right" vertical="center"/>
      <protection locked="0"/>
    </xf>
    <xf numFmtId="0" fontId="0" fillId="1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47" xfId="111" applyFont="1" applyFill="1" applyBorder="1" applyAlignment="1" applyProtection="1">
      <alignment horizontal="right"/>
      <protection/>
    </xf>
    <xf numFmtId="14" fontId="0" fillId="0" borderId="69" xfId="111" applyNumberFormat="1" applyFont="1" applyFill="1" applyBorder="1" applyAlignment="1" applyProtection="1">
      <alignment horizontal="right"/>
      <protection/>
    </xf>
    <xf numFmtId="3" fontId="0" fillId="0" borderId="70" xfId="111" applyNumberFormat="1" applyFont="1" applyFill="1" applyBorder="1" applyAlignment="1" applyProtection="1">
      <alignment horizontal="center"/>
      <protection/>
    </xf>
    <xf numFmtId="2" fontId="0" fillId="0" borderId="44" xfId="0" applyNumberFormat="1" applyFont="1" applyFill="1" applyBorder="1" applyAlignment="1" applyProtection="1">
      <alignment horizontal="center"/>
      <protection/>
    </xf>
    <xf numFmtId="2" fontId="0" fillId="0" borderId="45" xfId="0" applyNumberFormat="1" applyFont="1" applyFill="1" applyBorder="1" applyAlignment="1" applyProtection="1">
      <alignment horizontal="center"/>
      <protection/>
    </xf>
    <xf numFmtId="168" fontId="0" fillId="0" borderId="44" xfId="0" applyNumberFormat="1" applyFont="1" applyFill="1" applyBorder="1" applyAlignment="1" applyProtection="1">
      <alignment horizontal="center"/>
      <protection/>
    </xf>
    <xf numFmtId="168" fontId="0" fillId="0" borderId="45" xfId="0" applyNumberFormat="1" applyFont="1" applyFill="1" applyBorder="1" applyAlignment="1" applyProtection="1">
      <alignment horizontal="center"/>
      <protection/>
    </xf>
    <xf numFmtId="49" fontId="0" fillId="0" borderId="71" xfId="111" applyNumberFormat="1" applyFont="1" applyFill="1" applyBorder="1" applyAlignment="1" applyProtection="1">
      <alignment horizontal="right"/>
      <protection/>
    </xf>
    <xf numFmtId="49" fontId="0" fillId="0" borderId="72" xfId="111" applyNumberFormat="1" applyFont="1" applyFill="1" applyBorder="1" applyAlignment="1" applyProtection="1">
      <alignment horizontal="right"/>
      <protection/>
    </xf>
    <xf numFmtId="49" fontId="1" fillId="0" borderId="65" xfId="111" applyNumberFormat="1" applyFont="1" applyFill="1" applyBorder="1" applyAlignment="1" applyProtection="1">
      <alignment horizontal="right"/>
      <protection/>
    </xf>
    <xf numFmtId="49" fontId="0" fillId="0" borderId="73" xfId="111" applyNumberFormat="1" applyFont="1" applyFill="1" applyBorder="1" applyAlignment="1" applyProtection="1">
      <alignment horizontal="right"/>
      <protection/>
    </xf>
    <xf numFmtId="3" fontId="0" fillId="0" borderId="74" xfId="111" applyNumberFormat="1" applyFill="1" applyBorder="1" applyAlignment="1" applyProtection="1">
      <alignment/>
      <protection/>
    </xf>
    <xf numFmtId="0" fontId="0" fillId="0" borderId="75" xfId="111" applyFont="1" applyFill="1" applyBorder="1" applyAlignment="1" applyProtection="1">
      <alignment horizontal="center"/>
      <protection/>
    </xf>
    <xf numFmtId="0" fontId="0" fillId="0" borderId="76" xfId="111" applyFont="1" applyFill="1" applyBorder="1" applyAlignment="1" applyProtection="1">
      <alignment horizontal="center"/>
      <protection/>
    </xf>
    <xf numFmtId="0" fontId="11" fillId="0" borderId="77" xfId="111" applyFont="1" applyFill="1" applyBorder="1" applyAlignment="1" applyProtection="1">
      <alignment horizontal="right"/>
      <protection/>
    </xf>
    <xf numFmtId="3" fontId="1" fillId="0" borderId="78" xfId="111" applyNumberFormat="1" applyFont="1" applyFill="1" applyBorder="1" applyAlignment="1" applyProtection="1">
      <alignment horizontal="right"/>
      <protection/>
    </xf>
    <xf numFmtId="0" fontId="11" fillId="0" borderId="75" xfId="0" applyFont="1" applyBorder="1" applyAlignment="1" applyProtection="1">
      <alignment horizontal="center"/>
      <protection/>
    </xf>
    <xf numFmtId="0" fontId="11" fillId="0" borderId="79" xfId="0" applyFont="1" applyBorder="1" applyAlignment="1" applyProtection="1">
      <alignment horizontal="center"/>
      <protection/>
    </xf>
    <xf numFmtId="0" fontId="0" fillId="0" borderId="77" xfId="0" applyBorder="1" applyAlignment="1" applyProtection="1">
      <alignment horizontal="center"/>
      <protection/>
    </xf>
    <xf numFmtId="3" fontId="0" fillId="0" borderId="80" xfId="111" applyNumberFormat="1" applyFont="1" applyFill="1" applyBorder="1" applyAlignment="1" applyProtection="1">
      <alignment/>
      <protection/>
    </xf>
    <xf numFmtId="3" fontId="0" fillId="0" borderId="81" xfId="111" applyNumberFormat="1" applyFont="1" applyFill="1" applyBorder="1" applyAlignment="1" applyProtection="1">
      <alignment/>
      <protection/>
    </xf>
    <xf numFmtId="3" fontId="0" fillId="0" borderId="78" xfId="111" applyNumberFormat="1" applyFont="1" applyFill="1" applyBorder="1" applyAlignment="1" applyProtection="1">
      <alignment/>
      <protection/>
    </xf>
    <xf numFmtId="3" fontId="1" fillId="0" borderId="82" xfId="111" applyNumberFormat="1" applyFont="1" applyFill="1" applyBorder="1" applyAlignment="1" applyProtection="1">
      <alignment/>
      <protection/>
    </xf>
    <xf numFmtId="0" fontId="0" fillId="0" borderId="5" xfId="111" applyFont="1" applyFill="1" applyBorder="1" applyAlignment="1" applyProtection="1">
      <alignment horizontal="left"/>
      <protection/>
    </xf>
    <xf numFmtId="0" fontId="12" fillId="0" borderId="28" xfId="111" applyFont="1" applyFill="1" applyBorder="1" applyAlignment="1" applyProtection="1">
      <alignment horizontal="left"/>
      <protection/>
    </xf>
    <xf numFmtId="0" fontId="0" fillId="0" borderId="83" xfId="111" applyFont="1" applyFill="1" applyBorder="1" applyAlignment="1" applyProtection="1">
      <alignment horizontal="center"/>
      <protection/>
    </xf>
    <xf numFmtId="3" fontId="0" fillId="0" borderId="84" xfId="111" applyNumberFormat="1" applyFill="1" applyBorder="1" applyAlignment="1" applyProtection="1">
      <alignment/>
      <protection/>
    </xf>
    <xf numFmtId="0" fontId="11" fillId="0" borderId="83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/>
    </xf>
    <xf numFmtId="168" fontId="11" fillId="0" borderId="84" xfId="0" applyNumberFormat="1" applyFont="1" applyBorder="1" applyAlignment="1" applyProtection="1">
      <alignment/>
      <protection/>
    </xf>
    <xf numFmtId="168" fontId="11" fillId="0" borderId="85" xfId="0" applyNumberFormat="1" applyFont="1" applyBorder="1" applyAlignment="1" applyProtection="1">
      <alignment/>
      <protection/>
    </xf>
    <xf numFmtId="168" fontId="11" fillId="0" borderId="86" xfId="0" applyNumberFormat="1" applyFont="1" applyBorder="1" applyAlignment="1" applyProtection="1">
      <alignment/>
      <protection/>
    </xf>
    <xf numFmtId="168" fontId="11" fillId="0" borderId="78" xfId="0" applyNumberFormat="1" applyFont="1" applyBorder="1" applyAlignment="1" applyProtection="1">
      <alignment/>
      <protection/>
    </xf>
    <xf numFmtId="170" fontId="11" fillId="0" borderId="68" xfId="111" applyNumberFormat="1" applyFont="1" applyFill="1" applyBorder="1" applyAlignment="1" applyProtection="1">
      <alignment vertical="center"/>
      <protection/>
    </xf>
    <xf numFmtId="170" fontId="11" fillId="0" borderId="45" xfId="111" applyNumberFormat="1" applyFont="1" applyFill="1" applyBorder="1" applyAlignment="1" applyProtection="1">
      <alignment vertical="center"/>
      <protection/>
    </xf>
    <xf numFmtId="170" fontId="11" fillId="0" borderId="40" xfId="111" applyNumberFormat="1" applyFont="1" applyFill="1" applyBorder="1" applyAlignment="1" applyProtection="1">
      <alignment vertical="center"/>
      <protection/>
    </xf>
    <xf numFmtId="170" fontId="11" fillId="0" borderId="50" xfId="111" applyNumberFormat="1" applyFont="1" applyFill="1" applyBorder="1" applyAlignment="1" applyProtection="1">
      <alignment vertical="center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2" fillId="0" borderId="28" xfId="111" applyFont="1" applyFill="1" applyBorder="1" applyAlignment="1" applyProtection="1">
      <alignment horizontal="left"/>
      <protection/>
    </xf>
    <xf numFmtId="4" fontId="0" fillId="0" borderId="87" xfId="0" applyNumberFormat="1" applyBorder="1" applyAlignment="1">
      <alignment horizontal="center"/>
    </xf>
    <xf numFmtId="4" fontId="0" fillId="0" borderId="51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0" fillId="0" borderId="0" xfId="111" applyFont="1" applyAlignment="1">
      <alignment horizontal="right"/>
      <protection/>
    </xf>
    <xf numFmtId="0" fontId="0" fillId="0" borderId="20" xfId="111" applyFont="1" applyBorder="1" applyAlignment="1">
      <alignment horizontal="right"/>
      <protection/>
    </xf>
    <xf numFmtId="3" fontId="1" fillId="0" borderId="20" xfId="0" applyNumberFormat="1" applyFont="1" applyBorder="1" applyAlignment="1">
      <alignment horizontal="right"/>
    </xf>
    <xf numFmtId="0" fontId="1" fillId="0" borderId="88" xfId="0" applyFont="1" applyBorder="1" applyAlignment="1">
      <alignment/>
    </xf>
    <xf numFmtId="0" fontId="0" fillId="0" borderId="38" xfId="111" applyFont="1" applyBorder="1" applyAlignment="1">
      <alignment horizontal="right"/>
      <protection/>
    </xf>
    <xf numFmtId="4" fontId="1" fillId="0" borderId="38" xfId="0" applyNumberFormat="1" applyFont="1" applyBorder="1" applyAlignment="1">
      <alignment horizontal="right"/>
    </xf>
    <xf numFmtId="0" fontId="1" fillId="0" borderId="89" xfId="0" applyFont="1" applyBorder="1" applyAlignment="1">
      <alignment/>
    </xf>
  </cellXfs>
  <cellStyles count="139">
    <cellStyle name="Normal" xfId="0"/>
    <cellStyle name="1 000,0" xfId="15"/>
    <cellStyle name="1 000,000" xfId="16"/>
    <cellStyle name="1/4h" xfId="17"/>
    <cellStyle name="10" xfId="18"/>
    <cellStyle name="100" xfId="19"/>
    <cellStyle name="1000,000" xfId="20"/>
    <cellStyle name="20 % – Zvýraznění 1" xfId="21"/>
    <cellStyle name="20 % – Zvýraznění 2" xfId="22"/>
    <cellStyle name="20 % – Zvýraznění 3" xfId="23"/>
    <cellStyle name="20 % – Zvýraznění 4" xfId="24"/>
    <cellStyle name="20 % – Zvýraznění 5" xfId="25"/>
    <cellStyle name="20 % – Zvýraznění 6" xfId="26"/>
    <cellStyle name="20 % – Zvýraznění1 2" xfId="27"/>
    <cellStyle name="20 % – Zvýraznění2 2" xfId="28"/>
    <cellStyle name="20 % – Zvýraznění3 2" xfId="29"/>
    <cellStyle name="20 % – Zvýraznění4 2" xfId="30"/>
    <cellStyle name="20 % – Zvýraznění5 2" xfId="31"/>
    <cellStyle name="20 % – Zvýraznění6 2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 2" xfId="39"/>
    <cellStyle name="40 % – Zvýraznění2 2" xfId="40"/>
    <cellStyle name="40 % – Zvýraznění3 2" xfId="41"/>
    <cellStyle name="40 % – Zvýraznění4 2" xfId="42"/>
    <cellStyle name="40 % – Zvýraznění5 2" xfId="43"/>
    <cellStyle name="40 % – Zvýraznění6 2" xfId="44"/>
    <cellStyle name="60 % – Zvýraznění 1" xfId="45"/>
    <cellStyle name="60 % – Zvýraznění 2" xfId="46"/>
    <cellStyle name="60 % – Zvýraznění 3" xfId="47"/>
    <cellStyle name="60 % – Zvýraznění 4" xfId="48"/>
    <cellStyle name="60 % – Zvýraznění 5" xfId="49"/>
    <cellStyle name="60 % – Zvýraznění 6" xfId="50"/>
    <cellStyle name="60 % – Zvýraznění1 2" xfId="51"/>
    <cellStyle name="60 % – Zvýraznění2 2" xfId="52"/>
    <cellStyle name="60 % – Zvýraznění3 2" xfId="53"/>
    <cellStyle name="60 % – Zvýraznění4 2" xfId="54"/>
    <cellStyle name="60 % – Zvýraznění5 2" xfId="55"/>
    <cellStyle name="60 % – Zvýraznění6 2" xfId="56"/>
    <cellStyle name="Celkem" xfId="57"/>
    <cellStyle name="Celkem 2" xfId="58"/>
    <cellStyle name="Comma" xfId="59"/>
    <cellStyle name="Comma0" xfId="60"/>
    <cellStyle name="Currency" xfId="61"/>
    <cellStyle name="Currency0" xfId="62"/>
    <cellStyle name="Comma" xfId="63"/>
    <cellStyle name="čárky 2" xfId="64"/>
    <cellStyle name="čárky 3" xfId="65"/>
    <cellStyle name="Comma [0]" xfId="66"/>
    <cellStyle name="Date" xfId="67"/>
    <cellStyle name="Fixed" xfId="68"/>
    <cellStyle name="Heading 1" xfId="69"/>
    <cellStyle name="Heading 2" xfId="70"/>
    <cellStyle name="hlavička1" xfId="71"/>
    <cellStyle name="hlavička2" xfId="72"/>
    <cellStyle name="hlavička3" xfId="73"/>
    <cellStyle name="hod" xfId="74"/>
    <cellStyle name="Hyperlink" xfId="75"/>
    <cellStyle name="Hypertextový odkaz 2" xfId="76"/>
    <cellStyle name="Chybně 2" xfId="77"/>
    <cellStyle name="Kontrolní buňka" xfId="78"/>
    <cellStyle name="Kontrolní buňka 2" xfId="79"/>
    <cellStyle name="Currency" xfId="80"/>
    <cellStyle name="měny 2" xfId="81"/>
    <cellStyle name="Currency [0]" xfId="82"/>
    <cellStyle name="Nadpis 1" xfId="83"/>
    <cellStyle name="Nadpis 1 2" xfId="84"/>
    <cellStyle name="Nadpis 2" xfId="85"/>
    <cellStyle name="Nadpis 2 2" xfId="86"/>
    <cellStyle name="Nadpis 3" xfId="87"/>
    <cellStyle name="Nadpis 3 2" xfId="88"/>
    <cellStyle name="Nadpis 4" xfId="89"/>
    <cellStyle name="Nadpis 4 2" xfId="90"/>
    <cellStyle name="Název" xfId="91"/>
    <cellStyle name="Název 2" xfId="92"/>
    <cellStyle name="Neutrální" xfId="93"/>
    <cellStyle name="Neutrální 2" xfId="94"/>
    <cellStyle name="normal" xfId="95"/>
    <cellStyle name="Normální 10" xfId="96"/>
    <cellStyle name="normální 2" xfId="97"/>
    <cellStyle name="normální 2 2" xfId="98"/>
    <cellStyle name="normální 2 2 2" xfId="99"/>
    <cellStyle name="normální 2_Plan_2015_V1_141029lay_K" xfId="100"/>
    <cellStyle name="normální 3" xfId="101"/>
    <cellStyle name="normální 3 2" xfId="102"/>
    <cellStyle name="normální 3_ceny_2015FM" xfId="103"/>
    <cellStyle name="normální 4" xfId="104"/>
    <cellStyle name="normální 5" xfId="105"/>
    <cellStyle name="normální 6" xfId="106"/>
    <cellStyle name="normální 7" xfId="107"/>
    <cellStyle name="normální 8" xfId="108"/>
    <cellStyle name="normální 9" xfId="109"/>
    <cellStyle name="normální_silova06_prilohy_vyber_zdroj" xfId="110"/>
    <cellStyle name="normální_Stav k 1.11.99_PR410019" xfId="111"/>
    <cellStyle name="Percent" xfId="112"/>
    <cellStyle name="pod tabulkou" xfId="113"/>
    <cellStyle name="Followed Hyperlink" xfId="114"/>
    <cellStyle name="Poznámka" xfId="115"/>
    <cellStyle name="Poznámka 2" xfId="116"/>
    <cellStyle name="procent 2" xfId="117"/>
    <cellStyle name="procent 3" xfId="118"/>
    <cellStyle name="procent 4" xfId="119"/>
    <cellStyle name="Percent" xfId="120"/>
    <cellStyle name="Procenta 2" xfId="121"/>
    <cellStyle name="Propojená buňka" xfId="122"/>
    <cellStyle name="Propojená buňka 2" xfId="123"/>
    <cellStyle name="sjednany" xfId="124"/>
    <cellStyle name="Správně" xfId="125"/>
    <cellStyle name="Správně 2" xfId="126"/>
    <cellStyle name="suma" xfId="127"/>
    <cellStyle name="Špatně" xfId="128"/>
    <cellStyle name="tarif" xfId="129"/>
    <cellStyle name="Text upozornění" xfId="130"/>
    <cellStyle name="Text upozornění 2" xfId="131"/>
    <cellStyle name="Total" xfId="132"/>
    <cellStyle name="Vstup" xfId="133"/>
    <cellStyle name="Vstup 2" xfId="134"/>
    <cellStyle name="Výpočet" xfId="135"/>
    <cellStyle name="Výpočet 2" xfId="136"/>
    <cellStyle name="Výstup" xfId="137"/>
    <cellStyle name="Výstup 2" xfId="138"/>
    <cellStyle name="Vysvětlující text" xfId="139"/>
    <cellStyle name="Vysvětlující text 2" xfId="140"/>
    <cellStyle name="Zvýraznění 1" xfId="141"/>
    <cellStyle name="Zvýraznění 1 2" xfId="142"/>
    <cellStyle name="Zvýraznění 2" xfId="143"/>
    <cellStyle name="Zvýraznění 2 2" xfId="144"/>
    <cellStyle name="Zvýraznění 3" xfId="145"/>
    <cellStyle name="Zvýraznění 3 2" xfId="146"/>
    <cellStyle name="Zvýraznění 4" xfId="147"/>
    <cellStyle name="Zvýraznění 4 2" xfId="148"/>
    <cellStyle name="Zvýraznění 5" xfId="149"/>
    <cellStyle name="Zvýraznění 5 2" xfId="150"/>
    <cellStyle name="Zvýraznění 6" xfId="151"/>
    <cellStyle name="Zvýraznění 6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\TABULKY\EKONOM\PLAN\Plan2003\Energie\HM_O_200312do2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_2\K_Kucera\vybery_dodavatelu\2010az11\Elektro2010_12\Elektro2010_11\Elektro2010_11_zhodnoceni_smlouva\Elektro2010_11_komise090610\silova10_11_predpoklad_ceny_0906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Plocha\PL&#193;N%20VOZIDLA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Plocha\Kalkula&#269;n&#237;%20list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\TABULKY\EKONOM\PLAN\Plan2011\energie_2011V1\reka2011V1_2011S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TEMP\SVETCE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TEMP\Anal&#253;za%20OB,%20HWWA,%20kursu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locha\PL&#193;N%20VOZIDLA%20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nb.cz/miranda2/export/sites/www.cnb.cz/cs/menova_politika/prognoza/predchozi_prognozy/prognoza_1305_g5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ni"/>
      <sheetName val="Hlášení"/>
      <sheetName val="Graf činný"/>
      <sheetName val="Graf Jalový"/>
      <sheetName val="Graf Maxima"/>
      <sheetName val="Graf Kumulace"/>
      <sheetName val="Graf Sjednaných"/>
      <sheetName val="Graf účiníků"/>
      <sheetName val="Parametry"/>
    </sheetNames>
    <sheetDataSet>
      <sheetData sheetId="8">
        <row r="3">
          <cell r="F3" t="str">
            <v>[kW]</v>
          </cell>
          <cell r="G3" t="str">
            <v>[kWh]</v>
          </cell>
          <cell r="H3" t="str">
            <v>[kVAr]</v>
          </cell>
          <cell r="I3" t="str">
            <v>[kVArh]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lova_vyvoj090610"/>
      <sheetName val="silova_vyvoj090609"/>
      <sheetName val="silova_vyvoj090430"/>
      <sheetName val="b_09ELcz"/>
      <sheetName val="E_base"/>
      <sheetName val="E_pea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mocný"/>
      <sheetName val="MOV"/>
    </sheetNames>
    <sheetDataSet>
      <sheetData sheetId="0">
        <row r="2">
          <cell r="B2">
            <v>20</v>
          </cell>
          <cell r="C2">
            <v>20</v>
          </cell>
        </row>
        <row r="3">
          <cell r="B3">
            <v>15.2</v>
          </cell>
          <cell r="C3">
            <v>15.05</v>
          </cell>
        </row>
        <row r="5">
          <cell r="B5">
            <v>480.39</v>
          </cell>
          <cell r="C5">
            <v>442.86</v>
          </cell>
        </row>
        <row r="6">
          <cell r="B6">
            <v>388.47</v>
          </cell>
          <cell r="C6">
            <v>413.75</v>
          </cell>
        </row>
        <row r="7">
          <cell r="B7">
            <v>425.55</v>
          </cell>
          <cell r="C7">
            <v>94.14</v>
          </cell>
        </row>
        <row r="8">
          <cell r="B8">
            <v>0.07633</v>
          </cell>
          <cell r="C8">
            <v>0.07819</v>
          </cell>
        </row>
        <row r="9">
          <cell r="B9">
            <v>0.0104</v>
          </cell>
          <cell r="C9">
            <v>0.008</v>
          </cell>
        </row>
        <row r="10">
          <cell r="B10" t="str">
            <v>Zuzana Rudzká</v>
          </cell>
        </row>
        <row r="11">
          <cell r="B11" t="str">
            <v>provozní účetní</v>
          </cell>
        </row>
        <row r="12">
          <cell r="B12" t="str">
            <v>Zuzana Procházková</v>
          </cell>
        </row>
        <row r="13">
          <cell r="B13" t="str">
            <v>ekonom provozovny IP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Názvy"/>
      <sheetName val="6172"/>
    </sheetNames>
    <sheetDataSet>
      <sheetData sheetId="1">
        <row r="2">
          <cell r="B2">
            <v>15.2</v>
          </cell>
          <cell r="C2">
            <v>15.2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V1_OZE475"/>
      <sheetName val="11V1_OZE475_1"/>
      <sheetName val="11V1_OZE475kalk"/>
      <sheetName val="11V1_OZE578"/>
      <sheetName val="stra11_13_1006ex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mocný"/>
      <sheetName val="MOV"/>
    </sheetNames>
    <sheetDataSet>
      <sheetData sheetId="0">
        <row r="2">
          <cell r="B2">
            <v>20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gnóza kurzu CZK EUR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J46"/>
  <sheetViews>
    <sheetView showGridLines="0" tabSelected="1" zoomScalePageLayoutView="0" workbookViewId="0" topLeftCell="A1">
      <selection activeCell="B34" sqref="B34"/>
    </sheetView>
  </sheetViews>
  <sheetFormatPr defaultColWidth="9.00390625" defaultRowHeight="12.75"/>
  <cols>
    <col min="1" max="1" width="2.75390625" style="42" customWidth="1"/>
    <col min="2" max="6" width="15.75390625" style="8" customWidth="1"/>
    <col min="7" max="11" width="15.75390625" style="42" customWidth="1"/>
    <col min="12" max="16384" width="9.125" style="42" customWidth="1"/>
  </cols>
  <sheetData>
    <row r="1" spans="2:7" ht="15" customHeight="1">
      <c r="B1" s="2" t="s">
        <v>15</v>
      </c>
      <c r="C1" s="22"/>
      <c r="D1" s="5"/>
      <c r="E1" s="2" t="s">
        <v>30</v>
      </c>
      <c r="F1" s="22"/>
      <c r="G1" s="29"/>
    </row>
    <row r="2" spans="2:7" ht="15" customHeight="1">
      <c r="B2" s="192" t="s">
        <v>158</v>
      </c>
      <c r="C2" s="73"/>
      <c r="D2" s="5"/>
      <c r="E2" s="6"/>
      <c r="F2" s="193" t="s">
        <v>110</v>
      </c>
      <c r="G2" s="29"/>
    </row>
    <row r="3" spans="2:10" ht="15" customHeight="1">
      <c r="B3" s="16"/>
      <c r="C3" s="5"/>
      <c r="D3" s="5"/>
      <c r="E3" s="5"/>
      <c r="F3" s="13"/>
      <c r="G3" s="29"/>
      <c r="H3" s="29"/>
      <c r="I3" s="29"/>
      <c r="J3" s="29"/>
    </row>
    <row r="4" spans="2:10" ht="15" customHeight="1">
      <c r="B4" s="99" t="s">
        <v>159</v>
      </c>
      <c r="C4" s="99"/>
      <c r="D4" s="99"/>
      <c r="E4" s="99"/>
      <c r="F4" s="99"/>
      <c r="G4" s="99"/>
      <c r="H4" s="99"/>
      <c r="I4" s="99"/>
      <c r="J4" s="99"/>
    </row>
    <row r="5" spans="2:10" ht="15" customHeight="1">
      <c r="B5" s="99" t="s">
        <v>1</v>
      </c>
      <c r="C5" s="99"/>
      <c r="D5" s="99"/>
      <c r="E5" s="99"/>
      <c r="F5" s="99"/>
      <c r="G5" s="99"/>
      <c r="H5" s="99"/>
      <c r="I5" s="99"/>
      <c r="J5" s="99"/>
    </row>
    <row r="6" spans="2:10" ht="15" customHeight="1">
      <c r="B6" s="74" t="s">
        <v>31</v>
      </c>
      <c r="C6" s="99"/>
      <c r="D6" s="99"/>
      <c r="E6" s="99"/>
      <c r="F6" s="99"/>
      <c r="G6" s="99"/>
      <c r="H6" s="99"/>
      <c r="I6" s="99"/>
      <c r="J6" s="99"/>
    </row>
    <row r="7" spans="2:10" ht="15" customHeight="1">
      <c r="B7" s="92" t="s">
        <v>2</v>
      </c>
      <c r="C7" s="10"/>
      <c r="D7" s="10"/>
      <c r="E7" s="10"/>
      <c r="F7" s="14"/>
      <c r="G7" s="29"/>
      <c r="H7" s="29"/>
      <c r="I7" s="29"/>
      <c r="J7" s="29"/>
    </row>
    <row r="8" spans="2:10" ht="15" customHeight="1">
      <c r="B8" s="30"/>
      <c r="C8" s="10"/>
      <c r="D8" s="10"/>
      <c r="E8" s="10"/>
      <c r="F8" s="14"/>
      <c r="G8" s="29"/>
      <c r="H8" s="29"/>
      <c r="I8" s="29"/>
      <c r="J8" s="29"/>
    </row>
    <row r="9" spans="1:10" ht="15" customHeight="1">
      <c r="A9" s="8"/>
      <c r="E9" s="13"/>
      <c r="F9" s="14"/>
      <c r="G9" s="29"/>
      <c r="H9" s="33"/>
      <c r="I9" s="33"/>
      <c r="J9" s="33"/>
    </row>
    <row r="10" spans="1:7" ht="15" customHeight="1">
      <c r="A10" s="8"/>
      <c r="E10" s="57" t="s">
        <v>164</v>
      </c>
      <c r="F10" s="57"/>
      <c r="G10" s="29"/>
    </row>
    <row r="11" spans="1:7" ht="15" customHeight="1" thickBot="1">
      <c r="A11" s="8"/>
      <c r="C11" s="76" t="s">
        <v>29</v>
      </c>
      <c r="E11" s="197" t="s">
        <v>114</v>
      </c>
      <c r="F11" s="54"/>
      <c r="G11" s="29"/>
    </row>
    <row r="12" spans="2:7" ht="15" customHeight="1">
      <c r="B12" s="194" t="s">
        <v>16</v>
      </c>
      <c r="C12" s="195">
        <v>6732</v>
      </c>
      <c r="E12" s="196" t="s">
        <v>16</v>
      </c>
      <c r="F12" s="198">
        <v>0.1120000000000001</v>
      </c>
      <c r="G12" s="29"/>
    </row>
    <row r="13" spans="2:7" ht="15" customHeight="1">
      <c r="B13" s="181" t="s">
        <v>17</v>
      </c>
      <c r="C13" s="180">
        <v>5583</v>
      </c>
      <c r="E13" s="185" t="s">
        <v>17</v>
      </c>
      <c r="F13" s="199">
        <v>0.092</v>
      </c>
      <c r="G13" s="29"/>
    </row>
    <row r="14" spans="2:7" ht="15" customHeight="1">
      <c r="B14" s="181" t="s">
        <v>18</v>
      </c>
      <c r="C14" s="180">
        <v>5527</v>
      </c>
      <c r="E14" s="185" t="s">
        <v>18</v>
      </c>
      <c r="F14" s="199">
        <v>0.091</v>
      </c>
      <c r="G14" s="29"/>
    </row>
    <row r="15" spans="2:7" ht="15" customHeight="1">
      <c r="B15" s="181" t="s">
        <v>19</v>
      </c>
      <c r="C15" s="180">
        <v>4560</v>
      </c>
      <c r="E15" s="185" t="s">
        <v>19</v>
      </c>
      <c r="F15" s="199">
        <v>0.075</v>
      </c>
      <c r="G15" s="29"/>
    </row>
    <row r="16" spans="2:7" ht="15" customHeight="1">
      <c r="B16" s="181" t="s">
        <v>20</v>
      </c>
      <c r="C16" s="180">
        <v>4663</v>
      </c>
      <c r="E16" s="185" t="s">
        <v>20</v>
      </c>
      <c r="F16" s="199">
        <v>0.077</v>
      </c>
      <c r="G16" s="29"/>
    </row>
    <row r="17" spans="2:7" ht="15" customHeight="1">
      <c r="B17" s="181" t="s">
        <v>21</v>
      </c>
      <c r="C17" s="180">
        <v>4566</v>
      </c>
      <c r="E17" s="185" t="s">
        <v>21</v>
      </c>
      <c r="F17" s="199">
        <v>0.075</v>
      </c>
      <c r="G17" s="29"/>
    </row>
    <row r="18" spans="2:7" ht="15" customHeight="1">
      <c r="B18" s="181" t="s">
        <v>22</v>
      </c>
      <c r="C18" s="180">
        <v>3894</v>
      </c>
      <c r="E18" s="185" t="s">
        <v>22</v>
      </c>
      <c r="F18" s="199">
        <v>0.064</v>
      </c>
      <c r="G18" s="29"/>
    </row>
    <row r="19" spans="2:7" ht="15" customHeight="1">
      <c r="B19" s="181" t="s">
        <v>23</v>
      </c>
      <c r="C19" s="180">
        <v>4177</v>
      </c>
      <c r="E19" s="185" t="s">
        <v>23</v>
      </c>
      <c r="F19" s="199">
        <v>0.069</v>
      </c>
      <c r="G19" s="29"/>
    </row>
    <row r="20" spans="2:7" ht="15" customHeight="1">
      <c r="B20" s="181" t="s">
        <v>24</v>
      </c>
      <c r="C20" s="180">
        <v>4411</v>
      </c>
      <c r="E20" s="185" t="s">
        <v>24</v>
      </c>
      <c r="F20" s="199">
        <v>0.073</v>
      </c>
      <c r="G20" s="29"/>
    </row>
    <row r="21" spans="2:7" ht="15" customHeight="1">
      <c r="B21" s="181" t="s">
        <v>25</v>
      </c>
      <c r="C21" s="180">
        <v>4698</v>
      </c>
      <c r="E21" s="185" t="s">
        <v>25</v>
      </c>
      <c r="F21" s="199">
        <v>0.077</v>
      </c>
      <c r="G21" s="29"/>
    </row>
    <row r="22" spans="2:7" ht="15" customHeight="1">
      <c r="B22" s="181" t="s">
        <v>26</v>
      </c>
      <c r="C22" s="180">
        <v>5600</v>
      </c>
      <c r="E22" s="185" t="s">
        <v>26</v>
      </c>
      <c r="F22" s="199">
        <v>0.092</v>
      </c>
      <c r="G22" s="29"/>
    </row>
    <row r="23" spans="2:7" ht="15" customHeight="1">
      <c r="B23" s="182" t="s">
        <v>27</v>
      </c>
      <c r="C23" s="180">
        <v>6222</v>
      </c>
      <c r="E23" s="186" t="s">
        <v>27</v>
      </c>
      <c r="F23" s="200">
        <v>0.103</v>
      </c>
      <c r="G23" s="29"/>
    </row>
    <row r="24" spans="2:7" ht="15" customHeight="1" thickBot="1">
      <c r="B24" s="183" t="s">
        <v>28</v>
      </c>
      <c r="C24" s="184">
        <v>60633</v>
      </c>
      <c r="E24" s="187" t="s">
        <v>14</v>
      </c>
      <c r="F24" s="201">
        <v>0.9999999999999999</v>
      </c>
      <c r="G24" s="29"/>
    </row>
    <row r="25" spans="2:10" ht="15" customHeight="1">
      <c r="B25" s="13"/>
      <c r="C25" s="13"/>
      <c r="D25" s="13"/>
      <c r="G25" s="29"/>
      <c r="I25" s="29"/>
      <c r="J25" s="29"/>
    </row>
    <row r="26" spans="6:10" ht="15" customHeight="1">
      <c r="F26" s="13"/>
      <c r="G26" s="29"/>
      <c r="H26" s="29"/>
      <c r="I26" s="29"/>
      <c r="J26" s="29"/>
    </row>
    <row r="27" spans="3:10" ht="15" customHeight="1" thickBot="1">
      <c r="C27" s="76" t="s">
        <v>29</v>
      </c>
      <c r="G27" s="29"/>
      <c r="I27" s="29"/>
      <c r="J27" s="29"/>
    </row>
    <row r="28" spans="2:10" ht="15" customHeight="1">
      <c r="B28" s="176" t="s">
        <v>160</v>
      </c>
      <c r="C28" s="188">
        <v>60633</v>
      </c>
      <c r="G28" s="29"/>
      <c r="I28" s="29"/>
      <c r="J28" s="29"/>
    </row>
    <row r="29" spans="2:10" ht="15" customHeight="1">
      <c r="B29" s="177" t="s">
        <v>161</v>
      </c>
      <c r="C29" s="189">
        <v>60633</v>
      </c>
      <c r="I29" s="29"/>
      <c r="J29" s="29"/>
    </row>
    <row r="30" spans="2:10" ht="15" customHeight="1" thickBot="1">
      <c r="B30" s="179" t="s">
        <v>162</v>
      </c>
      <c r="C30" s="190">
        <v>60633</v>
      </c>
      <c r="I30" s="29"/>
      <c r="J30" s="29"/>
    </row>
    <row r="31" spans="2:10" ht="15" customHeight="1" thickBot="1">
      <c r="B31" s="178" t="s">
        <v>163</v>
      </c>
      <c r="C31" s="191">
        <v>181899</v>
      </c>
      <c r="E31" s="13"/>
      <c r="F31" s="13"/>
      <c r="G31" s="29"/>
      <c r="H31" s="29"/>
      <c r="I31" s="29"/>
      <c r="J31" s="29"/>
    </row>
    <row r="32" spans="2:10" ht="15" customHeight="1">
      <c r="B32" s="13"/>
      <c r="C32" s="13"/>
      <c r="E32" s="13"/>
      <c r="F32" s="13"/>
      <c r="G32" s="29"/>
      <c r="H32" s="29"/>
      <c r="I32" s="29"/>
      <c r="J32" s="29"/>
    </row>
    <row r="33" spans="2:10" ht="15" customHeight="1">
      <c r="B33" s="13"/>
      <c r="C33" s="13"/>
      <c r="D33" s="13"/>
      <c r="E33" s="13"/>
      <c r="F33" s="13"/>
      <c r="G33" s="29"/>
      <c r="H33" s="29"/>
      <c r="I33" s="29"/>
      <c r="J33" s="29"/>
    </row>
    <row r="34" spans="2:10" ht="15" customHeight="1">
      <c r="B34" s="53">
        <v>44866</v>
      </c>
      <c r="C34" s="13"/>
      <c r="D34" s="13"/>
      <c r="E34" s="13"/>
      <c r="F34" s="13"/>
      <c r="G34" s="29"/>
      <c r="H34" s="29"/>
      <c r="I34" s="29"/>
      <c r="J34" s="29"/>
    </row>
    <row r="35" spans="2:10" ht="15" customHeight="1">
      <c r="B35" s="13"/>
      <c r="C35" s="13"/>
      <c r="D35" s="13"/>
      <c r="E35" s="13"/>
      <c r="F35" s="13"/>
      <c r="G35" s="29"/>
      <c r="H35" s="29"/>
      <c r="I35" s="29"/>
      <c r="J35" s="29"/>
    </row>
    <row r="36" spans="2:10" ht="15" customHeight="1">
      <c r="B36" s="13"/>
      <c r="C36" s="13"/>
      <c r="D36" s="13"/>
      <c r="E36" s="13"/>
      <c r="F36" s="13"/>
      <c r="G36" s="29"/>
      <c r="H36" s="29"/>
      <c r="I36" s="29"/>
      <c r="J36" s="29"/>
    </row>
    <row r="37" spans="2:10" ht="15" customHeight="1">
      <c r="B37" s="13"/>
      <c r="C37" s="13"/>
      <c r="D37" s="13"/>
      <c r="E37" s="13"/>
      <c r="F37" s="13"/>
      <c r="G37" s="29"/>
      <c r="H37" s="29"/>
      <c r="I37" s="29"/>
      <c r="J37" s="29"/>
    </row>
    <row r="38" spans="2:10" ht="15" customHeight="1">
      <c r="B38" s="13"/>
      <c r="C38" s="13"/>
      <c r="D38" s="13"/>
      <c r="E38" s="13"/>
      <c r="F38" s="13"/>
      <c r="G38" s="29"/>
      <c r="H38" s="29"/>
      <c r="I38" s="29"/>
      <c r="J38" s="29"/>
    </row>
    <row r="39" spans="2:10" ht="15" customHeight="1">
      <c r="B39" s="13"/>
      <c r="C39" s="13"/>
      <c r="D39" s="13"/>
      <c r="E39" s="13"/>
      <c r="F39" s="13"/>
      <c r="G39" s="29"/>
      <c r="H39" s="29"/>
      <c r="I39" s="29"/>
      <c r="J39" s="29"/>
    </row>
    <row r="40" spans="2:10" ht="15" customHeight="1">
      <c r="B40" s="13"/>
      <c r="C40" s="13"/>
      <c r="D40" s="13"/>
      <c r="E40" s="13"/>
      <c r="F40" s="13"/>
      <c r="G40" s="29"/>
      <c r="H40" s="29"/>
      <c r="I40" s="29"/>
      <c r="J40" s="29"/>
    </row>
    <row r="41" spans="2:10" ht="15" customHeight="1">
      <c r="B41" s="13"/>
      <c r="C41" s="13"/>
      <c r="D41" s="13"/>
      <c r="E41" s="13"/>
      <c r="F41" s="13"/>
      <c r="G41" s="29"/>
      <c r="H41" s="29"/>
      <c r="I41" s="29"/>
      <c r="J41" s="29"/>
    </row>
    <row r="42" spans="2:10" ht="15" customHeight="1">
      <c r="B42" s="13"/>
      <c r="C42" s="13"/>
      <c r="D42" s="13"/>
      <c r="E42" s="13"/>
      <c r="F42" s="13"/>
      <c r="G42" s="29"/>
      <c r="H42" s="29"/>
      <c r="I42" s="29"/>
      <c r="J42" s="29"/>
    </row>
    <row r="43" spans="2:10" ht="15" customHeight="1">
      <c r="B43" s="35"/>
      <c r="C43" s="29"/>
      <c r="D43" s="13"/>
      <c r="E43" s="13"/>
      <c r="F43" s="13"/>
      <c r="G43" s="29"/>
      <c r="H43" s="29"/>
      <c r="I43" s="29"/>
      <c r="J43" s="29"/>
    </row>
    <row r="44" spans="2:10" ht="15" customHeight="1">
      <c r="B44" s="29"/>
      <c r="I44" s="29"/>
      <c r="J44" s="29"/>
    </row>
    <row r="45" spans="2:10" ht="15" customHeight="1">
      <c r="B45" s="77"/>
      <c r="C45" s="69"/>
      <c r="D45" s="70"/>
      <c r="E45" s="71"/>
      <c r="F45" s="72"/>
      <c r="G45" s="78"/>
      <c r="H45" s="29"/>
      <c r="I45" s="29"/>
      <c r="J45" s="29"/>
    </row>
    <row r="46" spans="3:10" ht="15" customHeight="1">
      <c r="C46" s="69"/>
      <c r="D46" s="70"/>
      <c r="E46" s="71"/>
      <c r="F46" s="72"/>
      <c r="G46" s="78"/>
      <c r="H46" s="29"/>
      <c r="I46" s="29"/>
      <c r="J46" s="29"/>
    </row>
    <row r="47" ht="15" customHeight="1"/>
    <row r="48" ht="15" customHeight="1"/>
    <row r="49" ht="15" customHeight="1"/>
    <row r="50" ht="1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&amp;LČást 2&amp;CDodávka elektřiny 2023 až 2025. Odběrná místa VN.&amp;RPříloha č.1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64"/>
  <sheetViews>
    <sheetView showGridLines="0" zoomScalePageLayoutView="0" workbookViewId="0" topLeftCell="A26">
      <selection activeCell="F56" sqref="F56"/>
    </sheetView>
  </sheetViews>
  <sheetFormatPr defaultColWidth="9.00390625" defaultRowHeight="12.75"/>
  <cols>
    <col min="1" max="1" width="9.125" style="8" customWidth="1"/>
    <col min="2" max="2" width="8.125" style="8" customWidth="1"/>
    <col min="3" max="3" width="9.125" style="8" customWidth="1"/>
    <col min="4" max="4" width="30.625" style="8" customWidth="1"/>
    <col min="5" max="5" width="8.875" style="42" customWidth="1"/>
    <col min="6" max="6" width="10.125" style="42" bestFit="1" customWidth="1"/>
    <col min="7" max="7" width="9.375" style="42" customWidth="1"/>
    <col min="8" max="8" width="9.00390625" style="42" customWidth="1"/>
    <col min="9" max="16384" width="9.125" style="42" customWidth="1"/>
  </cols>
  <sheetData>
    <row r="1" spans="1:7" ht="12.75" customHeight="1">
      <c r="A1" s="2" t="s">
        <v>15</v>
      </c>
      <c r="B1" s="3"/>
      <c r="C1" s="4"/>
      <c r="D1" s="5"/>
      <c r="E1" s="2" t="s">
        <v>30</v>
      </c>
      <c r="F1" s="3"/>
      <c r="G1" s="4"/>
    </row>
    <row r="2" spans="1:7" ht="12.75" customHeight="1">
      <c r="A2" s="6"/>
      <c r="B2" s="100" t="s">
        <v>158</v>
      </c>
      <c r="C2" s="7"/>
      <c r="D2" s="5"/>
      <c r="E2" s="6"/>
      <c r="F2" s="50" t="s">
        <v>110</v>
      </c>
      <c r="G2" s="7"/>
    </row>
    <row r="3" spans="1:8" ht="12.75" customHeight="1">
      <c r="A3" s="16"/>
      <c r="B3" s="5"/>
      <c r="C3" s="5"/>
      <c r="D3" s="5"/>
      <c r="E3" s="29"/>
      <c r="F3" s="29"/>
      <c r="G3" s="29"/>
      <c r="H3" s="10"/>
    </row>
    <row r="4" spans="1:8" ht="15" customHeight="1">
      <c r="A4" s="99" t="s">
        <v>159</v>
      </c>
      <c r="B4" s="99"/>
      <c r="C4" s="99"/>
      <c r="D4" s="75"/>
      <c r="E4" s="75"/>
      <c r="F4" s="75"/>
      <c r="G4" s="75"/>
      <c r="H4" s="75"/>
    </row>
    <row r="5" spans="1:8" ht="15" customHeight="1">
      <c r="A5" s="99" t="s">
        <v>1</v>
      </c>
      <c r="B5" s="75"/>
      <c r="C5" s="75"/>
      <c r="D5" s="75"/>
      <c r="E5" s="75"/>
      <c r="F5" s="75"/>
      <c r="G5" s="75"/>
      <c r="H5" s="75"/>
    </row>
    <row r="6" spans="1:8" ht="15" customHeight="1">
      <c r="A6" s="74" t="s">
        <v>3</v>
      </c>
      <c r="B6" s="75"/>
      <c r="C6" s="75"/>
      <c r="D6" s="75"/>
      <c r="E6" s="75"/>
      <c r="F6" s="75"/>
      <c r="G6" s="75"/>
      <c r="H6" s="75"/>
    </row>
    <row r="7" ht="12.75" customHeight="1">
      <c r="A7" s="91" t="s">
        <v>12</v>
      </c>
    </row>
    <row r="8" ht="12.75" customHeight="1"/>
    <row r="9" spans="1:2" ht="12.75" customHeight="1">
      <c r="A9" s="80" t="s">
        <v>4</v>
      </c>
      <c r="B9" s="79" t="s">
        <v>7</v>
      </c>
    </row>
    <row r="10" spans="1:5" ht="12.75" customHeight="1">
      <c r="A10" s="76"/>
      <c r="B10" s="79" t="s">
        <v>6</v>
      </c>
      <c r="E10" s="8"/>
    </row>
    <row r="11" ht="12.75" customHeight="1"/>
    <row r="12" spans="1:2" ht="12.75" customHeight="1">
      <c r="A12" s="80" t="s">
        <v>5</v>
      </c>
      <c r="B12" s="79" t="s">
        <v>124</v>
      </c>
    </row>
    <row r="13" spans="1:2" ht="12.75" customHeight="1">
      <c r="A13" s="76"/>
      <c r="B13" s="79" t="s">
        <v>129</v>
      </c>
    </row>
    <row r="14" ht="12.75" customHeight="1"/>
    <row r="15" spans="1:2" ht="12.75" customHeight="1">
      <c r="A15" s="81" t="s">
        <v>123</v>
      </c>
      <c r="B15" s="9" t="s">
        <v>8</v>
      </c>
    </row>
    <row r="16" ht="12.75" customHeight="1">
      <c r="B16" s="9" t="s">
        <v>0</v>
      </c>
    </row>
    <row r="17" ht="12.75" customHeight="1">
      <c r="B17" s="105" t="s">
        <v>125</v>
      </c>
    </row>
    <row r="18" spans="2:5" ht="12.75" customHeight="1">
      <c r="B18" s="15" t="s">
        <v>9</v>
      </c>
      <c r="C18" s="88"/>
      <c r="D18" s="89"/>
      <c r="E18" s="29"/>
    </row>
    <row r="19" spans="2:5" ht="12.75" customHeight="1">
      <c r="B19" s="17" t="s">
        <v>10</v>
      </c>
      <c r="C19" s="90"/>
      <c r="D19" s="87"/>
      <c r="E19" s="29"/>
    </row>
    <row r="20" spans="2:5" ht="12.75" customHeight="1">
      <c r="B20" s="18" t="s">
        <v>33</v>
      </c>
      <c r="C20" s="19" t="s">
        <v>11</v>
      </c>
      <c r="D20" s="86"/>
      <c r="E20" s="29"/>
    </row>
    <row r="21" spans="2:8" ht="12.75" customHeight="1">
      <c r="B21" s="82" t="s">
        <v>70</v>
      </c>
      <c r="C21" s="83" t="s">
        <v>43</v>
      </c>
      <c r="D21" s="84"/>
      <c r="E21" s="29"/>
      <c r="F21" s="29"/>
      <c r="G21" s="29"/>
      <c r="H21" s="29"/>
    </row>
    <row r="22" spans="2:8" ht="12.75" customHeight="1">
      <c r="B22" s="82" t="s">
        <v>71</v>
      </c>
      <c r="C22" s="83" t="s">
        <v>40</v>
      </c>
      <c r="D22" s="84"/>
      <c r="E22" s="29"/>
      <c r="F22" s="29"/>
      <c r="G22" s="29"/>
      <c r="H22" s="29"/>
    </row>
    <row r="23" spans="2:8" ht="12.75" customHeight="1">
      <c r="B23" s="82" t="s">
        <v>72</v>
      </c>
      <c r="C23" s="83" t="s">
        <v>47</v>
      </c>
      <c r="D23" s="84"/>
      <c r="E23" s="29"/>
      <c r="H23" s="29"/>
    </row>
    <row r="24" spans="2:8" ht="12.75" customHeight="1">
      <c r="B24" s="82" t="s">
        <v>73</v>
      </c>
      <c r="C24" s="83" t="s">
        <v>48</v>
      </c>
      <c r="D24" s="84"/>
      <c r="E24" s="29"/>
      <c r="H24" s="29"/>
    </row>
    <row r="25" spans="2:8" ht="12.75" customHeight="1">
      <c r="B25" s="82" t="s">
        <v>74</v>
      </c>
      <c r="C25" s="83" t="s">
        <v>37</v>
      </c>
      <c r="D25" s="84"/>
      <c r="E25" s="29"/>
      <c r="H25" s="29"/>
    </row>
    <row r="26" spans="2:8" ht="12.75" customHeight="1">
      <c r="B26" s="82" t="s">
        <v>75</v>
      </c>
      <c r="C26" s="83" t="s">
        <v>49</v>
      </c>
      <c r="D26" s="84"/>
      <c r="E26" s="29"/>
      <c r="H26" s="29"/>
    </row>
    <row r="27" spans="2:8" ht="12.75" customHeight="1">
      <c r="B27" s="82" t="s">
        <v>76</v>
      </c>
      <c r="C27" s="83" t="s">
        <v>50</v>
      </c>
      <c r="D27" s="84"/>
      <c r="E27" s="29"/>
      <c r="H27" s="29"/>
    </row>
    <row r="28" spans="2:8" ht="12.75" customHeight="1">
      <c r="B28" s="82" t="s">
        <v>77</v>
      </c>
      <c r="C28" s="83" t="s">
        <v>51</v>
      </c>
      <c r="D28" s="84"/>
      <c r="E28" s="29"/>
      <c r="H28" s="29"/>
    </row>
    <row r="29" spans="2:8" ht="12.75" customHeight="1">
      <c r="B29" s="82" t="s">
        <v>78</v>
      </c>
      <c r="C29" s="104" t="s">
        <v>121</v>
      </c>
      <c r="D29" s="84"/>
      <c r="E29" s="29"/>
      <c r="H29" s="29"/>
    </row>
    <row r="30" spans="2:8" ht="12.75" customHeight="1">
      <c r="B30" s="82" t="s">
        <v>79</v>
      </c>
      <c r="C30" s="83" t="s">
        <v>52</v>
      </c>
      <c r="D30" s="84"/>
      <c r="E30" s="29"/>
      <c r="H30" s="29"/>
    </row>
    <row r="31" spans="2:8" ht="12.75" customHeight="1">
      <c r="B31" s="82" t="s">
        <v>80</v>
      </c>
      <c r="C31" s="83" t="s">
        <v>41</v>
      </c>
      <c r="D31" s="84"/>
      <c r="E31" s="29"/>
      <c r="H31" s="29"/>
    </row>
    <row r="32" spans="2:8" ht="12.75" customHeight="1">
      <c r="B32" s="82" t="s">
        <v>81</v>
      </c>
      <c r="C32" s="83" t="s">
        <v>53</v>
      </c>
      <c r="D32" s="84"/>
      <c r="E32" s="29"/>
      <c r="H32" s="29"/>
    </row>
    <row r="33" spans="2:8" ht="12.75" customHeight="1">
      <c r="B33" s="82" t="s">
        <v>82</v>
      </c>
      <c r="C33" s="83" t="s">
        <v>54</v>
      </c>
      <c r="D33" s="84"/>
      <c r="E33" s="29"/>
      <c r="H33" s="29"/>
    </row>
    <row r="34" spans="2:8" ht="12.75" customHeight="1">
      <c r="B34" s="82" t="s">
        <v>83</v>
      </c>
      <c r="C34" s="83" t="s">
        <v>55</v>
      </c>
      <c r="D34" s="84"/>
      <c r="E34" s="29"/>
      <c r="H34" s="29"/>
    </row>
    <row r="35" spans="2:8" ht="12.75" customHeight="1">
      <c r="B35" s="82" t="s">
        <v>84</v>
      </c>
      <c r="C35" s="83" t="s">
        <v>39</v>
      </c>
      <c r="D35" s="84"/>
      <c r="E35" s="29"/>
      <c r="H35" s="29"/>
    </row>
    <row r="36" spans="2:8" ht="12.75" customHeight="1">
      <c r="B36" s="82" t="s">
        <v>85</v>
      </c>
      <c r="C36" s="83" t="s">
        <v>56</v>
      </c>
      <c r="D36" s="84"/>
      <c r="E36" s="29"/>
      <c r="H36" s="29"/>
    </row>
    <row r="37" spans="2:8" ht="12.75" customHeight="1">
      <c r="B37" s="82" t="s">
        <v>86</v>
      </c>
      <c r="C37" s="83" t="s">
        <v>57</v>
      </c>
      <c r="D37" s="84"/>
      <c r="E37" s="29"/>
      <c r="H37" s="29"/>
    </row>
    <row r="38" spans="2:8" ht="12.75" customHeight="1">
      <c r="B38" s="82" t="s">
        <v>87</v>
      </c>
      <c r="C38" s="83" t="s">
        <v>157</v>
      </c>
      <c r="D38" s="84"/>
      <c r="E38" s="29"/>
      <c r="H38" s="29"/>
    </row>
    <row r="39" spans="2:8" ht="12.75" customHeight="1">
      <c r="B39" s="82" t="s">
        <v>88</v>
      </c>
      <c r="C39" s="83" t="s">
        <v>38</v>
      </c>
      <c r="D39" s="84"/>
      <c r="E39" s="29"/>
      <c r="H39" s="29"/>
    </row>
    <row r="40" spans="2:8" ht="12.75" customHeight="1">
      <c r="B40" s="82" t="s">
        <v>89</v>
      </c>
      <c r="C40" s="83" t="s">
        <v>58</v>
      </c>
      <c r="D40" s="84"/>
      <c r="E40" s="29"/>
      <c r="H40" s="29"/>
    </row>
    <row r="41" spans="2:8" ht="12.75" customHeight="1">
      <c r="B41" s="82" t="s">
        <v>90</v>
      </c>
      <c r="C41" s="83" t="s">
        <v>59</v>
      </c>
      <c r="D41" s="84"/>
      <c r="E41" s="29"/>
      <c r="H41" s="29"/>
    </row>
    <row r="42" spans="2:8" ht="12.75" customHeight="1">
      <c r="B42" s="82" t="s">
        <v>91</v>
      </c>
      <c r="C42" s="83" t="s">
        <v>60</v>
      </c>
      <c r="D42" s="84"/>
      <c r="E42" s="29"/>
      <c r="H42" s="29"/>
    </row>
    <row r="43" spans="2:8" ht="12.75" customHeight="1">
      <c r="B43" s="82" t="s">
        <v>92</v>
      </c>
      <c r="C43" s="83" t="s">
        <v>61</v>
      </c>
      <c r="D43" s="84"/>
      <c r="E43" s="29"/>
      <c r="H43" s="29"/>
    </row>
    <row r="44" spans="2:8" ht="12.75" customHeight="1">
      <c r="B44" s="82" t="s">
        <v>93</v>
      </c>
      <c r="C44" s="83" t="s">
        <v>62</v>
      </c>
      <c r="D44" s="84"/>
      <c r="E44" s="29"/>
      <c r="H44" s="29"/>
    </row>
    <row r="45" spans="2:8" ht="12.75" customHeight="1">
      <c r="B45" s="82" t="s">
        <v>94</v>
      </c>
      <c r="C45" s="104" t="s">
        <v>122</v>
      </c>
      <c r="D45" s="84"/>
      <c r="E45" s="29"/>
      <c r="H45" s="29"/>
    </row>
    <row r="46" spans="2:8" ht="12.75" customHeight="1">
      <c r="B46" s="82" t="s">
        <v>95</v>
      </c>
      <c r="C46" s="83" t="s">
        <v>63</v>
      </c>
      <c r="D46" s="84"/>
      <c r="E46" s="29"/>
      <c r="H46" s="29"/>
    </row>
    <row r="47" spans="2:8" ht="12.75" customHeight="1">
      <c r="B47" s="82" t="s">
        <v>96</v>
      </c>
      <c r="C47" s="83" t="s">
        <v>42</v>
      </c>
      <c r="D47" s="84"/>
      <c r="E47" s="29"/>
      <c r="H47" s="29"/>
    </row>
    <row r="48" spans="2:8" ht="12.75" customHeight="1">
      <c r="B48" s="82" t="s">
        <v>97</v>
      </c>
      <c r="C48" s="83" t="s">
        <v>64</v>
      </c>
      <c r="D48" s="84"/>
      <c r="E48" s="29"/>
      <c r="H48" s="29"/>
    </row>
    <row r="49" spans="2:8" ht="12.75" customHeight="1">
      <c r="B49" s="82" t="s">
        <v>98</v>
      </c>
      <c r="C49" s="83" t="s">
        <v>65</v>
      </c>
      <c r="D49" s="84"/>
      <c r="E49" s="29"/>
      <c r="H49" s="29"/>
    </row>
    <row r="50" spans="2:8" ht="12.75" customHeight="1">
      <c r="B50" s="82" t="s">
        <v>99</v>
      </c>
      <c r="C50" s="83" t="s">
        <v>66</v>
      </c>
      <c r="D50" s="84"/>
      <c r="E50" s="29"/>
      <c r="H50" s="29"/>
    </row>
    <row r="51" spans="2:8" ht="12.75" customHeight="1">
      <c r="B51" s="82" t="s">
        <v>100</v>
      </c>
      <c r="C51" s="83" t="s">
        <v>67</v>
      </c>
      <c r="D51" s="84"/>
      <c r="E51" s="29"/>
      <c r="H51" s="29"/>
    </row>
    <row r="52" spans="2:8" ht="12.75" customHeight="1">
      <c r="B52" s="82" t="s">
        <v>101</v>
      </c>
      <c r="C52" s="83" t="s">
        <v>68</v>
      </c>
      <c r="D52" s="84"/>
      <c r="E52" s="29"/>
      <c r="H52" s="29"/>
    </row>
    <row r="53" spans="2:8" ht="12.75" customHeight="1">
      <c r="B53" s="82" t="s">
        <v>102</v>
      </c>
      <c r="C53" s="83" t="s">
        <v>69</v>
      </c>
      <c r="D53" s="84"/>
      <c r="E53" s="29"/>
      <c r="H53" s="29"/>
    </row>
    <row r="54" spans="2:8" ht="12.75" customHeight="1">
      <c r="B54" s="106" t="s">
        <v>118</v>
      </c>
      <c r="C54" s="83" t="s">
        <v>119</v>
      </c>
      <c r="D54" s="84"/>
      <c r="E54" s="29"/>
      <c r="H54" s="29"/>
    </row>
    <row r="55" spans="2:8" ht="12.75" customHeight="1">
      <c r="B55" s="106" t="s">
        <v>127</v>
      </c>
      <c r="C55" s="104" t="s">
        <v>126</v>
      </c>
      <c r="D55" s="84"/>
      <c r="E55" s="29"/>
      <c r="H55" s="29"/>
    </row>
    <row r="56" spans="2:8" ht="12.75" customHeight="1">
      <c r="B56" s="101" t="s">
        <v>128</v>
      </c>
      <c r="C56" s="102" t="s">
        <v>156</v>
      </c>
      <c r="D56" s="85"/>
      <c r="E56" s="8"/>
      <c r="F56" s="53">
        <v>44866</v>
      </c>
      <c r="H56" s="29"/>
    </row>
    <row r="57" spans="2:8" ht="12.75" customHeight="1">
      <c r="B57" s="1"/>
      <c r="C57" s="1"/>
      <c r="H57" s="29"/>
    </row>
    <row r="58" spans="1:8" ht="12.75" customHeight="1">
      <c r="A58" s="107"/>
      <c r="B58" s="1"/>
      <c r="C58" s="1"/>
      <c r="H58" s="29"/>
    </row>
    <row r="59" spans="1:8" ht="12.75" customHeight="1">
      <c r="A59" s="42"/>
      <c r="B59" s="1"/>
      <c r="C59" s="1"/>
      <c r="H59" s="29"/>
    </row>
    <row r="60" spans="2:8" ht="12.75" customHeight="1">
      <c r="B60" s="1"/>
      <c r="C60" s="1"/>
      <c r="H60" s="29"/>
    </row>
    <row r="61" spans="2:8" ht="12.75">
      <c r="B61" s="1"/>
      <c r="C61" s="1"/>
      <c r="H61" s="29"/>
    </row>
    <row r="62" spans="2:8" ht="12.75">
      <c r="B62" s="69"/>
      <c r="C62" s="70"/>
      <c r="D62" s="71"/>
      <c r="E62" s="29"/>
      <c r="F62" s="29"/>
      <c r="G62" s="29"/>
      <c r="H62" s="29"/>
    </row>
    <row r="63" spans="5:8" ht="12.75">
      <c r="E63" s="29"/>
      <c r="F63" s="29"/>
      <c r="G63" s="29"/>
      <c r="H63" s="29"/>
    </row>
    <row r="64" spans="5:8" ht="12.75">
      <c r="E64" s="29"/>
      <c r="F64" s="29"/>
      <c r="G64" s="29"/>
      <c r="H64" s="2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&amp;LČást 2&amp;CDodávka elektřiny 2023 až 2025. Odběrná místa VN.&amp;RPříloha č.2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X80"/>
  <sheetViews>
    <sheetView showGridLines="0" zoomScalePageLayoutView="0" workbookViewId="0" topLeftCell="A1">
      <selection activeCell="A4" sqref="A4:A5"/>
    </sheetView>
  </sheetViews>
  <sheetFormatPr defaultColWidth="9.00390625" defaultRowHeight="12.75"/>
  <cols>
    <col min="1" max="4" width="10.75390625" style="8" customWidth="1"/>
    <col min="5" max="9" width="10.75390625" style="42" customWidth="1"/>
    <col min="10" max="16384" width="9.125" style="42" customWidth="1"/>
  </cols>
  <sheetData>
    <row r="1" spans="1:8" ht="15" customHeight="1">
      <c r="A1" s="2" t="s">
        <v>15</v>
      </c>
      <c r="B1" s="3"/>
      <c r="C1" s="4"/>
      <c r="D1" s="5"/>
      <c r="F1" s="2" t="s">
        <v>30</v>
      </c>
      <c r="G1" s="3"/>
      <c r="H1" s="4"/>
    </row>
    <row r="2" spans="1:9" ht="15" customHeight="1">
      <c r="A2" s="6"/>
      <c r="B2" s="100" t="s">
        <v>158</v>
      </c>
      <c r="C2" s="7"/>
      <c r="D2" s="5"/>
      <c r="F2" s="6"/>
      <c r="G2" s="50" t="s">
        <v>110</v>
      </c>
      <c r="H2" s="7"/>
      <c r="I2" s="29"/>
    </row>
    <row r="3" spans="1:9" ht="15" customHeight="1">
      <c r="A3" s="16"/>
      <c r="B3" s="5"/>
      <c r="C3" s="5"/>
      <c r="D3" s="5"/>
      <c r="E3" s="29"/>
      <c r="F3" s="29"/>
      <c r="G3" s="29"/>
      <c r="H3" s="10"/>
      <c r="I3" s="29"/>
    </row>
    <row r="4" spans="1:9" ht="15" customHeight="1">
      <c r="A4" s="99" t="s">
        <v>159</v>
      </c>
      <c r="B4" s="99"/>
      <c r="C4" s="99"/>
      <c r="D4" s="99"/>
      <c r="E4" s="75"/>
      <c r="F4" s="75"/>
      <c r="G4" s="75"/>
      <c r="H4" s="75"/>
      <c r="I4" s="29"/>
    </row>
    <row r="5" spans="1:9" ht="15" customHeight="1">
      <c r="A5" s="99" t="s">
        <v>1</v>
      </c>
      <c r="B5" s="99"/>
      <c r="C5" s="99"/>
      <c r="D5" s="99"/>
      <c r="E5" s="75"/>
      <c r="F5" s="75"/>
      <c r="G5" s="75"/>
      <c r="H5" s="75"/>
      <c r="I5" s="29"/>
    </row>
    <row r="6" spans="1:9" ht="15" customHeight="1">
      <c r="A6" s="74" t="s">
        <v>132</v>
      </c>
      <c r="B6" s="75"/>
      <c r="C6" s="75"/>
      <c r="D6" s="75"/>
      <c r="E6" s="75"/>
      <c r="F6" s="75"/>
      <c r="G6" s="75"/>
      <c r="H6" s="75"/>
      <c r="I6" s="29"/>
    </row>
    <row r="7" spans="1:9" ht="15" customHeight="1">
      <c r="A7" s="92" t="s">
        <v>137</v>
      </c>
      <c r="E7" s="103" t="s">
        <v>120</v>
      </c>
      <c r="I7" s="29"/>
    </row>
    <row r="8" spans="1:12" ht="15" customHeight="1">
      <c r="A8" s="31"/>
      <c r="B8" s="16"/>
      <c r="C8" s="16"/>
      <c r="D8" s="16"/>
      <c r="E8" s="44"/>
      <c r="F8" s="44"/>
      <c r="G8" s="44"/>
      <c r="H8" s="44"/>
      <c r="I8" s="29"/>
      <c r="J8" s="44"/>
      <c r="K8" s="44"/>
      <c r="L8" s="44"/>
    </row>
    <row r="9" spans="1:12" ht="15" customHeight="1">
      <c r="A9" s="31" t="s">
        <v>105</v>
      </c>
      <c r="B9" s="25"/>
      <c r="C9" s="25"/>
      <c r="D9" s="25"/>
      <c r="E9" s="152" t="s">
        <v>134</v>
      </c>
      <c r="F9" s="25"/>
      <c r="G9" s="44"/>
      <c r="H9" s="44"/>
      <c r="I9" s="29"/>
      <c r="J9" s="44"/>
      <c r="K9" s="44"/>
      <c r="L9" s="44"/>
    </row>
    <row r="10" spans="1:12" ht="15" customHeight="1">
      <c r="A10" s="31" t="s">
        <v>106</v>
      </c>
      <c r="B10" s="16" t="s">
        <v>112</v>
      </c>
      <c r="C10" s="16"/>
      <c r="D10" s="16"/>
      <c r="E10" s="152" t="s">
        <v>134</v>
      </c>
      <c r="F10" s="16">
        <v>25508881</v>
      </c>
      <c r="G10" s="44"/>
      <c r="H10" s="44"/>
      <c r="I10" s="29"/>
      <c r="J10" s="44"/>
      <c r="K10" s="44"/>
      <c r="L10" s="44"/>
    </row>
    <row r="11" spans="1:12" ht="15" customHeight="1">
      <c r="A11" s="31"/>
      <c r="B11" s="16"/>
      <c r="C11" s="16"/>
      <c r="D11" s="16"/>
      <c r="E11" s="44"/>
      <c r="F11" s="44"/>
      <c r="G11" s="44"/>
      <c r="H11" s="44"/>
      <c r="I11" s="29"/>
      <c r="J11" s="44"/>
      <c r="K11" s="44"/>
      <c r="L11" s="44"/>
    </row>
    <row r="12" spans="1:12" ht="15" customHeight="1">
      <c r="A12" s="117" t="s">
        <v>142</v>
      </c>
      <c r="B12" s="16"/>
      <c r="C12" s="16"/>
      <c r="D12" s="16"/>
      <c r="E12" s="44"/>
      <c r="F12" s="44"/>
      <c r="G12" s="44"/>
      <c r="H12" s="44"/>
      <c r="I12" s="29"/>
      <c r="J12" s="44"/>
      <c r="K12" s="44"/>
      <c r="L12" s="44"/>
    </row>
    <row r="13" spans="1:12" ht="15" customHeight="1">
      <c r="A13" s="31" t="s">
        <v>165</v>
      </c>
      <c r="B13" s="16"/>
      <c r="C13" s="16"/>
      <c r="D13" s="16"/>
      <c r="E13" s="44"/>
      <c r="F13" s="44"/>
      <c r="G13" s="44"/>
      <c r="H13" s="44"/>
      <c r="I13" s="29"/>
      <c r="J13" s="44"/>
      <c r="K13" s="44"/>
      <c r="L13" s="44"/>
    </row>
    <row r="14" spans="1:12" ht="15" customHeight="1">
      <c r="A14" s="24"/>
      <c r="B14" s="16"/>
      <c r="C14" s="16"/>
      <c r="D14" s="24"/>
      <c r="E14" s="118"/>
      <c r="F14" s="118"/>
      <c r="G14" s="44"/>
      <c r="H14" s="44"/>
      <c r="I14" s="29"/>
      <c r="J14" s="44"/>
      <c r="K14" s="44"/>
      <c r="L14" s="44"/>
    </row>
    <row r="15" spans="1:12" ht="15" customHeight="1" thickBot="1">
      <c r="A15" s="32" t="s">
        <v>131</v>
      </c>
      <c r="B15" s="16"/>
      <c r="C15" s="16"/>
      <c r="D15" s="16"/>
      <c r="E15" s="119"/>
      <c r="F15" s="119"/>
      <c r="G15" s="119"/>
      <c r="H15" s="119"/>
      <c r="I15" s="29"/>
      <c r="J15" s="33"/>
      <c r="K15" s="29"/>
      <c r="L15" s="29"/>
    </row>
    <row r="16" spans="1:12" ht="15" customHeight="1">
      <c r="A16" s="136"/>
      <c r="B16" s="137" t="s">
        <v>115</v>
      </c>
      <c r="C16" s="162" t="s">
        <v>140</v>
      </c>
      <c r="D16" s="139"/>
      <c r="E16" s="138"/>
      <c r="F16" s="140" t="s">
        <v>130</v>
      </c>
      <c r="G16" s="128">
        <v>2023</v>
      </c>
      <c r="H16" s="141"/>
      <c r="I16" s="29"/>
      <c r="J16" s="14"/>
      <c r="K16" s="29"/>
      <c r="L16" s="29"/>
    </row>
    <row r="17" spans="1:12" ht="15" customHeight="1">
      <c r="A17" s="142" t="s">
        <v>34</v>
      </c>
      <c r="B17" s="143" t="s">
        <v>13</v>
      </c>
      <c r="C17" s="163" t="s">
        <v>139</v>
      </c>
      <c r="D17" s="139"/>
      <c r="E17" s="138"/>
      <c r="F17" s="140" t="s">
        <v>108</v>
      </c>
      <c r="G17" s="128">
        <v>1</v>
      </c>
      <c r="H17" s="141"/>
      <c r="I17" s="29"/>
      <c r="J17" s="14"/>
      <c r="K17" s="29"/>
      <c r="L17" s="29"/>
    </row>
    <row r="18" spans="1:24" ht="15" customHeight="1" thickBot="1">
      <c r="A18" s="142"/>
      <c r="B18" s="144" t="s">
        <v>29</v>
      </c>
      <c r="C18" s="161" t="s">
        <v>141</v>
      </c>
      <c r="D18" s="139"/>
      <c r="E18" s="138"/>
      <c r="F18" s="140" t="s">
        <v>107</v>
      </c>
      <c r="G18" s="129">
        <v>10000</v>
      </c>
      <c r="H18" s="141" t="s">
        <v>29</v>
      </c>
      <c r="I18" s="29"/>
      <c r="J18" s="14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5" customHeight="1">
      <c r="A19" s="145" t="s">
        <v>16</v>
      </c>
      <c r="B19" s="132">
        <f>G18-SUM(B20:B30)</f>
        <v>1120</v>
      </c>
      <c r="C19" s="202">
        <v>0.1120000000000001</v>
      </c>
      <c r="D19" s="139"/>
      <c r="E19" s="138"/>
      <c r="F19" s="138"/>
      <c r="G19" s="156"/>
      <c r="H19" s="138"/>
      <c r="I19" s="29"/>
      <c r="J19" s="14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5" customHeight="1">
      <c r="A20" s="146" t="s">
        <v>17</v>
      </c>
      <c r="B20" s="133">
        <f>ROUND($G$18*C20,0)</f>
        <v>920</v>
      </c>
      <c r="C20" s="203">
        <v>0.092</v>
      </c>
      <c r="D20" s="139"/>
      <c r="E20" s="138"/>
      <c r="F20" s="138"/>
      <c r="G20" s="156"/>
      <c r="H20" s="138"/>
      <c r="I20" s="29"/>
      <c r="J20" s="14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15" customHeight="1">
      <c r="A21" s="146" t="s">
        <v>18</v>
      </c>
      <c r="B21" s="133">
        <f aca="true" t="shared" si="0" ref="B21:B30">ROUND($G$18*C21,0)</f>
        <v>910</v>
      </c>
      <c r="C21" s="203">
        <v>0.091</v>
      </c>
      <c r="D21" s="139"/>
      <c r="E21" s="138"/>
      <c r="F21" s="138"/>
      <c r="G21" s="156"/>
      <c r="H21" s="138"/>
      <c r="I21" s="29"/>
      <c r="J21" s="14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ht="15" customHeight="1">
      <c r="A22" s="146" t="s">
        <v>19</v>
      </c>
      <c r="B22" s="133">
        <f t="shared" si="0"/>
        <v>750</v>
      </c>
      <c r="C22" s="203">
        <v>0.075</v>
      </c>
      <c r="D22" s="139"/>
      <c r="E22" s="138"/>
      <c r="F22" s="138"/>
      <c r="G22" s="156"/>
      <c r="H22" s="138"/>
      <c r="I22" s="29"/>
      <c r="J22" s="14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ht="15" customHeight="1">
      <c r="A23" s="146" t="s">
        <v>20</v>
      </c>
      <c r="B23" s="133">
        <f t="shared" si="0"/>
        <v>770</v>
      </c>
      <c r="C23" s="203">
        <v>0.077</v>
      </c>
      <c r="D23" s="139"/>
      <c r="E23" s="138"/>
      <c r="F23" s="138"/>
      <c r="G23" s="156"/>
      <c r="H23" s="138"/>
      <c r="I23" s="29"/>
      <c r="J23" s="14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ht="15" customHeight="1">
      <c r="A24" s="146" t="s">
        <v>21</v>
      </c>
      <c r="B24" s="133">
        <f t="shared" si="0"/>
        <v>750</v>
      </c>
      <c r="C24" s="203">
        <v>0.075</v>
      </c>
      <c r="D24" s="139"/>
      <c r="E24" s="138"/>
      <c r="F24" s="138"/>
      <c r="G24" s="156"/>
      <c r="H24" s="138"/>
      <c r="I24" s="29"/>
      <c r="J24" s="14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15" customHeight="1">
      <c r="A25" s="146" t="s">
        <v>22</v>
      </c>
      <c r="B25" s="133">
        <f t="shared" si="0"/>
        <v>640</v>
      </c>
      <c r="C25" s="203">
        <v>0.064</v>
      </c>
      <c r="D25" s="139"/>
      <c r="E25" s="138"/>
      <c r="G25" s="157"/>
      <c r="I25" s="29"/>
      <c r="J25" s="10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ht="15" customHeight="1">
      <c r="A26" s="146" t="s">
        <v>23</v>
      </c>
      <c r="B26" s="133">
        <f t="shared" si="0"/>
        <v>690</v>
      </c>
      <c r="C26" s="203">
        <v>0.069</v>
      </c>
      <c r="D26" s="139"/>
      <c r="E26" s="138"/>
      <c r="F26" s="147" t="s">
        <v>45</v>
      </c>
      <c r="G26" s="130">
        <v>44593</v>
      </c>
      <c r="H26" s="118"/>
      <c r="I26" s="29"/>
      <c r="J26" s="10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ht="15" customHeight="1">
      <c r="A27" s="146" t="s">
        <v>24</v>
      </c>
      <c r="B27" s="133">
        <f t="shared" si="0"/>
        <v>730</v>
      </c>
      <c r="C27" s="203">
        <v>0.073</v>
      </c>
      <c r="D27" s="139"/>
      <c r="E27" s="138"/>
      <c r="F27" s="147" t="s">
        <v>146</v>
      </c>
      <c r="G27" s="165">
        <v>0.3958333333333333</v>
      </c>
      <c r="H27" s="141" t="s">
        <v>147</v>
      </c>
      <c r="I27" s="29"/>
      <c r="J27" s="10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5" customHeight="1">
      <c r="A28" s="146" t="s">
        <v>25</v>
      </c>
      <c r="B28" s="133">
        <f t="shared" si="0"/>
        <v>770</v>
      </c>
      <c r="C28" s="203">
        <v>0.077</v>
      </c>
      <c r="D28" s="139"/>
      <c r="E28" s="139"/>
      <c r="F28" s="164" t="s">
        <v>153</v>
      </c>
      <c r="G28" s="158">
        <v>100</v>
      </c>
      <c r="H28" s="141" t="s">
        <v>44</v>
      </c>
      <c r="I28" s="29"/>
      <c r="J28" s="10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ht="15" customHeight="1">
      <c r="A29" s="146" t="s">
        <v>26</v>
      </c>
      <c r="B29" s="133">
        <f t="shared" si="0"/>
        <v>920</v>
      </c>
      <c r="C29" s="203">
        <v>0.092</v>
      </c>
      <c r="D29" s="139"/>
      <c r="E29" s="138"/>
      <c r="F29" s="150" t="s">
        <v>154</v>
      </c>
      <c r="G29" s="154">
        <v>1</v>
      </c>
      <c r="H29" s="141" t="s">
        <v>35</v>
      </c>
      <c r="I29" s="29"/>
      <c r="J29" s="10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ht="15" customHeight="1" thickBot="1">
      <c r="A30" s="149" t="s">
        <v>27</v>
      </c>
      <c r="B30" s="134">
        <f t="shared" si="0"/>
        <v>1030</v>
      </c>
      <c r="C30" s="204">
        <v>0.103</v>
      </c>
      <c r="D30" s="139"/>
      <c r="E30" s="138"/>
      <c r="F30" s="148" t="s">
        <v>133</v>
      </c>
      <c r="G30" s="159">
        <v>25</v>
      </c>
      <c r="H30" s="141" t="s">
        <v>46</v>
      </c>
      <c r="I30" s="29"/>
      <c r="J30" s="10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15" customHeight="1" thickBot="1">
      <c r="A31" s="151" t="s">
        <v>109</v>
      </c>
      <c r="B31" s="135">
        <f>SUM(B19:B30)</f>
        <v>10000</v>
      </c>
      <c r="C31" s="205">
        <v>1</v>
      </c>
      <c r="D31" s="139"/>
      <c r="E31" s="138"/>
      <c r="F31" s="148" t="s">
        <v>135</v>
      </c>
      <c r="G31" s="131">
        <v>2500</v>
      </c>
      <c r="H31" s="153" t="s">
        <v>36</v>
      </c>
      <c r="I31" s="29"/>
      <c r="J31" s="10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ht="15" customHeight="1">
      <c r="A32" s="13"/>
      <c r="B32" s="13"/>
      <c r="C32" s="93"/>
      <c r="D32" s="13"/>
      <c r="E32" s="34"/>
      <c r="F32" s="44"/>
      <c r="G32" s="44"/>
      <c r="H32" s="44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2:12" ht="15" customHeight="1">
      <c r="B33" s="34"/>
      <c r="C33" s="34"/>
      <c r="F33" s="118"/>
      <c r="G33" s="44"/>
      <c r="H33" s="44"/>
      <c r="I33" s="29"/>
      <c r="J33" s="29"/>
      <c r="K33" s="29"/>
      <c r="L33" s="29"/>
    </row>
    <row r="34" spans="1:12" ht="15" customHeight="1">
      <c r="A34" s="41" t="s">
        <v>143</v>
      </c>
      <c r="B34" s="34"/>
      <c r="C34" s="34"/>
      <c r="H34" s="118"/>
      <c r="I34" s="29"/>
      <c r="J34" s="29"/>
      <c r="K34" s="29"/>
      <c r="L34" s="29"/>
    </row>
    <row r="35" spans="1:12" ht="15" customHeight="1">
      <c r="A35" s="26"/>
      <c r="B35" s="27"/>
      <c r="C35" s="27"/>
      <c r="D35" s="27"/>
      <c r="E35" s="28"/>
      <c r="F35" s="28"/>
      <c r="G35" s="28"/>
      <c r="H35" s="166"/>
      <c r="I35" s="29"/>
      <c r="J35" s="29"/>
      <c r="K35" s="29"/>
      <c r="L35" s="29"/>
    </row>
    <row r="36" spans="1:12" ht="15" customHeight="1">
      <c r="A36" s="26"/>
      <c r="B36" s="27"/>
      <c r="C36" s="27"/>
      <c r="D36" s="27"/>
      <c r="E36" s="28"/>
      <c r="F36" s="28"/>
      <c r="G36" s="28"/>
      <c r="H36" s="166"/>
      <c r="I36" s="29"/>
      <c r="J36" s="29"/>
      <c r="K36" s="29"/>
      <c r="L36" s="29"/>
    </row>
    <row r="37" spans="1:12" ht="15" customHeight="1">
      <c r="A37" s="160"/>
      <c r="B37" s="26"/>
      <c r="C37" s="26"/>
      <c r="D37" s="26"/>
      <c r="E37" s="28"/>
      <c r="F37" s="28"/>
      <c r="G37" s="28"/>
      <c r="H37" s="166"/>
      <c r="I37" s="29"/>
      <c r="J37" s="29"/>
      <c r="K37" s="29"/>
      <c r="L37" s="29"/>
    </row>
    <row r="38" spans="1:12" ht="15" customHeight="1">
      <c r="A38" s="124"/>
      <c r="B38" s="55" t="s">
        <v>155</v>
      </c>
      <c r="C38" s="56"/>
      <c r="D38" s="51"/>
      <c r="E38" s="51"/>
      <c r="G38" s="120"/>
      <c r="H38" s="167" t="s">
        <v>145</v>
      </c>
      <c r="I38" s="29"/>
      <c r="J38" s="29"/>
      <c r="K38" s="29"/>
      <c r="L38" s="29"/>
    </row>
    <row r="39" spans="1:12" ht="15" customHeight="1">
      <c r="A39" s="124"/>
      <c r="B39" s="125"/>
      <c r="C39" s="55"/>
      <c r="D39" s="56"/>
      <c r="E39" s="51"/>
      <c r="F39" s="51"/>
      <c r="G39" s="120"/>
      <c r="H39" s="168"/>
      <c r="I39" s="29"/>
      <c r="J39" s="29"/>
      <c r="K39" s="29"/>
      <c r="L39" s="29"/>
    </row>
    <row r="40" spans="1:12" ht="15" customHeight="1">
      <c r="A40" s="37"/>
      <c r="B40" s="38"/>
      <c r="C40" s="39"/>
      <c r="D40" s="34"/>
      <c r="E40" s="29"/>
      <c r="F40" s="29"/>
      <c r="G40" s="121"/>
      <c r="H40" s="44"/>
      <c r="I40" s="29"/>
      <c r="J40" s="29"/>
      <c r="K40" s="29"/>
      <c r="L40" s="29"/>
    </row>
    <row r="41" spans="1:12" ht="15" customHeight="1">
      <c r="A41" s="41" t="s">
        <v>144</v>
      </c>
      <c r="B41" s="34"/>
      <c r="C41" s="34"/>
      <c r="D41" s="34"/>
      <c r="E41" s="29"/>
      <c r="F41" s="29"/>
      <c r="G41" s="122"/>
      <c r="H41" s="44"/>
      <c r="I41" s="29"/>
      <c r="J41" s="29"/>
      <c r="K41" s="29"/>
      <c r="L41" s="29"/>
    </row>
    <row r="42" spans="1:12" ht="15" customHeight="1">
      <c r="A42" s="26"/>
      <c r="B42" s="27"/>
      <c r="C42" s="27"/>
      <c r="D42" s="27"/>
      <c r="E42" s="28"/>
      <c r="F42" s="28"/>
      <c r="G42" s="28"/>
      <c r="H42" s="166"/>
      <c r="I42" s="29"/>
      <c r="J42" s="29"/>
      <c r="K42" s="29"/>
      <c r="L42" s="29"/>
    </row>
    <row r="43" spans="1:12" ht="15" customHeight="1">
      <c r="A43" s="26"/>
      <c r="B43" s="26"/>
      <c r="C43" s="26"/>
      <c r="D43" s="26"/>
      <c r="E43" s="28"/>
      <c r="F43" s="28"/>
      <c r="G43" s="123"/>
      <c r="H43" s="166"/>
      <c r="I43" s="29"/>
      <c r="J43" s="29"/>
      <c r="K43" s="29"/>
      <c r="L43" s="29"/>
    </row>
    <row r="44" spans="1:12" ht="15" customHeight="1">
      <c r="A44" s="26"/>
      <c r="B44" s="26"/>
      <c r="C44" s="26"/>
      <c r="D44" s="26"/>
      <c r="E44" s="28"/>
      <c r="F44" s="28"/>
      <c r="G44" s="123"/>
      <c r="H44" s="166"/>
      <c r="I44" s="29"/>
      <c r="J44" s="29"/>
      <c r="K44" s="29"/>
      <c r="L44" s="29"/>
    </row>
    <row r="45" spans="1:12" ht="15" customHeight="1">
      <c r="A45" s="124"/>
      <c r="B45" s="55" t="s">
        <v>136</v>
      </c>
      <c r="C45" s="56"/>
      <c r="D45" s="51"/>
      <c r="E45" s="51"/>
      <c r="G45" s="120"/>
      <c r="H45" s="167" t="s">
        <v>145</v>
      </c>
      <c r="I45" s="29"/>
      <c r="J45" s="29"/>
      <c r="K45" s="29"/>
      <c r="L45" s="29"/>
    </row>
    <row r="46" spans="1:12" ht="15" customHeight="1">
      <c r="A46" s="126"/>
      <c r="B46" s="125"/>
      <c r="D46" s="34"/>
      <c r="E46" s="29"/>
      <c r="F46" s="29"/>
      <c r="G46" s="40"/>
      <c r="H46" s="29"/>
      <c r="I46" s="29"/>
      <c r="J46" s="29"/>
      <c r="K46" s="29"/>
      <c r="L46" s="29"/>
    </row>
    <row r="47" spans="1:12" ht="15" customHeight="1">
      <c r="A47" s="127"/>
      <c r="B47" s="127"/>
      <c r="G47" s="29"/>
      <c r="H47" s="29"/>
      <c r="I47" s="29"/>
      <c r="J47" s="29"/>
      <c r="K47" s="29"/>
      <c r="L47" s="29"/>
    </row>
    <row r="48" spans="7:12" ht="15" customHeight="1">
      <c r="G48" s="29"/>
      <c r="H48" s="29"/>
      <c r="I48" s="29"/>
      <c r="J48" s="29"/>
      <c r="K48" s="29"/>
      <c r="L48" s="29"/>
    </row>
    <row r="49" spans="1:12" ht="15" customHeight="1">
      <c r="A49" s="13"/>
      <c r="B49" s="13"/>
      <c r="C49" s="13"/>
      <c r="D49" s="13"/>
      <c r="E49" s="29"/>
      <c r="F49" s="29"/>
      <c r="G49" s="29"/>
      <c r="H49" s="29"/>
      <c r="I49" s="29"/>
      <c r="J49" s="29"/>
      <c r="K49" s="29"/>
      <c r="L49" s="29"/>
    </row>
    <row r="50" spans="1:12" ht="15" customHeight="1">
      <c r="A50" s="13"/>
      <c r="B50" s="13"/>
      <c r="C50" s="13"/>
      <c r="D50" s="13"/>
      <c r="E50" s="29"/>
      <c r="F50" s="29"/>
      <c r="G50" s="29"/>
      <c r="H50" s="29"/>
      <c r="I50" s="29"/>
      <c r="J50" s="29"/>
      <c r="K50" s="29"/>
      <c r="L50" s="29"/>
    </row>
    <row r="51" spans="1:12" ht="15" customHeight="1">
      <c r="A51" s="13"/>
      <c r="B51" s="13"/>
      <c r="C51" s="13"/>
      <c r="D51" s="13"/>
      <c r="E51" s="29"/>
      <c r="F51" s="29"/>
      <c r="G51" s="29"/>
      <c r="H51" s="29"/>
      <c r="I51" s="29"/>
      <c r="J51" s="29"/>
      <c r="K51" s="29"/>
      <c r="L51" s="29"/>
    </row>
    <row r="52" spans="1:12" ht="15" customHeight="1">
      <c r="A52" s="13"/>
      <c r="B52" s="13"/>
      <c r="C52" s="13"/>
      <c r="D52" s="13"/>
      <c r="E52" s="29"/>
      <c r="F52" s="29"/>
      <c r="G52" s="29"/>
      <c r="H52" s="29"/>
      <c r="I52" s="29"/>
      <c r="J52" s="29"/>
      <c r="K52" s="29"/>
      <c r="L52" s="29"/>
    </row>
    <row r="53" spans="1:12" ht="15" customHeight="1">
      <c r="A53" s="13"/>
      <c r="B53" s="13"/>
      <c r="C53" s="13"/>
      <c r="D53" s="13"/>
      <c r="E53" s="29"/>
      <c r="F53" s="29"/>
      <c r="G53" s="29"/>
      <c r="H53" s="29"/>
      <c r="I53" s="29"/>
      <c r="J53" s="29"/>
      <c r="K53" s="29"/>
      <c r="L53" s="29"/>
    </row>
    <row r="54" spans="1:12" ht="15" customHeight="1">
      <c r="A54" s="13"/>
      <c r="B54" s="13"/>
      <c r="C54" s="13"/>
      <c r="D54" s="13"/>
      <c r="E54" s="29"/>
      <c r="F54" s="29"/>
      <c r="G54" s="29"/>
      <c r="H54" s="29"/>
      <c r="I54" s="29"/>
      <c r="J54" s="29"/>
      <c r="K54" s="29"/>
      <c r="L54" s="29"/>
    </row>
    <row r="55" spans="1:12" ht="15" customHeight="1">
      <c r="A55" s="13"/>
      <c r="B55" s="13"/>
      <c r="C55" s="13"/>
      <c r="D55" s="13"/>
      <c r="E55" s="29"/>
      <c r="F55" s="29"/>
      <c r="G55" s="29"/>
      <c r="H55" s="29"/>
      <c r="I55" s="29"/>
      <c r="J55" s="29"/>
      <c r="K55" s="29"/>
      <c r="L55" s="29"/>
    </row>
    <row r="56" spans="1:12" ht="15" customHeight="1">
      <c r="A56" s="13"/>
      <c r="B56" s="13"/>
      <c r="C56" s="13"/>
      <c r="D56" s="13"/>
      <c r="E56" s="29"/>
      <c r="F56" s="29"/>
      <c r="G56" s="29"/>
      <c r="H56" s="29"/>
      <c r="I56" s="29"/>
      <c r="J56" s="29"/>
      <c r="K56" s="29"/>
      <c r="L56" s="29"/>
    </row>
    <row r="57" spans="1:12" ht="15" customHeight="1">
      <c r="A57" s="13"/>
      <c r="B57" s="13"/>
      <c r="C57" s="13"/>
      <c r="D57" s="13"/>
      <c r="E57" s="29"/>
      <c r="F57" s="29"/>
      <c r="G57" s="29"/>
      <c r="H57" s="29"/>
      <c r="I57" s="29"/>
      <c r="J57" s="29"/>
      <c r="K57" s="29"/>
      <c r="L57" s="29"/>
    </row>
    <row r="58" spans="1:12" ht="15" customHeight="1">
      <c r="A58" s="13"/>
      <c r="B58" s="13"/>
      <c r="C58" s="13"/>
      <c r="D58" s="13"/>
      <c r="E58" s="29"/>
      <c r="F58" s="29"/>
      <c r="G58" s="29"/>
      <c r="H58" s="29"/>
      <c r="I58" s="29"/>
      <c r="J58" s="29"/>
      <c r="K58" s="29"/>
      <c r="L58" s="29"/>
    </row>
    <row r="59" spans="1:12" ht="15" customHeight="1">
      <c r="A59" s="13"/>
      <c r="B59" s="13"/>
      <c r="C59" s="13"/>
      <c r="D59" s="13"/>
      <c r="E59" s="29"/>
      <c r="F59" s="29"/>
      <c r="G59" s="29"/>
      <c r="H59" s="29"/>
      <c r="I59" s="29"/>
      <c r="J59" s="29"/>
      <c r="K59" s="29"/>
      <c r="L59" s="29"/>
    </row>
    <row r="60" spans="1:12" ht="15" customHeight="1">
      <c r="A60" s="13"/>
      <c r="B60" s="13"/>
      <c r="C60" s="13"/>
      <c r="D60" s="13"/>
      <c r="E60" s="29"/>
      <c r="F60" s="29"/>
      <c r="G60" s="29"/>
      <c r="H60" s="29"/>
      <c r="I60" s="29"/>
      <c r="J60" s="29"/>
      <c r="K60" s="29"/>
      <c r="L60" s="29"/>
    </row>
    <row r="61" spans="1:12" ht="15" customHeight="1">
      <c r="A61" s="13"/>
      <c r="B61" s="13"/>
      <c r="C61" s="13"/>
      <c r="D61" s="13"/>
      <c r="E61" s="29"/>
      <c r="F61" s="29"/>
      <c r="G61" s="29"/>
      <c r="H61" s="29"/>
      <c r="I61" s="29"/>
      <c r="J61" s="29"/>
      <c r="K61" s="29"/>
      <c r="L61" s="29"/>
    </row>
    <row r="62" spans="1:12" ht="15" customHeight="1">
      <c r="A62" s="13"/>
      <c r="B62" s="13"/>
      <c r="C62" s="13"/>
      <c r="D62" s="13"/>
      <c r="E62" s="29"/>
      <c r="F62" s="29"/>
      <c r="G62" s="29"/>
      <c r="H62" s="29"/>
      <c r="I62" s="29"/>
      <c r="J62" s="29"/>
      <c r="K62" s="29"/>
      <c r="L62" s="29"/>
    </row>
    <row r="63" spans="1:12" ht="15" customHeight="1">
      <c r="A63" s="13"/>
      <c r="B63" s="13"/>
      <c r="C63" s="13"/>
      <c r="D63" s="13"/>
      <c r="E63" s="29"/>
      <c r="F63" s="29"/>
      <c r="G63" s="29"/>
      <c r="H63" s="29"/>
      <c r="I63" s="29"/>
      <c r="J63" s="29"/>
      <c r="K63" s="29"/>
      <c r="L63" s="29"/>
    </row>
    <row r="64" spans="1:12" ht="15" customHeight="1">
      <c r="A64" s="13"/>
      <c r="B64" s="13"/>
      <c r="C64" s="13"/>
      <c r="D64" s="13"/>
      <c r="E64" s="29"/>
      <c r="F64" s="29"/>
      <c r="G64" s="29"/>
      <c r="H64" s="29"/>
      <c r="I64" s="29"/>
      <c r="J64" s="29"/>
      <c r="K64" s="29"/>
      <c r="L64" s="29"/>
    </row>
    <row r="65" spans="1:12" ht="15" customHeight="1">
      <c r="A65" s="13"/>
      <c r="B65" s="13"/>
      <c r="C65" s="13"/>
      <c r="D65" s="13"/>
      <c r="E65" s="29"/>
      <c r="F65" s="29"/>
      <c r="G65" s="29"/>
      <c r="H65" s="29"/>
      <c r="I65" s="29"/>
      <c r="J65" s="29"/>
      <c r="K65" s="29"/>
      <c r="L65" s="29"/>
    </row>
    <row r="66" spans="1:12" ht="15" customHeight="1">
      <c r="A66" s="13"/>
      <c r="B66" s="13"/>
      <c r="C66" s="13"/>
      <c r="D66" s="13"/>
      <c r="E66" s="29"/>
      <c r="F66" s="29"/>
      <c r="G66" s="29"/>
      <c r="H66" s="29"/>
      <c r="I66" s="29"/>
      <c r="J66" s="29"/>
      <c r="K66" s="29"/>
      <c r="L66" s="29"/>
    </row>
    <row r="67" spans="1:12" ht="15" customHeight="1">
      <c r="A67" s="13"/>
      <c r="B67" s="13"/>
      <c r="C67" s="13"/>
      <c r="D67" s="13"/>
      <c r="E67" s="29"/>
      <c r="F67" s="29"/>
      <c r="G67" s="29"/>
      <c r="H67" s="29"/>
      <c r="I67" s="29"/>
      <c r="J67" s="29"/>
      <c r="K67" s="29"/>
      <c r="L67" s="29"/>
    </row>
    <row r="68" spans="1:12" ht="15" customHeight="1">
      <c r="A68" s="13"/>
      <c r="B68" s="13"/>
      <c r="C68" s="13"/>
      <c r="D68" s="13"/>
      <c r="E68" s="29"/>
      <c r="F68" s="29"/>
      <c r="G68" s="29"/>
      <c r="H68" s="29"/>
      <c r="I68" s="29"/>
      <c r="J68" s="29"/>
      <c r="K68" s="29"/>
      <c r="L68" s="29"/>
    </row>
    <row r="69" spans="1:12" ht="15" customHeight="1">
      <c r="A69" s="13"/>
      <c r="B69" s="13"/>
      <c r="C69" s="13"/>
      <c r="D69" s="13"/>
      <c r="E69" s="29"/>
      <c r="F69" s="29"/>
      <c r="G69" s="29"/>
      <c r="H69" s="29"/>
      <c r="I69" s="29"/>
      <c r="J69" s="29"/>
      <c r="K69" s="29"/>
      <c r="L69" s="29"/>
    </row>
    <row r="70" spans="1:12" ht="15" customHeight="1">
      <c r="A70" s="20"/>
      <c r="B70" s="43"/>
      <c r="C70" s="43"/>
      <c r="D70" s="43"/>
      <c r="E70" s="29"/>
      <c r="F70" s="29"/>
      <c r="G70" s="29"/>
      <c r="H70" s="29"/>
      <c r="I70" s="29"/>
      <c r="J70" s="29"/>
      <c r="K70" s="29"/>
      <c r="L70" s="29"/>
    </row>
    <row r="71" spans="1:12" ht="15" customHeight="1">
      <c r="A71" s="20"/>
      <c r="B71" s="13"/>
      <c r="C71" s="13"/>
      <c r="D71" s="13"/>
      <c r="E71" s="29"/>
      <c r="F71" s="29"/>
      <c r="G71" s="29"/>
      <c r="H71" s="29"/>
      <c r="I71" s="29"/>
      <c r="J71" s="29"/>
      <c r="K71" s="29"/>
      <c r="L71" s="29"/>
    </row>
    <row r="72" spans="1:12" ht="15" customHeight="1">
      <c r="A72" s="13"/>
      <c r="B72" s="13"/>
      <c r="C72" s="13"/>
      <c r="D72" s="13"/>
      <c r="E72" s="29"/>
      <c r="F72" s="29"/>
      <c r="G72" s="29"/>
      <c r="H72" s="29"/>
      <c r="I72" s="29"/>
      <c r="J72" s="29"/>
      <c r="K72" s="29"/>
      <c r="L72" s="29"/>
    </row>
    <row r="73" spans="1:12" ht="15" customHeight="1">
      <c r="A73" s="11"/>
      <c r="B73" s="10"/>
      <c r="C73" s="10"/>
      <c r="D73" s="10"/>
      <c r="E73" s="29"/>
      <c r="F73" s="29"/>
      <c r="G73" s="29"/>
      <c r="H73" s="29"/>
      <c r="I73" s="29"/>
      <c r="J73" s="29"/>
      <c r="K73" s="29"/>
      <c r="L73" s="29"/>
    </row>
    <row r="74" spans="1:12" ht="15" customHeight="1">
      <c r="A74" s="12"/>
      <c r="B74" s="10"/>
      <c r="C74" s="10"/>
      <c r="D74" s="10"/>
      <c r="E74" s="29"/>
      <c r="F74" s="29"/>
      <c r="G74" s="29"/>
      <c r="H74" s="29"/>
      <c r="I74" s="29"/>
      <c r="J74" s="29"/>
      <c r="K74" s="29"/>
      <c r="L74" s="29"/>
    </row>
    <row r="75" spans="1:12" ht="15" customHeight="1">
      <c r="A75" s="30"/>
      <c r="B75" s="10"/>
      <c r="C75" s="10"/>
      <c r="D75" s="10"/>
      <c r="E75" s="29"/>
      <c r="F75" s="29"/>
      <c r="G75" s="29"/>
      <c r="H75" s="29"/>
      <c r="I75" s="29"/>
      <c r="J75" s="29"/>
      <c r="K75" s="29"/>
      <c r="L75" s="29"/>
    </row>
    <row r="76" spans="1:12" ht="15" customHeight="1">
      <c r="A76" s="30"/>
      <c r="B76" s="10"/>
      <c r="C76" s="10"/>
      <c r="D76" s="10"/>
      <c r="E76" s="29"/>
      <c r="F76" s="29"/>
      <c r="G76" s="29"/>
      <c r="H76" s="29"/>
      <c r="I76" s="29"/>
      <c r="J76" s="29"/>
      <c r="K76" s="29"/>
      <c r="L76" s="29"/>
    </row>
    <row r="77" spans="1:12" ht="15" customHeight="1">
      <c r="A77" s="30"/>
      <c r="B77" s="10"/>
      <c r="C77" s="10"/>
      <c r="D77" s="10"/>
      <c r="E77" s="29"/>
      <c r="F77" s="29"/>
      <c r="G77" s="29"/>
      <c r="H77" s="29"/>
      <c r="I77" s="29"/>
      <c r="J77" s="29"/>
      <c r="K77" s="29"/>
      <c r="L77" s="29"/>
    </row>
    <row r="78" spans="1:12" ht="15" customHeight="1">
      <c r="A78" s="30"/>
      <c r="B78" s="10"/>
      <c r="C78" s="10"/>
      <c r="D78" s="10"/>
      <c r="E78" s="29"/>
      <c r="F78" s="29"/>
      <c r="G78" s="29"/>
      <c r="H78" s="29"/>
      <c r="I78" s="29"/>
      <c r="J78" s="29"/>
      <c r="K78" s="29"/>
      <c r="L78" s="29"/>
    </row>
    <row r="79" spans="1:12" ht="14.25">
      <c r="A79" s="30"/>
      <c r="B79" s="10"/>
      <c r="C79" s="10"/>
      <c r="D79" s="10"/>
      <c r="E79" s="29"/>
      <c r="F79" s="29"/>
      <c r="G79" s="29"/>
      <c r="H79" s="29"/>
      <c r="I79" s="29"/>
      <c r="J79" s="29"/>
      <c r="K79" s="29"/>
      <c r="L79" s="29"/>
    </row>
    <row r="80" spans="1:12" ht="12.75">
      <c r="A80" s="31"/>
      <c r="B80" s="16"/>
      <c r="C80" s="16"/>
      <c r="D80" s="16"/>
      <c r="E80" s="48"/>
      <c r="F80" s="44"/>
      <c r="G80" s="29"/>
      <c r="H80" s="29"/>
      <c r="I80" s="29"/>
      <c r="J80" s="29"/>
      <c r="K80" s="29"/>
      <c r="L80" s="2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&amp;LČást 2&amp;CDodávka elektřiny 2023 až 2025. Odběrná místa VN.&amp;RPříloha č.4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B1:J37"/>
  <sheetViews>
    <sheetView showGridLines="0" zoomScalePageLayoutView="0" workbookViewId="0" topLeftCell="A1">
      <selection activeCell="G28" sqref="G28"/>
    </sheetView>
  </sheetViews>
  <sheetFormatPr defaultColWidth="9.00390625" defaultRowHeight="12.75"/>
  <cols>
    <col min="1" max="1" width="2.75390625" style="42" customWidth="1"/>
    <col min="2" max="2" width="9.125" style="8" customWidth="1"/>
    <col min="3" max="3" width="8.125" style="8" customWidth="1"/>
    <col min="4" max="4" width="9.125" style="8" customWidth="1"/>
    <col min="5" max="5" width="9.375" style="8" customWidth="1"/>
    <col min="6" max="6" width="11.625" style="8" customWidth="1"/>
    <col min="7" max="9" width="13.75390625" style="42" customWidth="1"/>
    <col min="10" max="10" width="2.75390625" style="42" customWidth="1"/>
    <col min="11" max="16384" width="9.125" style="42" customWidth="1"/>
  </cols>
  <sheetData>
    <row r="1" spans="2:10" ht="15" customHeight="1">
      <c r="B1" s="2" t="s">
        <v>15</v>
      </c>
      <c r="C1" s="3"/>
      <c r="D1" s="4"/>
      <c r="E1" s="5"/>
      <c r="F1" s="42"/>
      <c r="H1" s="2" t="s">
        <v>30</v>
      </c>
      <c r="I1" s="22"/>
      <c r="J1" s="5"/>
    </row>
    <row r="2" spans="2:10" ht="15" customHeight="1">
      <c r="B2" s="6"/>
      <c r="C2" s="100" t="s">
        <v>158</v>
      </c>
      <c r="D2" s="7"/>
      <c r="E2" s="5"/>
      <c r="F2" s="42"/>
      <c r="H2" s="6"/>
      <c r="I2" s="208" t="s">
        <v>110</v>
      </c>
      <c r="J2" s="5"/>
    </row>
    <row r="3" spans="2:10" ht="15" customHeight="1">
      <c r="B3" s="16"/>
      <c r="C3" s="5"/>
      <c r="D3" s="5"/>
      <c r="E3" s="5"/>
      <c r="F3" s="29"/>
      <c r="G3" s="29"/>
      <c r="H3" s="29"/>
      <c r="I3" s="10"/>
      <c r="J3" s="10"/>
    </row>
    <row r="4" spans="2:10" ht="15" customHeight="1">
      <c r="B4" s="99" t="s">
        <v>159</v>
      </c>
      <c r="C4" s="99"/>
      <c r="D4" s="99"/>
      <c r="E4" s="99"/>
      <c r="F4" s="75"/>
      <c r="G4" s="75"/>
      <c r="H4" s="75"/>
      <c r="I4" s="75"/>
      <c r="J4" s="75"/>
    </row>
    <row r="5" spans="2:10" ht="15" customHeight="1">
      <c r="B5" s="99" t="s">
        <v>1</v>
      </c>
      <c r="C5" s="99"/>
      <c r="D5" s="99"/>
      <c r="E5" s="99"/>
      <c r="F5" s="75"/>
      <c r="G5" s="75"/>
      <c r="H5" s="75"/>
      <c r="I5" s="75"/>
      <c r="J5" s="75"/>
    </row>
    <row r="6" spans="2:10" ht="15" customHeight="1">
      <c r="B6" s="74" t="s">
        <v>116</v>
      </c>
      <c r="C6" s="99"/>
      <c r="D6" s="99"/>
      <c r="E6" s="99"/>
      <c r="F6" s="99"/>
      <c r="G6" s="99"/>
      <c r="H6" s="99"/>
      <c r="I6" s="99"/>
      <c r="J6" s="75"/>
    </row>
    <row r="7" spans="2:10" ht="15" customHeight="1">
      <c r="B7" s="92" t="s">
        <v>117</v>
      </c>
      <c r="C7" s="10"/>
      <c r="D7" s="10"/>
      <c r="E7" s="10"/>
      <c r="H7" s="29"/>
      <c r="I7" s="29"/>
      <c r="J7" s="75"/>
    </row>
    <row r="8" spans="2:10" ht="15" customHeight="1">
      <c r="B8" s="30" t="s">
        <v>167</v>
      </c>
      <c r="C8" s="10"/>
      <c r="D8" s="10"/>
      <c r="E8" s="10"/>
      <c r="F8" s="14"/>
      <c r="G8" s="29"/>
      <c r="H8" s="29"/>
      <c r="I8" s="29"/>
      <c r="J8" s="75"/>
    </row>
    <row r="9" spans="2:10" ht="15" customHeight="1">
      <c r="B9" s="31"/>
      <c r="C9" s="16"/>
      <c r="D9" s="16"/>
      <c r="E9" s="16"/>
      <c r="F9" s="44"/>
      <c r="G9" s="44"/>
      <c r="J9" s="75"/>
    </row>
    <row r="10" ht="15" customHeight="1">
      <c r="J10" s="75"/>
    </row>
    <row r="11" spans="2:10" ht="15" customHeight="1">
      <c r="B11" s="31" t="s">
        <v>105</v>
      </c>
      <c r="C11" s="25"/>
      <c r="D11" s="25"/>
      <c r="E11" s="25"/>
      <c r="F11" s="25"/>
      <c r="G11" s="152" t="s">
        <v>134</v>
      </c>
      <c r="H11" s="25"/>
      <c r="I11" s="44"/>
      <c r="J11" s="75"/>
    </row>
    <row r="12" spans="2:10" ht="15" customHeight="1">
      <c r="B12" s="44"/>
      <c r="C12" s="44"/>
      <c r="D12" s="44"/>
      <c r="E12" s="44"/>
      <c r="F12" s="44"/>
      <c r="G12" s="44"/>
      <c r="H12" s="16"/>
      <c r="I12" s="44"/>
      <c r="J12" s="75"/>
    </row>
    <row r="13" spans="2:10" ht="15" customHeight="1">
      <c r="B13" s="44"/>
      <c r="C13" s="31"/>
      <c r="D13" s="44"/>
      <c r="E13" s="44"/>
      <c r="F13" s="44"/>
      <c r="H13" s="44"/>
      <c r="I13" s="44"/>
      <c r="J13" s="75"/>
    </row>
    <row r="14" spans="2:10" ht="15" customHeight="1">
      <c r="B14" s="58"/>
      <c r="C14" s="3"/>
      <c r="D14" s="3"/>
      <c r="E14" s="3"/>
      <c r="F14" s="22"/>
      <c r="G14" s="206" t="s">
        <v>32</v>
      </c>
      <c r="H14" s="206" t="s">
        <v>32</v>
      </c>
      <c r="I14" s="207" t="s">
        <v>32</v>
      </c>
      <c r="J14" s="75"/>
    </row>
    <row r="15" spans="2:10" ht="15" customHeight="1">
      <c r="B15" s="59"/>
      <c r="C15" s="60"/>
      <c r="D15" s="60"/>
      <c r="E15" s="61"/>
      <c r="F15" s="65"/>
      <c r="G15" s="94">
        <v>2023</v>
      </c>
      <c r="H15" s="94">
        <v>2024</v>
      </c>
      <c r="I15" s="62">
        <v>2025</v>
      </c>
      <c r="J15" s="75"/>
    </row>
    <row r="16" spans="2:10" ht="15" customHeight="1">
      <c r="B16" s="110"/>
      <c r="C16" s="63"/>
      <c r="D16" s="63"/>
      <c r="E16" s="66" t="s">
        <v>148</v>
      </c>
      <c r="F16" s="52" t="s">
        <v>29</v>
      </c>
      <c r="G16" s="171">
        <v>60633</v>
      </c>
      <c r="H16" s="171">
        <v>60633</v>
      </c>
      <c r="I16" s="52">
        <v>60633</v>
      </c>
      <c r="J16" s="75"/>
    </row>
    <row r="17" spans="2:10" ht="15" customHeight="1">
      <c r="B17" s="108"/>
      <c r="C17" s="111"/>
      <c r="D17" s="111"/>
      <c r="E17" s="169" t="s">
        <v>149</v>
      </c>
      <c r="F17" s="112" t="s">
        <v>44</v>
      </c>
      <c r="G17" s="172">
        <v>100</v>
      </c>
      <c r="H17" s="172">
        <v>80</v>
      </c>
      <c r="I17" s="173">
        <v>80</v>
      </c>
      <c r="J17" s="75"/>
    </row>
    <row r="18" spans="2:10" ht="15" customHeight="1">
      <c r="B18" s="108"/>
      <c r="C18" s="64"/>
      <c r="D18" s="64"/>
      <c r="E18" s="109" t="s">
        <v>150</v>
      </c>
      <c r="F18" s="112" t="s">
        <v>46</v>
      </c>
      <c r="G18" s="174">
        <v>25</v>
      </c>
      <c r="H18" s="174">
        <v>25</v>
      </c>
      <c r="I18" s="175">
        <v>25</v>
      </c>
      <c r="J18" s="75"/>
    </row>
    <row r="19" spans="2:10" ht="15" customHeight="1">
      <c r="B19" s="108"/>
      <c r="C19" s="64"/>
      <c r="D19" s="64"/>
      <c r="E19" s="109" t="s">
        <v>151</v>
      </c>
      <c r="F19" s="112" t="s">
        <v>35</v>
      </c>
      <c r="G19" s="97">
        <v>1</v>
      </c>
      <c r="H19" s="97">
        <v>1</v>
      </c>
      <c r="I19" s="98">
        <v>1</v>
      </c>
      <c r="J19" s="75"/>
    </row>
    <row r="20" spans="2:10" ht="15" customHeight="1">
      <c r="B20" s="113"/>
      <c r="C20" s="95"/>
      <c r="D20" s="95"/>
      <c r="E20" s="155" t="s">
        <v>138</v>
      </c>
      <c r="F20" s="114" t="s">
        <v>36</v>
      </c>
      <c r="G20" s="209">
        <f>ROUND(G17*G19*G18,2)</f>
        <v>2500</v>
      </c>
      <c r="H20" s="209">
        <f>ROUND(H17*H19*H18,2)</f>
        <v>2000</v>
      </c>
      <c r="I20" s="209">
        <f>ROUND(I17*I19*I18,2)</f>
        <v>2000</v>
      </c>
      <c r="J20" s="75"/>
    </row>
    <row r="21" spans="2:10" ht="15" customHeight="1">
      <c r="B21" s="115"/>
      <c r="C21" s="96"/>
      <c r="D21" s="96"/>
      <c r="E21" s="170" t="s">
        <v>152</v>
      </c>
      <c r="F21" s="116" t="s">
        <v>111</v>
      </c>
      <c r="G21" s="210">
        <f>ROUND((G16*G20),2)</f>
        <v>151582500</v>
      </c>
      <c r="H21" s="210">
        <f>ROUND((H16*H20),2)</f>
        <v>121266000</v>
      </c>
      <c r="I21" s="211">
        <f>ROUND((I16*I20),2)</f>
        <v>121266000</v>
      </c>
      <c r="J21" s="75"/>
    </row>
    <row r="22" spans="2:10" ht="15" customHeight="1">
      <c r="B22" s="29"/>
      <c r="C22" s="45"/>
      <c r="D22" s="34"/>
      <c r="E22" s="34"/>
      <c r="F22" s="34"/>
      <c r="G22"/>
      <c r="H22"/>
      <c r="I22"/>
      <c r="J22" s="75"/>
    </row>
    <row r="23" spans="2:10" ht="15" customHeight="1" thickBot="1">
      <c r="B23" s="8" t="s">
        <v>168</v>
      </c>
      <c r="G23" s="212"/>
      <c r="H23"/>
      <c r="I23"/>
      <c r="J23" s="75"/>
    </row>
    <row r="24" spans="2:10" ht="15" customHeight="1" thickTop="1">
      <c r="B24" s="67"/>
      <c r="C24" s="46"/>
      <c r="D24" s="46"/>
      <c r="E24" s="46"/>
      <c r="F24" s="46"/>
      <c r="G24" s="213" t="s">
        <v>166</v>
      </c>
      <c r="H24" s="214">
        <f>SUM(G16:I16)</f>
        <v>181899</v>
      </c>
      <c r="I24" s="215" t="s">
        <v>29</v>
      </c>
      <c r="J24" s="75"/>
    </row>
    <row r="25" spans="2:10" ht="15" customHeight="1" thickBot="1">
      <c r="B25" s="47"/>
      <c r="C25" s="68"/>
      <c r="D25" s="68"/>
      <c r="E25" s="68"/>
      <c r="F25" s="68"/>
      <c r="G25" s="216" t="s">
        <v>169</v>
      </c>
      <c r="H25" s="217">
        <f>SUM(G21:I21)</f>
        <v>394114500</v>
      </c>
      <c r="I25" s="218" t="s">
        <v>113</v>
      </c>
      <c r="J25" s="75"/>
    </row>
    <row r="26" spans="2:10" ht="15" customHeight="1" thickTop="1">
      <c r="B26" s="29"/>
      <c r="C26" s="13"/>
      <c r="D26" s="13"/>
      <c r="E26" s="20"/>
      <c r="F26" s="23"/>
      <c r="G26" s="36"/>
      <c r="H26" s="29"/>
      <c r="I26" s="29"/>
      <c r="J26" s="75"/>
    </row>
    <row r="27" spans="2:10" ht="15" customHeight="1">
      <c r="B27" s="29"/>
      <c r="C27" s="13"/>
      <c r="D27" s="13"/>
      <c r="E27" s="21"/>
      <c r="F27" s="23"/>
      <c r="G27" s="36"/>
      <c r="H27" s="29"/>
      <c r="I27" s="29"/>
      <c r="J27" s="75"/>
    </row>
    <row r="28" spans="2:10" ht="15" customHeight="1">
      <c r="B28" s="29"/>
      <c r="C28" s="23" t="s">
        <v>103</v>
      </c>
      <c r="D28" s="26"/>
      <c r="E28" s="49"/>
      <c r="F28" s="23"/>
      <c r="G28" s="36"/>
      <c r="H28" s="29"/>
      <c r="I28" s="29"/>
      <c r="J28" s="75"/>
    </row>
    <row r="29" spans="2:10" ht="15" customHeight="1">
      <c r="B29" s="29"/>
      <c r="C29" s="23" t="s">
        <v>104</v>
      </c>
      <c r="D29" s="26"/>
      <c r="E29" s="49"/>
      <c r="F29" s="23"/>
      <c r="G29" s="36"/>
      <c r="H29" s="29"/>
      <c r="I29" s="29"/>
      <c r="J29" s="75"/>
    </row>
    <row r="30" ht="15" customHeight="1">
      <c r="J30" s="75"/>
    </row>
    <row r="31" spans="2:10" ht="15" customHeight="1">
      <c r="B31" s="42"/>
      <c r="C31" s="42"/>
      <c r="D31" s="42"/>
      <c r="E31" s="42"/>
      <c r="F31" s="42"/>
      <c r="J31" s="75"/>
    </row>
    <row r="32" spans="2:10" ht="15" customHeight="1">
      <c r="B32" s="42"/>
      <c r="C32" s="42"/>
      <c r="D32" s="42"/>
      <c r="E32" s="42"/>
      <c r="F32" s="42"/>
      <c r="J32" s="75"/>
    </row>
    <row r="33" ht="15" customHeight="1">
      <c r="J33" s="75"/>
    </row>
    <row r="34" ht="15" customHeight="1">
      <c r="J34" s="75"/>
    </row>
    <row r="35" ht="15" customHeight="1">
      <c r="J35" s="75"/>
    </row>
    <row r="36" ht="15" customHeight="1">
      <c r="J36" s="75"/>
    </row>
    <row r="37" ht="15" customHeight="1">
      <c r="J37" s="75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&amp;LČást 2&amp;CDodávka elektřiny 2023 až 2025. Odběrná místa VN.&amp;RPříloha č.5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podkladový soubor k silova08_rocni
zdroj: silova08_12_prilohy_zdroj</dc:description>
  <cp:lastModifiedBy>Rajnoha Miroslav</cp:lastModifiedBy>
  <cp:lastPrinted>2021-12-30T12:34:25Z</cp:lastPrinted>
  <dcterms:created xsi:type="dcterms:W3CDTF">2000-01-21T09:50:19Z</dcterms:created>
  <dcterms:modified xsi:type="dcterms:W3CDTF">2022-01-11T15:54:20Z</dcterms:modified>
  <cp:category/>
  <cp:version/>
  <cp:contentType/>
  <cp:contentStatus/>
</cp:coreProperties>
</file>