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85" tabRatio="817" activeTab="5"/>
  </bookViews>
  <sheets>
    <sheet name="priloha1_23" sheetId="1" r:id="rId1"/>
    <sheet name="priloha2_23" sheetId="2" r:id="rId2"/>
    <sheet name="priloha_3_23" sheetId="3" r:id="rId3"/>
    <sheet name="priloha_4_23" sheetId="4" r:id="rId4"/>
    <sheet name="priloha5_23" sheetId="5" r:id="rId5"/>
    <sheet name="priloha6_2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#REF!</definedName>
    <definedName name="__123Graph_ACHART1" hidden="1">'[8]sez_očist'!$F$16:$AG$16</definedName>
    <definedName name="__123Graph_ACHART11" hidden="1">'[9]A'!$E$6:$E$47</definedName>
    <definedName name="__123Graph_ACHART2" localSheetId="2" hidden="1">'[10]grspotreba,trzby,mirauspor'!#REF!</definedName>
    <definedName name="__123Graph_ACHART2" localSheetId="3" hidden="1">'[10]grspotreba,trzby,mirauspor'!#REF!</definedName>
    <definedName name="__123Graph_ACHART2" localSheetId="5" hidden="1">'[10]grspotreba,trzby,mirauspor'!#REF!</definedName>
    <definedName name="__123Graph_ACHART2" hidden="1">'[10]grspotreba,trzby,mirauspor'!#REF!</definedName>
    <definedName name="__123Graph_ACHART3" hidden="1">'[11]gr podil'!$C$5:$C$21</definedName>
    <definedName name="__123Graph_ACHART4" hidden="1">'[12]NHPP'!$R$9:$R$21</definedName>
    <definedName name="__123Graph_ACHART5" hidden="1">'[11]gr komponent'!$C$10:$C$25</definedName>
    <definedName name="__123Graph_ACHART6" hidden="1">'[12]JMN'!$C$2:$C$14</definedName>
    <definedName name="__123Graph_ACHART7" hidden="1">'[11]gr HDPprvyr'!$C$3:$C$14</definedName>
    <definedName name="__123Graph_ACHART8" hidden="1">'[11]gr HDPsez'!$F$6:$F$22</definedName>
    <definedName name="__123Graph_ACHART9" hidden="1">'[11]gr ziskyaodpisy'!$C$5:$C$9</definedName>
    <definedName name="__123Graph_BCHART1" hidden="1">'[8]sez_očist'!$F$18:$AG$18</definedName>
    <definedName name="__123Graph_BCHART11" hidden="1">'[9]A'!$K$6:$K$47</definedName>
    <definedName name="__123Graph_BCHART2" localSheetId="2" hidden="1">'[10]grspotreba,trzby,mirauspor'!#REF!</definedName>
    <definedName name="__123Graph_BCHART2" localSheetId="3" hidden="1">'[10]grspotreba,trzby,mirauspor'!#REF!</definedName>
    <definedName name="__123Graph_BCHART2" localSheetId="5" hidden="1">'[10]grspotreba,trzby,mirauspor'!#REF!</definedName>
    <definedName name="__123Graph_BCHART2" hidden="1">'[10]grspotreba,trzby,mirauspor'!#REF!</definedName>
    <definedName name="__123Graph_BCHART3" hidden="1">'[11]gr podil'!$B$5:$B$24</definedName>
    <definedName name="__123Graph_BCHART4" hidden="1">'[11]gr HDPsez'!$F$6:$F$22</definedName>
    <definedName name="__123Graph_BCHART6" hidden="1">'[12]JMN'!$B$2:$B$17</definedName>
    <definedName name="__123Graph_BCHART7" hidden="1">'[11]gr HDPprvyr'!$B$3:$B$14</definedName>
    <definedName name="__123Graph_BCHART8" hidden="1">'[11]gr HDPsez'!$C$6:$C$22</definedName>
    <definedName name="__123Graph_BCHART9" hidden="1">'[11]gr ziskyaodpisy'!$D$5:$D$9</definedName>
    <definedName name="__123Graph_CCHART1" hidden="1">'[13]A'!$C$7:$S$7</definedName>
    <definedName name="__123Graph_CCHART2" hidden="1">#N/A</definedName>
    <definedName name="__123Graph_CCHART3" hidden="1">'[13]A'!$D$67:$H$67</definedName>
    <definedName name="__123Graph_CCHART4" hidden="1">'[12]NHPP'!$T$9:$T$21</definedName>
    <definedName name="__123Graph_CCHART5" hidden="1">'[11]gr komponent'!$G$10:$G$25</definedName>
    <definedName name="__123Graph_CCHART6" hidden="1">'[12]JMN'!$E$2:$E$14</definedName>
    <definedName name="__123Graph_CCHART7" hidden="1">'[11]gr HDPprvyr'!$E$3:$E$14</definedName>
    <definedName name="__123Graph_CCHART8" hidden="1">'[14]diferencial'!$E$257:$E$381</definedName>
    <definedName name="__123Graph_CCHART9" hidden="1">'[14]sazby'!$E$507:$E$632</definedName>
    <definedName name="__123Graph_DCHART1" hidden="1">'[13]A'!$C$8:$S$8</definedName>
    <definedName name="__123Graph_DCHART2" hidden="1">'[8]sez_očist'!$F$20:$AI$20</definedName>
    <definedName name="__123Graph_DCHART3" hidden="1">'[13]A'!$D$68:$H$68</definedName>
    <definedName name="__123Graph_DCHART6" hidden="1">'[12]JMN'!$D$2:$D$17</definedName>
    <definedName name="__123Graph_DCHART7" hidden="1">'[11]gr HDPprvyr'!$D$3:$D$14</definedName>
    <definedName name="__123Graph_DCHART9" hidden="1">'[14]sazby'!$F$507:$F$632</definedName>
    <definedName name="__123Graph_ECHART1" hidden="1">'[13]A'!$C$9:$S$9</definedName>
    <definedName name="__123Graph_ECHART2" hidden="1">#N/A</definedName>
    <definedName name="__123Graph_ECHART5" hidden="1">'[11]gr komponent'!$E$10:$E$25</definedName>
    <definedName name="__123Graph_ECHART7" hidden="1">'[11]gr HDPprvyr'!$G$3:$G$14</definedName>
    <definedName name="__123Graph_FCHART2" hidden="1">'[12]NHPP'!$D$9:$D$24</definedName>
    <definedName name="__123Graph_FCHART7" hidden="1">'[11]gr HDPprvyr'!$F$3:$F$14</definedName>
    <definedName name="__123Graph_XCHART1" hidden="1">'[8]sez_očist'!$F$15:$AG$15</definedName>
    <definedName name="__123Graph_XCHART11" hidden="1">'[9]A'!$B$6:$B$47</definedName>
    <definedName name="__123Graph_XCHART2" hidden="1">'[8]sez_očist'!$F$15:$AM$15</definedName>
    <definedName name="__123Graph_XCHART3" hidden="1">'[13]A'!$D$64:$H$64</definedName>
    <definedName name="__123Graph_XCHART4" hidden="1">#REF!</definedName>
    <definedName name="__123Graph_XCHART7" hidden="1">'[9]A'!$B$6:$B$48</definedName>
    <definedName name="benzin_1">'[2]Pomocný'!$B$2</definedName>
    <definedName name="benzin_2">'[2]Pomocný'!$C$2</definedName>
    <definedName name="ceny" localSheetId="2">#REF!</definedName>
    <definedName name="ceny" localSheetId="3">#REF!</definedName>
    <definedName name="ceny" localSheetId="4">#REF!</definedName>
    <definedName name="ceny" localSheetId="5">#REF!</definedName>
    <definedName name="ceny">#REF!</definedName>
    <definedName name="cenypiča" localSheetId="2">#REF!</definedName>
    <definedName name="cenypiča" localSheetId="3">#REF!</definedName>
    <definedName name="cenypiča" localSheetId="4">#REF!</definedName>
    <definedName name="cenypiča" localSheetId="5">#REF!</definedName>
    <definedName name="cenypiča">#REF!</definedName>
    <definedName name="Datum">#REF!</definedName>
    <definedName name="des" localSheetId="2">#REF!</definedName>
    <definedName name="des" localSheetId="3">#REF!</definedName>
    <definedName name="des" localSheetId="4">#REF!</definedName>
    <definedName name="des" localSheetId="5">#REF!</definedName>
    <definedName name="des">#REF!</definedName>
    <definedName name="dovoz">'[15]List1'!$V$1:$AE$50</definedName>
    <definedName name="dovoz2">'[15]List1'!$J$1:$V$28</definedName>
    <definedName name="Jednotka1" localSheetId="2">'[17]Parametry'!$F$3</definedName>
    <definedName name="Jednotka1" localSheetId="3">'[17]Parametry'!$F$3</definedName>
    <definedName name="Jednotka1" localSheetId="4">'[17]Parametry'!$F$3</definedName>
    <definedName name="Jednotka1" localSheetId="5">'[17]Parametry'!$F$3</definedName>
    <definedName name="Jednotka1">'[1]Parametry'!$F$3</definedName>
    <definedName name="Jednotka2" localSheetId="2">'[17]Parametry'!$G$3</definedName>
    <definedName name="Jednotka2" localSheetId="3">'[17]Parametry'!$G$3</definedName>
    <definedName name="Jednotka2" localSheetId="4">'[17]Parametry'!$G$3</definedName>
    <definedName name="Jednotka2" localSheetId="5">'[17]Parametry'!$G$3</definedName>
    <definedName name="Jednotka2">'[1]Parametry'!$G$3</definedName>
    <definedName name="Jednotka3" localSheetId="2">'[17]Parametry'!$H$3</definedName>
    <definedName name="Jednotka3" localSheetId="3">'[17]Parametry'!$H$3</definedName>
    <definedName name="Jednotka3" localSheetId="4">'[17]Parametry'!$H$3</definedName>
    <definedName name="Jednotka3" localSheetId="5">'[17]Parametry'!$H$3</definedName>
    <definedName name="Jednotka3">'[1]Parametry'!$H$3</definedName>
    <definedName name="Jednotka4" localSheetId="2">'[17]Parametry'!$I$3</definedName>
    <definedName name="Jednotka4" localSheetId="3">'[17]Parametry'!$I$3</definedName>
    <definedName name="Jednotka4" localSheetId="4">'[17]Parametry'!$I$3</definedName>
    <definedName name="Jednotka4" localSheetId="5">'[17]Parametry'!$I$3</definedName>
    <definedName name="Jednotka4">'[1]Parametry'!$I$3</definedName>
    <definedName name="nafta_1">'[2]Pomocný'!$B$3</definedName>
    <definedName name="nafta_2">'[2]Pomocný'!$C$3</definedName>
    <definedName name="nafta_ext_1">'[4]Názvy'!$B$2</definedName>
    <definedName name="nafta_ext_2">'[4]Názvy'!$C$2</definedName>
    <definedName name="NazevObjektu">#REF!</definedName>
    <definedName name="NazevObjektu2">#REF!</definedName>
    <definedName name="NazevPodniku">#REF!</definedName>
    <definedName name="NazevPodruzObjektu">#REF!</definedName>
    <definedName name="Piča" localSheetId="2">#REF!</definedName>
    <definedName name="Piča" localSheetId="3">#REF!</definedName>
    <definedName name="Piča" localSheetId="4">#REF!</definedName>
    <definedName name="Piča" localSheetId="5">#REF!</definedName>
    <definedName name="Piča">#REF!</definedName>
    <definedName name="radio_1">'[2]Pomocný'!$B$5</definedName>
    <definedName name="radio_2">'[2]Pomocný'!$C$5</definedName>
    <definedName name="revize_1">'[2]Pomocný'!$B$6</definedName>
    <definedName name="revize_2">'[2]Pomocný'!$C$6</definedName>
    <definedName name="servis_1">'[2]Pomocný'!$B$7</definedName>
    <definedName name="servis_2">'[2]Pomocný'!$C$7</definedName>
    <definedName name="schvalil_funkce">'[2]Pomocný'!$B$13</definedName>
    <definedName name="schvalil_jmeno">'[2]Pomocný'!$B$12</definedName>
    <definedName name="SjednMaximum">#REF!</definedName>
    <definedName name="stra11_13_1006_2" localSheetId="2">#REF!</definedName>
    <definedName name="stra11_13_1006_2" localSheetId="3">#REF!</definedName>
    <definedName name="stra11_13_1006_2" localSheetId="4">#REF!</definedName>
    <definedName name="stra11_13_1006_2" localSheetId="5">#REF!</definedName>
    <definedName name="stra11_13_1006_2">#REF!</definedName>
    <definedName name="stra11_13_1006exp_2" localSheetId="2">#REF!</definedName>
    <definedName name="stra11_13_1006exp_2" localSheetId="3">#REF!</definedName>
    <definedName name="stra11_13_1006exp_2" localSheetId="4">#REF!</definedName>
    <definedName name="stra11_13_1006exp_2" localSheetId="5">#REF!</definedName>
    <definedName name="stra11_13_1006exp_2">#REF!</definedName>
    <definedName name="TechMaximum">#REF!</definedName>
    <definedName name="výběr1">'[16]List2'!$A$25:$L$30</definedName>
    <definedName name="výběr2">'[16]List2'!$A$25:$L$31</definedName>
    <definedName name="výběr3">'[16]List2'!$A$25:$L$36</definedName>
    <definedName name="výběr4">'[16]List2'!$A$15:$U$22</definedName>
    <definedName name="výběr5">'[16]List2'!$A$15:$V$21</definedName>
    <definedName name="výběr7">'[16]List2'!$A$41:$I$48</definedName>
    <definedName name="výběr9">'[16]List3'!$A$1:$C$23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>#REF!</definedName>
    <definedName name="zas_mat_1">'[2]Pomocný'!$B$8</definedName>
    <definedName name="zas_mat_2">'[2]Pomocný'!$C$8</definedName>
    <definedName name="zas_nafta_1">'[2]Pomocný'!$B$9</definedName>
    <definedName name="zas_nafta_2">'[2]Pomocný'!$C$9</definedName>
    <definedName name="zpracoval_funkce">'[2]Pomocný'!$B$11</definedName>
    <definedName name="zpracoval_jmeno">'[2]Pomocný'!$B$10</definedName>
  </definedNames>
  <calcPr fullCalcOnLoad="1"/>
</workbook>
</file>

<file path=xl/sharedStrings.xml><?xml version="1.0" encoding="utf-8"?>
<sst xmlns="http://schemas.openxmlformats.org/spreadsheetml/2006/main" count="399" uniqueCount="184">
  <si>
    <t>1000 Nm3</t>
  </si>
  <si>
    <t>maximum</t>
  </si>
  <si>
    <t xml:space="preserve">Denní </t>
  </si>
  <si>
    <t>27ZG600Z07053452</t>
  </si>
  <si>
    <r>
      <t xml:space="preserve">                       </t>
    </r>
    <r>
      <rPr>
        <b/>
        <sz val="11"/>
        <rFont val="Arial"/>
        <family val="2"/>
      </rPr>
      <t xml:space="preserve">příloha č.6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Kalkulační list nabídkové ceny  </t>
    </r>
  </si>
  <si>
    <t xml:space="preserve">                                dle podmínek smlouvy, článek  XIII. </t>
  </si>
  <si>
    <r>
      <t xml:space="preserve">   činí </t>
    </r>
    <r>
      <rPr>
        <b/>
        <sz val="10"/>
        <rFont val="Arial CE"/>
        <family val="0"/>
      </rPr>
      <t>nabídková cena</t>
    </r>
    <r>
      <rPr>
        <sz val="10"/>
        <rFont val="Arial CE"/>
        <family val="0"/>
      </rPr>
      <t xml:space="preserve"> </t>
    </r>
  </si>
  <si>
    <t>Cena</t>
  </si>
  <si>
    <t xml:space="preserve"> směnný kurz</t>
  </si>
  <si>
    <r>
      <t xml:space="preserve">Smluvní přirážka </t>
    </r>
    <r>
      <rPr>
        <b/>
        <sz val="10"/>
        <rFont val="Arial CE"/>
        <family val="0"/>
      </rPr>
      <t>K</t>
    </r>
    <r>
      <rPr>
        <b/>
        <vertAlign val="subscript"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</si>
  <si>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t>počet</t>
  </si>
  <si>
    <t>dnů</t>
  </si>
  <si>
    <t>Obchodník:</t>
  </si>
  <si>
    <t>pro kalendářní měsíc:</t>
  </si>
  <si>
    <t>roku:</t>
  </si>
  <si>
    <t>1</t>
  </si>
  <si>
    <r>
      <rPr>
        <b/>
        <sz val="10"/>
        <rFont val="Arial"/>
        <family val="2"/>
      </rPr>
      <t xml:space="preserve">                        požaduje provést zajištění plynu</t>
    </r>
  </si>
  <si>
    <t>VZOR !</t>
  </si>
  <si>
    <t>Jednotková</t>
  </si>
  <si>
    <t>Smluvní</t>
  </si>
  <si>
    <t>dodávky</t>
  </si>
  <si>
    <t>přirážka</t>
  </si>
  <si>
    <t>v tranších</t>
  </si>
  <si>
    <r>
      <t xml:space="preserve"> </t>
    </r>
    <r>
      <rPr>
        <b/>
        <sz val="10"/>
        <rFont val="Arial CE"/>
        <family val="0"/>
      </rPr>
      <t xml:space="preserve">ER </t>
    </r>
  </si>
  <si>
    <r>
      <rPr>
        <b/>
        <sz val="10"/>
        <rFont val="Arial CE"/>
        <family val="0"/>
      </rPr>
      <t>P</t>
    </r>
    <r>
      <rPr>
        <b/>
        <vertAlign val="subscript"/>
        <sz val="10"/>
        <rFont val="Arial CE"/>
        <family val="0"/>
      </rPr>
      <t>TRA</t>
    </r>
  </si>
  <si>
    <t xml:space="preserve"> v následující struktuře:</t>
  </si>
  <si>
    <r>
      <t xml:space="preserve">Smluvní přirážka </t>
    </r>
    <r>
      <rPr>
        <b/>
        <sz val="10"/>
        <rFont val="Arial CE"/>
        <family val="0"/>
      </rPr>
      <t>K</t>
    </r>
    <r>
      <rPr>
        <b/>
        <vertAlign val="subscript"/>
        <sz val="10"/>
        <rFont val="Arial CE"/>
        <family val="0"/>
      </rPr>
      <t>C</t>
    </r>
    <r>
      <rPr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</si>
  <si>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</si>
  <si>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</si>
  <si>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</si>
  <si>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</si>
  <si>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</si>
  <si>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</si>
  <si>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</si>
  <si>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</si>
  <si>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</si>
  <si>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</si>
  <si>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</si>
  <si>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</si>
  <si>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Brno</t>
  </si>
  <si>
    <t>A</t>
  </si>
  <si>
    <t>C</t>
  </si>
  <si>
    <t>odběrné místo:</t>
  </si>
  <si>
    <t>Kč/MWh</t>
  </si>
  <si>
    <t xml:space="preserve">         období</t>
  </si>
  <si>
    <t>MWh</t>
  </si>
  <si>
    <t>Hudcova 74</t>
  </si>
  <si>
    <t>Hlinky 151</t>
  </si>
  <si>
    <t>Jundrovská 57</t>
  </si>
  <si>
    <t>Přístavní 40</t>
  </si>
  <si>
    <t>Tábor 18</t>
  </si>
  <si>
    <t>kategorie odběru:</t>
  </si>
  <si>
    <t>typ měření:</t>
  </si>
  <si>
    <t xml:space="preserve"> rok</t>
  </si>
  <si>
    <t>obec:</t>
  </si>
  <si>
    <t>Zpracoval:</t>
  </si>
  <si>
    <t>Datum:</t>
  </si>
  <si>
    <t>místní síť</t>
  </si>
  <si>
    <t>27ZG600Z00005998</t>
  </si>
  <si>
    <t>27ZG600Z00006044</t>
  </si>
  <si>
    <t>27ZG600Z0000626V</t>
  </si>
  <si>
    <t>27ZG600Z00240962</t>
  </si>
  <si>
    <t>27ZG600Z00240954</t>
  </si>
  <si>
    <t>27ZG600Z0023882N</t>
  </si>
  <si>
    <t>Budovcova 2</t>
  </si>
  <si>
    <t>EIC kód odb. místa:</t>
  </si>
  <si>
    <t>Číslo smlouvy u zákazníka</t>
  </si>
  <si>
    <t>Číslo smlouvy u dodavatele</t>
  </si>
  <si>
    <t>Dodavatel:</t>
  </si>
  <si>
    <t>IČ:</t>
  </si>
  <si>
    <t>DIČ:</t>
  </si>
  <si>
    <t>množství</t>
  </si>
  <si>
    <t>cena</t>
  </si>
  <si>
    <t>Kč bez DPH</t>
  </si>
  <si>
    <t>EUR/MWh</t>
  </si>
  <si>
    <t>Kč/EUR</t>
  </si>
  <si>
    <t>dodávka</t>
  </si>
  <si>
    <t>Kč</t>
  </si>
  <si>
    <t>Celkem</t>
  </si>
  <si>
    <t>Podíly</t>
  </si>
  <si>
    <t>dílčích</t>
  </si>
  <si>
    <t>měsíčních</t>
  </si>
  <si>
    <t>v požadavcích</t>
  </si>
  <si>
    <t>na roční tranše</t>
  </si>
  <si>
    <t>----</t>
  </si>
  <si>
    <t xml:space="preserve">                                    Dodávka plynu v MWh</t>
  </si>
  <si>
    <t>sloupec tabulky:</t>
  </si>
  <si>
    <t>(a)</t>
  </si>
  <si>
    <t>(b)</t>
  </si>
  <si>
    <t>(c)</t>
  </si>
  <si>
    <t>(d)</t>
  </si>
  <si>
    <t>(e)</t>
  </si>
  <si>
    <t>(f)</t>
  </si>
  <si>
    <t>(g)</t>
  </si>
  <si>
    <t>(h)</t>
  </si>
  <si>
    <t>plynu</t>
  </si>
  <si>
    <t>Zákazník:</t>
  </si>
  <si>
    <t>Dopravní podnik města Brna, a.s.</t>
  </si>
  <si>
    <t>CZ25508881</t>
  </si>
  <si>
    <t>Pořadové číslo tranše:</t>
  </si>
  <si>
    <t>Celkové množství k zajištění v tranši:</t>
  </si>
  <si>
    <t>Rozvržení množství v tranši:</t>
  </si>
  <si>
    <t>měsíc</t>
  </si>
  <si>
    <t xml:space="preserve"> celkem</t>
  </si>
  <si>
    <t>podpis</t>
  </si>
  <si>
    <t>měsíční</t>
  </si>
  <si>
    <t xml:space="preserve">   Plnící stanice</t>
  </si>
  <si>
    <t xml:space="preserve">           CNG</t>
  </si>
  <si>
    <t xml:space="preserve">        Kotelny</t>
  </si>
  <si>
    <t xml:space="preserve">        dle podmínek smlouvy, článek XIII. </t>
  </si>
  <si>
    <r>
      <t>K</t>
    </r>
    <r>
      <rPr>
        <b/>
        <vertAlign val="subscript"/>
        <sz val="10"/>
        <rFont val="Arial CE"/>
        <family val="0"/>
      </rPr>
      <t>K</t>
    </r>
  </si>
  <si>
    <r>
      <t>K</t>
    </r>
    <r>
      <rPr>
        <b/>
        <vertAlign val="subscript"/>
        <sz val="10"/>
        <rFont val="Arial CE"/>
        <family val="0"/>
      </rPr>
      <t>C</t>
    </r>
  </si>
  <si>
    <t xml:space="preserve"> ER </t>
  </si>
  <si>
    <t>Příloha č.1  -  Kotelny, množství a časový průběh dodávky v  členění po odběrných místech</t>
  </si>
  <si>
    <r>
      <t xml:space="preserve">příloha č.3   Požadavek na tranši roční pro Kotelny - </t>
    </r>
    <r>
      <rPr>
        <b/>
        <sz val="11"/>
        <color indexed="10"/>
        <rFont val="Arial"/>
        <family val="2"/>
      </rPr>
      <t>V Z O R !  nevyplňovat !</t>
    </r>
  </si>
  <si>
    <r>
      <rPr>
        <b/>
        <sz val="11"/>
        <rFont val="Arial"/>
        <family val="2"/>
      </rPr>
      <t xml:space="preserve">příloha č.4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Požadavek na tranši roční pro Plnící stanici CNG</t>
    </r>
  </si>
  <si>
    <t xml:space="preserve">V Z O R ! </t>
  </si>
  <si>
    <t>nevyplňovat !</t>
  </si>
  <si>
    <r>
      <rPr>
        <b/>
        <sz val="11"/>
        <rFont val="Arial"/>
        <family val="2"/>
      </rPr>
      <t xml:space="preserve">příloha č.5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Požadavek na tranši měsíční pro Plnící stanici CNG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</si>
  <si>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dle článku VI. Smlouvy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</si>
  <si>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dle článku VII. Smlouvy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</si>
  <si>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dle článku VII.  Smlouvy</t>
    </r>
  </si>
  <si>
    <r>
      <rPr>
        <b/>
        <sz val="10"/>
        <rFont val="Arial"/>
        <family val="2"/>
      </rPr>
      <t xml:space="preserve">požaduje provést zajištění plynu na rok </t>
    </r>
    <r>
      <rPr>
        <b/>
        <sz val="11"/>
        <rFont val="Arial"/>
        <family val="2"/>
      </rPr>
      <t>2023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 následující struktuře:</t>
    </r>
  </si>
  <si>
    <t xml:space="preserve">                 SMLOUVA  O  DODÁVCE  PLYNU v roce 2023</t>
  </si>
  <si>
    <t>SMLOUVA  O  DODÁVCE  PLYNU v roce 2023</t>
  </si>
  <si>
    <t>SMLOUVA  O  DODÁVCE  PLYNU v roce  2023</t>
  </si>
  <si>
    <r>
      <t xml:space="preserve">Aktuální nejnižší prodejní cena </t>
    </r>
    <r>
      <rPr>
        <b/>
        <sz val="10"/>
        <rFont val="Arial CE"/>
        <family val="0"/>
      </rPr>
      <t>BL</t>
    </r>
    <r>
      <rPr>
        <b/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</si>
  <si>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t>Obchodní den:</t>
  </si>
  <si>
    <t>Za zákazníka:</t>
  </si>
  <si>
    <t xml:space="preserve">        jméno, příjmení zmocněné osoby zákazníka</t>
  </si>
  <si>
    <t>Za dodavatele:</t>
  </si>
  <si>
    <t xml:space="preserve">        jméno, příjmení zmocněné osoby dodavatele</t>
  </si>
  <si>
    <t>Čas:</t>
  </si>
  <si>
    <t>hh:mm</t>
  </si>
  <si>
    <r>
      <t xml:space="preserve">Vyhlášený devizový kurz </t>
    </r>
    <r>
      <rPr>
        <b/>
        <sz val="10"/>
        <rFont val="Arial CE"/>
        <family val="0"/>
      </rPr>
      <t>ER :</t>
    </r>
  </si>
  <si>
    <r>
      <rPr>
        <b/>
        <sz val="10"/>
        <rFont val="Arial CE"/>
        <family val="0"/>
      </rPr>
      <t>Jednotková cena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 </t>
    </r>
    <r>
      <rPr>
        <b/>
        <sz val="10"/>
        <rFont val="Arial CE"/>
        <family val="0"/>
      </rPr>
      <t>:</t>
    </r>
  </si>
  <si>
    <r>
      <t xml:space="preserve">Aktuální nejnižší prodejní cena </t>
    </r>
    <r>
      <rPr>
        <b/>
        <sz val="10"/>
        <rFont val="Arial CE"/>
        <family val="0"/>
      </rPr>
      <t>BL</t>
    </r>
    <r>
      <rPr>
        <b/>
        <vertAlign val="subscript"/>
        <sz val="10"/>
        <rFont val="Arial CE"/>
        <family val="0"/>
      </rPr>
      <t xml:space="preserve">Y </t>
    </r>
    <r>
      <rPr>
        <b/>
        <sz val="10"/>
        <rFont val="Arial CE"/>
        <family val="0"/>
      </rPr>
      <t>:</t>
    </r>
  </si>
  <si>
    <r>
      <t>Jednotková cena  P</t>
    </r>
    <r>
      <rPr>
        <b/>
        <vertAlign val="subscript"/>
        <sz val="10"/>
        <rFont val="Arial CE"/>
        <family val="0"/>
      </rPr>
      <t xml:space="preserve">TRA,Y </t>
    </r>
    <r>
      <rPr>
        <b/>
        <sz val="10"/>
        <rFont val="Arial CE"/>
        <family val="0"/>
      </rPr>
      <t>:</t>
    </r>
  </si>
  <si>
    <r>
      <t xml:space="preserve">Aktuální nejnižší prodejní cena </t>
    </r>
    <r>
      <rPr>
        <b/>
        <sz val="10"/>
        <rFont val="Arial CE"/>
        <family val="0"/>
      </rPr>
      <t>BL</t>
    </r>
    <r>
      <rPr>
        <b/>
        <vertAlign val="subscript"/>
        <sz val="10"/>
        <rFont val="Arial CE"/>
        <family val="0"/>
      </rPr>
      <t xml:space="preserve">M </t>
    </r>
    <r>
      <rPr>
        <b/>
        <sz val="10"/>
        <rFont val="Arial CE"/>
        <family val="0"/>
      </rPr>
      <t>:</t>
    </r>
  </si>
  <si>
    <r>
      <t>Jednotková cena  P</t>
    </r>
    <r>
      <rPr>
        <b/>
        <vertAlign val="subscript"/>
        <sz val="10"/>
        <rFont val="Arial CE"/>
        <family val="0"/>
      </rPr>
      <t xml:space="preserve">TRA,M </t>
    </r>
    <r>
      <rPr>
        <b/>
        <sz val="10"/>
        <rFont val="Arial CE"/>
        <family val="0"/>
      </rPr>
      <t>:</t>
    </r>
  </si>
  <si>
    <t xml:space="preserve"> Za dodávku celkového množství 2023</t>
  </si>
  <si>
    <t>Prognóza zajištění</t>
  </si>
  <si>
    <t>odchylky</t>
  </si>
  <si>
    <r>
      <t>P</t>
    </r>
    <r>
      <rPr>
        <b/>
        <vertAlign val="subscript"/>
        <sz val="10"/>
        <rFont val="Arial CE"/>
        <family val="0"/>
      </rPr>
      <t>+O</t>
    </r>
  </si>
  <si>
    <r>
      <t>P-</t>
    </r>
    <r>
      <rPr>
        <b/>
        <vertAlign val="subscript"/>
        <sz val="10"/>
        <rFont val="Arial CE"/>
        <family val="0"/>
      </rPr>
      <t>O</t>
    </r>
  </si>
  <si>
    <t>kladné</t>
  </si>
  <si>
    <t xml:space="preserve">záporné </t>
  </si>
  <si>
    <t>zajištěné</t>
  </si>
  <si>
    <t>záporné</t>
  </si>
  <si>
    <r>
      <t>K</t>
    </r>
    <r>
      <rPr>
        <b/>
        <vertAlign val="subscript"/>
        <sz val="10"/>
        <rFont val="Arial CE"/>
        <family val="0"/>
      </rPr>
      <t>C+O</t>
    </r>
  </si>
  <si>
    <r>
      <t>K</t>
    </r>
    <r>
      <rPr>
        <b/>
        <vertAlign val="subscript"/>
        <sz val="10"/>
        <rFont val="Arial CE"/>
        <family val="0"/>
      </rPr>
      <t>C-O</t>
    </r>
  </si>
  <si>
    <t>nákupem</t>
  </si>
  <si>
    <t>postupným</t>
  </si>
  <si>
    <t>Prognóza</t>
  </si>
  <si>
    <t>skupina E</t>
  </si>
  <si>
    <t>dle §2, vyhl.344/2012</t>
  </si>
  <si>
    <t>skupina F</t>
  </si>
  <si>
    <t>kategorie odběru, TDD</t>
  </si>
  <si>
    <t>obec</t>
  </si>
  <si>
    <t>odběrné místo</t>
  </si>
  <si>
    <t>EIC kód odb. místa</t>
  </si>
  <si>
    <t>připojeno na</t>
  </si>
  <si>
    <t>typ měření</t>
  </si>
  <si>
    <t>MO2</t>
  </si>
  <si>
    <t>MO3</t>
  </si>
  <si>
    <t>SO4</t>
  </si>
  <si>
    <t>SO2</t>
  </si>
  <si>
    <t>SO</t>
  </si>
  <si>
    <t xml:space="preserve">Hviezdoslavova 749/1a </t>
  </si>
  <si>
    <t>dálkovod</t>
  </si>
  <si>
    <t>skupina D (D2)</t>
  </si>
  <si>
    <t>velkoodběr - CNG</t>
  </si>
  <si>
    <t>Plnící stanice CNG</t>
  </si>
  <si>
    <t>Příloha č.2</t>
  </si>
  <si>
    <t xml:space="preserve">Předpokládané množství a časový průběh dodávky </t>
  </si>
  <si>
    <t>(-10%)</t>
  </si>
  <si>
    <t>(+80%)</t>
  </si>
  <si>
    <t>(+30%)</t>
  </si>
  <si>
    <t>Index OTE</t>
  </si>
  <si>
    <t>BA</t>
  </si>
  <si>
    <r>
      <t>IND</t>
    </r>
    <r>
      <rPr>
        <b/>
        <vertAlign val="subscript"/>
        <sz val="9"/>
        <rFont val="Arial CE"/>
        <family val="0"/>
      </rPr>
      <t>OTE</t>
    </r>
  </si>
  <si>
    <t>Best ask</t>
  </si>
  <si>
    <t>Skupina stavu nouze; §2, vyhl.344/2012</t>
  </si>
  <si>
    <t>Součet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</si>
</sst>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"/>
    <numFmt numFmtId="169" formatCode="#,##0.000"/>
    <numFmt numFmtId="170" formatCode="0.0%"/>
    <numFmt numFmtId="171" formatCode="###\ ###\ ##0&quot; &quot;"/>
    <numFmt numFmtId="172" formatCode="mmmm\ d\,\ yyyy"/>
    <numFmt numFmtId="173" formatCode="#,##0.000000"/>
    <numFmt numFmtId="174" formatCode="0.000000"/>
    <numFmt numFmtId="175" formatCode="0.0000"/>
    <numFmt numFmtId="176" formatCode="0.000%"/>
    <numFmt numFmtId="177" formatCode="#,##0.00_-\ &quot;KWH&quot;;#,##0.00\-\ &quot;KWH&quot;;&quot; 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0.00000000"/>
    <numFmt numFmtId="183" formatCode="0.0000000"/>
    <numFmt numFmtId="184" formatCode="0.00000"/>
    <numFmt numFmtId="185" formatCode="#,##0.0000000"/>
    <numFmt numFmtId="186" formatCode="#,##0.00000000"/>
    <numFmt numFmtId="187" formatCode="0.000000000"/>
    <numFmt numFmtId="188" formatCode="#,##0.0000"/>
    <numFmt numFmtId="189" formatCode="#,##0.00000"/>
    <numFmt numFmtId="190" formatCode="h:mm;@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name val="Times New Roman"/>
      <family val="1"/>
    </font>
    <font>
      <b/>
      <sz val="11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sz val="7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10"/>
      <color indexed="10"/>
      <name val="Arial CE"/>
      <family val="0"/>
    </font>
    <font>
      <b/>
      <u val="single"/>
      <sz val="10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vertAlign val="subscript"/>
      <sz val="10"/>
      <name val="Arial CE"/>
      <family val="0"/>
    </font>
    <font>
      <b/>
      <vertAlign val="subscript"/>
      <sz val="10"/>
      <name val="Arial CE"/>
      <family val="0"/>
    </font>
    <font>
      <sz val="10"/>
      <color indexed="14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b/>
      <vertAlign val="subscript"/>
      <sz val="9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0"/>
      <color rgb="FFFF0000"/>
      <name val="Arial CE"/>
      <family val="0"/>
    </font>
    <font>
      <b/>
      <sz val="11"/>
      <color rgb="FFFF0000"/>
      <name val="Arial"/>
      <family val="2"/>
    </font>
    <font>
      <i/>
      <sz val="10"/>
      <color rgb="FFFF0000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59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double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0" fontId="1" fillId="0" borderId="0">
      <alignment/>
      <protection/>
    </xf>
    <xf numFmtId="171" fontId="4" fillId="2" borderId="1">
      <alignment/>
      <protection locked="0"/>
    </xf>
    <xf numFmtId="38" fontId="1" fillId="0" borderId="0">
      <alignment/>
      <protection/>
    </xf>
    <xf numFmtId="40" fontId="1" fillId="0" borderId="0">
      <alignment/>
      <protection/>
    </xf>
    <xf numFmtId="40" fontId="1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2" applyNumberFormat="0" applyFill="0" applyAlignment="0" applyProtection="0"/>
    <xf numFmtId="168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ill="0" applyBorder="0" applyAlignment="0" applyProtection="0"/>
    <xf numFmtId="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17" borderId="3">
      <alignment horizontal="centerContinuous"/>
      <protection locked="0"/>
    </xf>
    <xf numFmtId="0" fontId="4" fillId="18" borderId="4">
      <alignment horizontal="centerContinuous"/>
      <protection/>
    </xf>
    <xf numFmtId="0" fontId="18" fillId="17" borderId="5">
      <alignment horizontal="center"/>
      <protection/>
    </xf>
    <xf numFmtId="0" fontId="19" fillId="17" borderId="6">
      <alignment horizontal="center"/>
      <protection/>
    </xf>
    <xf numFmtId="0" fontId="2" fillId="0" borderId="0" applyNumberFormat="0" applyFill="0" applyBorder="0" applyAlignment="0" applyProtection="0"/>
    <xf numFmtId="0" fontId="21" fillId="19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0" fillId="0" borderId="0" applyFill="0" applyBorder="0" applyAlignment="0" applyProtection="0"/>
    <xf numFmtId="171" fontId="4" fillId="0" borderId="1">
      <alignment/>
      <protection locked="0"/>
    </xf>
    <xf numFmtId="0" fontId="3" fillId="0" borderId="0" applyNumberFormat="0" applyFill="0" applyBorder="0" applyAlignment="0" applyProtection="0"/>
    <xf numFmtId="0" fontId="13" fillId="21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171" fontId="4" fillId="22" borderId="1">
      <alignment/>
      <protection locked="0"/>
    </xf>
    <xf numFmtId="0" fontId="28" fillId="5" borderId="0" applyNumberFormat="0" applyBorder="0" applyAlignment="0" applyProtection="0"/>
    <xf numFmtId="171" fontId="4" fillId="23" borderId="1">
      <alignment/>
      <protection locked="0"/>
    </xf>
    <xf numFmtId="0" fontId="20" fillId="4" borderId="0" applyNumberFormat="0" applyBorder="0" applyAlignment="0" applyProtection="0"/>
    <xf numFmtId="171" fontId="4" fillId="24" borderId="1">
      <alignment/>
      <protection locked="0"/>
    </xf>
    <xf numFmtId="0" fontId="29" fillId="0" borderId="0" applyNumberFormat="0" applyFill="0" applyBorder="0" applyAlignment="0" applyProtection="0"/>
    <xf numFmtId="0" fontId="0" fillId="0" borderId="13" applyNumberFormat="0" applyFill="0" applyAlignment="0" applyProtection="0"/>
    <xf numFmtId="0" fontId="30" fillId="8" borderId="14" applyNumberFormat="0" applyAlignment="0" applyProtection="0"/>
    <xf numFmtId="0" fontId="31" fillId="17" borderId="14" applyNumberFormat="0" applyAlignment="0" applyProtection="0"/>
    <xf numFmtId="0" fontId="32" fillId="17" borderId="15" applyNumberFormat="0" applyAlignment="0" applyProtection="0"/>
    <xf numFmtId="0" fontId="33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8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78" applyAlignment="1">
      <alignment horizontal="left"/>
      <protection/>
    </xf>
    <xf numFmtId="0" fontId="6" fillId="0" borderId="0" xfId="78" applyFont="1" applyFill="1" applyBorder="1" applyAlignment="1" applyProtection="1">
      <alignment/>
      <protection locked="0"/>
    </xf>
    <xf numFmtId="0" fontId="1" fillId="0" borderId="0" xfId="78" applyFont="1" applyFill="1" applyBorder="1" applyAlignment="1">
      <alignment horizontal="left"/>
      <protection/>
    </xf>
    <xf numFmtId="0" fontId="1" fillId="0" borderId="0" xfId="78" applyFont="1" applyAlignment="1">
      <alignment horizontal="left"/>
      <protection/>
    </xf>
    <xf numFmtId="0" fontId="5" fillId="0" borderId="0" xfId="77" applyFont="1" applyFill="1" applyAlignment="1">
      <alignment horizontal="center"/>
      <protection/>
    </xf>
    <xf numFmtId="0" fontId="1" fillId="0" borderId="0" xfId="78" applyFont="1" applyFill="1" applyAlignment="1">
      <alignment horizontal="left"/>
      <protection/>
    </xf>
    <xf numFmtId="0" fontId="6" fillId="0" borderId="0" xfId="78" applyFont="1" applyFill="1" applyAlignment="1" applyProtection="1">
      <alignment horizontal="left"/>
      <protection/>
    </xf>
    <xf numFmtId="0" fontId="1" fillId="0" borderId="0" xfId="78" applyFill="1" applyAlignment="1" applyProtection="1">
      <alignment horizontal="left"/>
      <protection/>
    </xf>
    <xf numFmtId="0" fontId="1" fillId="0" borderId="0" xfId="78" applyFill="1" applyBorder="1" applyAlignment="1" applyProtection="1">
      <alignment horizontal="left"/>
      <protection/>
    </xf>
    <xf numFmtId="0" fontId="6" fillId="0" borderId="0" xfId="78" applyFont="1" applyFill="1" applyBorder="1" applyAlignment="1" applyProtection="1">
      <alignment/>
      <protection/>
    </xf>
    <xf numFmtId="0" fontId="1" fillId="0" borderId="0" xfId="78" applyAlignment="1" applyProtection="1">
      <alignment horizontal="left"/>
      <protection/>
    </xf>
    <xf numFmtId="0" fontId="1" fillId="0" borderId="0" xfId="78" applyFill="1" applyBorder="1" applyProtection="1">
      <alignment/>
      <protection/>
    </xf>
    <xf numFmtId="0" fontId="0" fillId="0" borderId="0" xfId="0" applyFont="1" applyAlignment="1">
      <alignment/>
    </xf>
    <xf numFmtId="0" fontId="4" fillId="0" borderId="16" xfId="78" applyFont="1" applyFill="1" applyBorder="1" applyAlignment="1" applyProtection="1">
      <alignment horizontal="left"/>
      <protection/>
    </xf>
    <xf numFmtId="0" fontId="1" fillId="0" borderId="17" xfId="78" applyFill="1" applyBorder="1" applyAlignment="1" applyProtection="1">
      <alignment horizontal="left"/>
      <protection/>
    </xf>
    <xf numFmtId="0" fontId="36" fillId="0" borderId="18" xfId="78" applyFont="1" applyFill="1" applyBorder="1" applyAlignment="1" applyProtection="1">
      <alignment horizontal="left"/>
      <protection/>
    </xf>
    <xf numFmtId="0" fontId="1" fillId="0" borderId="4" xfId="78" applyFill="1" applyBorder="1" applyAlignment="1" applyProtection="1">
      <alignment horizontal="left"/>
      <protection/>
    </xf>
    <xf numFmtId="0" fontId="1" fillId="0" borderId="3" xfId="78" applyFont="1" applyFill="1" applyBorder="1" applyAlignment="1" applyProtection="1">
      <alignment horizontal="left"/>
      <protection/>
    </xf>
    <xf numFmtId="0" fontId="36" fillId="0" borderId="19" xfId="78" applyFont="1" applyFill="1" applyBorder="1" applyAlignment="1" applyProtection="1">
      <alignment horizontal="left"/>
      <protection/>
    </xf>
    <xf numFmtId="0" fontId="1" fillId="0" borderId="0" xfId="78" applyFont="1" applyFill="1" applyBorder="1" applyAlignment="1" applyProtection="1">
      <alignment horizontal="left"/>
      <protection/>
    </xf>
    <xf numFmtId="0" fontId="36" fillId="0" borderId="0" xfId="78" applyFont="1" applyFill="1" applyBorder="1" applyAlignment="1" applyProtection="1">
      <alignment horizontal="left"/>
      <protection/>
    </xf>
    <xf numFmtId="0" fontId="1" fillId="5" borderId="0" xfId="78" applyFont="1" applyFill="1" applyBorder="1" applyAlignment="1" applyProtection="1">
      <alignment horizontal="left"/>
      <protection locked="0"/>
    </xf>
    <xf numFmtId="0" fontId="1" fillId="0" borderId="0" xfId="78" applyFont="1" applyFill="1" applyBorder="1" applyAlignment="1" applyProtection="1">
      <alignment horizontal="right"/>
      <protection/>
    </xf>
    <xf numFmtId="0" fontId="1" fillId="0" borderId="0" xfId="78" applyFont="1" applyFill="1" applyBorder="1" applyAlignment="1" applyProtection="1">
      <alignment horizontal="center"/>
      <protection/>
    </xf>
    <xf numFmtId="0" fontId="1" fillId="0" borderId="0" xfId="78" applyBorder="1" applyAlignment="1" applyProtection="1">
      <alignment horizontal="left"/>
      <protection/>
    </xf>
    <xf numFmtId="0" fontId="1" fillId="0" borderId="20" xfId="78" applyFont="1" applyFill="1" applyBorder="1" applyAlignment="1" applyProtection="1">
      <alignment horizontal="center"/>
      <protection/>
    </xf>
    <xf numFmtId="3" fontId="40" fillId="0" borderId="0" xfId="78" applyNumberFormat="1" applyFont="1" applyFill="1" applyBorder="1" applyAlignment="1" applyProtection="1">
      <alignment horizontal="right"/>
      <protection/>
    </xf>
    <xf numFmtId="4" fontId="1" fillId="0" borderId="0" xfId="78" applyNumberFormat="1" applyFont="1" applyFill="1" applyAlignment="1" applyProtection="1">
      <alignment horizontal="right"/>
      <protection/>
    </xf>
    <xf numFmtId="4" fontId="1" fillId="0" borderId="13" xfId="78" applyNumberFormat="1" applyFont="1" applyFill="1" applyBorder="1" applyAlignment="1" applyProtection="1">
      <alignment horizontal="right"/>
      <protection/>
    </xf>
    <xf numFmtId="0" fontId="1" fillId="0" borderId="21" xfId="78" applyBorder="1" applyAlignment="1" applyProtection="1">
      <alignment horizontal="left"/>
      <protection/>
    </xf>
    <xf numFmtId="0" fontId="1" fillId="0" borderId="22" xfId="78" applyBorder="1" applyAlignment="1" applyProtection="1">
      <alignment horizontal="left"/>
      <protection/>
    </xf>
    <xf numFmtId="0" fontId="1" fillId="0" borderId="23" xfId="78" applyFont="1" applyBorder="1" applyAlignment="1" applyProtection="1">
      <alignment horizontal="left"/>
      <protection/>
    </xf>
    <xf numFmtId="0" fontId="1" fillId="0" borderId="23" xfId="78" applyFont="1" applyBorder="1" applyAlignment="1" applyProtection="1">
      <alignment horizontal="right"/>
      <protection/>
    </xf>
    <xf numFmtId="0" fontId="1" fillId="0" borderId="0" xfId="78" applyFont="1" applyAlignment="1" applyProtection="1">
      <alignment horizontal="left"/>
      <protection/>
    </xf>
    <xf numFmtId="0" fontId="1" fillId="0" borderId="0" xfId="78" applyFont="1" applyAlignment="1" applyProtection="1">
      <alignment horizontal="right"/>
      <protection/>
    </xf>
    <xf numFmtId="0" fontId="1" fillId="5" borderId="0" xfId="78" applyFont="1" applyFill="1" applyAlignment="1" applyProtection="1">
      <alignment horizontal="left"/>
      <protection locked="0"/>
    </xf>
    <xf numFmtId="3" fontId="1" fillId="0" borderId="0" xfId="78" applyNumberFormat="1" applyAlignment="1" applyProtection="1">
      <alignment horizontal="left"/>
      <protection/>
    </xf>
    <xf numFmtId="0" fontId="1" fillId="0" borderId="0" xfId="70" applyProtection="1">
      <alignment/>
      <protection/>
    </xf>
    <xf numFmtId="0" fontId="35" fillId="0" borderId="3" xfId="78" applyFont="1" applyFill="1" applyBorder="1" applyAlignment="1" applyProtection="1">
      <alignment horizontal="left"/>
      <protection/>
    </xf>
    <xf numFmtId="0" fontId="13" fillId="0" borderId="0" xfId="70" applyFont="1" applyFill="1" applyProtection="1">
      <alignment/>
      <protection/>
    </xf>
    <xf numFmtId="0" fontId="35" fillId="0" borderId="0" xfId="70" applyFont="1" applyProtection="1">
      <alignment/>
      <protection/>
    </xf>
    <xf numFmtId="0" fontId="0" fillId="0" borderId="0" xfId="70" applyFont="1" applyFill="1" applyProtection="1">
      <alignment/>
      <protection/>
    </xf>
    <xf numFmtId="0" fontId="1" fillId="0" borderId="0" xfId="70" applyFont="1" applyProtection="1">
      <alignment/>
      <protection/>
    </xf>
    <xf numFmtId="0" fontId="1" fillId="5" borderId="0" xfId="70" applyFont="1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0" fillId="0" borderId="0" xfId="70" applyFont="1" applyFill="1" applyBorder="1" applyProtection="1">
      <alignment/>
      <protection/>
    </xf>
    <xf numFmtId="0" fontId="1" fillId="0" borderId="0" xfId="70" applyBorder="1" applyProtection="1">
      <alignment/>
      <protection/>
    </xf>
    <xf numFmtId="0" fontId="1" fillId="0" borderId="0" xfId="78" applyFont="1" applyFill="1" applyBorder="1" applyProtection="1">
      <alignment/>
      <protection/>
    </xf>
    <xf numFmtId="0" fontId="1" fillId="0" borderId="24" xfId="78" applyFont="1" applyFill="1" applyBorder="1" applyAlignment="1" applyProtection="1">
      <alignment horizontal="center"/>
      <protection/>
    </xf>
    <xf numFmtId="0" fontId="1" fillId="0" borderId="19" xfId="78" applyFont="1" applyFill="1" applyBorder="1" applyAlignment="1" applyProtection="1">
      <alignment horizontal="center"/>
      <protection/>
    </xf>
    <xf numFmtId="0" fontId="1" fillId="0" borderId="25" xfId="78" applyFont="1" applyFill="1" applyBorder="1" applyAlignment="1" applyProtection="1">
      <alignment horizontal="center"/>
      <protection/>
    </xf>
    <xf numFmtId="173" fontId="1" fillId="0" borderId="0" xfId="70" applyNumberFormat="1" applyProtection="1">
      <alignment/>
      <protection/>
    </xf>
    <xf numFmtId="0" fontId="1" fillId="0" borderId="26" xfId="78" applyFont="1" applyFill="1" applyBorder="1" applyAlignment="1" applyProtection="1">
      <alignment horizontal="center"/>
      <protection/>
    </xf>
    <xf numFmtId="0" fontId="1" fillId="0" borderId="27" xfId="78" applyFont="1" applyFill="1" applyBorder="1" applyAlignment="1" applyProtection="1">
      <alignment horizontal="center"/>
      <protection/>
    </xf>
    <xf numFmtId="0" fontId="39" fillId="0" borderId="20" xfId="78" applyFont="1" applyFill="1" applyBorder="1" applyAlignment="1" applyProtection="1">
      <alignment horizontal="center"/>
      <protection/>
    </xf>
    <xf numFmtId="3" fontId="9" fillId="0" borderId="19" xfId="78" applyNumberFormat="1" applyFont="1" applyFill="1" applyBorder="1" applyAlignment="1" applyProtection="1">
      <alignment horizontal="right"/>
      <protection/>
    </xf>
    <xf numFmtId="0" fontId="1" fillId="5" borderId="0" xfId="78" applyFill="1" applyAlignment="1" applyProtection="1">
      <alignment horizontal="left"/>
      <protection locked="0"/>
    </xf>
    <xf numFmtId="4" fontId="1" fillId="5" borderId="0" xfId="78" applyNumberFormat="1" applyFont="1" applyFill="1" applyAlignment="1" applyProtection="1">
      <alignment horizontal="right"/>
      <protection locked="0"/>
    </xf>
    <xf numFmtId="0" fontId="40" fillId="0" borderId="0" xfId="78" applyFont="1" applyAlignment="1" applyProtection="1">
      <alignment horizontal="left"/>
      <protection/>
    </xf>
    <xf numFmtId="4" fontId="40" fillId="0" borderId="0" xfId="78" applyNumberFormat="1" applyFont="1" applyFill="1" applyAlignment="1" applyProtection="1">
      <alignment horizontal="right"/>
      <protection/>
    </xf>
    <xf numFmtId="4" fontId="40" fillId="0" borderId="0" xfId="78" applyNumberFormat="1" applyFont="1" applyFill="1" applyBorder="1" applyAlignment="1" applyProtection="1">
      <alignment horizontal="left"/>
      <protection/>
    </xf>
    <xf numFmtId="0" fontId="40" fillId="0" borderId="0" xfId="70" applyFont="1" applyAlignment="1" applyProtection="1">
      <alignment horizontal="right"/>
      <protection/>
    </xf>
    <xf numFmtId="14" fontId="44" fillId="0" borderId="0" xfId="78" applyNumberFormat="1" applyFont="1" applyAlignment="1" applyProtection="1">
      <alignment horizontal="left"/>
      <protection/>
    </xf>
    <xf numFmtId="0" fontId="1" fillId="0" borderId="0" xfId="70" applyFill="1" applyProtection="1">
      <alignment/>
      <protection/>
    </xf>
    <xf numFmtId="0" fontId="0" fillId="0" borderId="3" xfId="78" applyFont="1" applyFill="1" applyBorder="1" applyAlignment="1" applyProtection="1">
      <alignment horizontal="left"/>
      <protection/>
    </xf>
    <xf numFmtId="0" fontId="41" fillId="0" borderId="0" xfId="78" applyFont="1" applyFill="1" applyBorder="1" applyAlignment="1" applyProtection="1">
      <alignment horizontal="center"/>
      <protection/>
    </xf>
    <xf numFmtId="3" fontId="40" fillId="0" borderId="0" xfId="78" applyNumberFormat="1" applyFont="1" applyFill="1" applyBorder="1" applyAlignment="1" applyProtection="1">
      <alignment/>
      <protection/>
    </xf>
    <xf numFmtId="0" fontId="1" fillId="0" borderId="28" xfId="78" applyFont="1" applyFill="1" applyBorder="1" applyAlignment="1" applyProtection="1">
      <alignment horizontal="left"/>
      <protection/>
    </xf>
    <xf numFmtId="0" fontId="1" fillId="0" borderId="29" xfId="78" applyFont="1" applyFill="1" applyBorder="1" applyAlignment="1" applyProtection="1">
      <alignment horizontal="center"/>
      <protection/>
    </xf>
    <xf numFmtId="169" fontId="40" fillId="0" borderId="0" xfId="78" applyNumberFormat="1" applyFont="1" applyFill="1" applyBorder="1" applyAlignment="1" applyProtection="1">
      <alignment/>
      <protection/>
    </xf>
    <xf numFmtId="0" fontId="1" fillId="0" borderId="0" xfId="75" applyProtection="1">
      <alignment/>
      <protection/>
    </xf>
    <xf numFmtId="0" fontId="0" fillId="0" borderId="0" xfId="75" applyFont="1" applyFill="1" applyProtection="1">
      <alignment/>
      <protection/>
    </xf>
    <xf numFmtId="0" fontId="1" fillId="0" borderId="0" xfId="75" applyFont="1" applyProtection="1">
      <alignment/>
      <protection/>
    </xf>
    <xf numFmtId="0" fontId="1" fillId="5" borderId="0" xfId="75" applyFont="1" applyFill="1" applyProtection="1">
      <alignment/>
      <protection locked="0"/>
    </xf>
    <xf numFmtId="0" fontId="5" fillId="0" borderId="0" xfId="77" applyFont="1" applyFill="1" applyAlignment="1" applyProtection="1">
      <alignment horizontal="center"/>
      <protection/>
    </xf>
    <xf numFmtId="0" fontId="6" fillId="0" borderId="0" xfId="78" applyFont="1" applyFill="1" applyBorder="1" applyAlignment="1" applyProtection="1">
      <alignment horizontal="left"/>
      <protection/>
    </xf>
    <xf numFmtId="0" fontId="1" fillId="0" borderId="0" xfId="77" applyFill="1" applyProtection="1">
      <alignment/>
      <protection/>
    </xf>
    <xf numFmtId="0" fontId="1" fillId="0" borderId="0" xfId="76" applyFill="1" applyProtection="1">
      <alignment/>
      <protection/>
    </xf>
    <xf numFmtId="0" fontId="7" fillId="0" borderId="0" xfId="76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0" xfId="78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76" applyFont="1" applyFill="1" applyBorder="1" applyProtection="1">
      <alignment/>
      <protection/>
    </xf>
    <xf numFmtId="0" fontId="6" fillId="0" borderId="30" xfId="78" applyFont="1" applyFill="1" applyBorder="1" applyAlignment="1" applyProtection="1">
      <alignment/>
      <protection/>
    </xf>
    <xf numFmtId="0" fontId="40" fillId="0" borderId="31" xfId="78" applyFont="1" applyFill="1" applyBorder="1" applyAlignment="1" applyProtection="1">
      <alignment horizontal="right"/>
      <protection/>
    </xf>
    <xf numFmtId="0" fontId="40" fillId="0" borderId="32" xfId="78" applyFont="1" applyFill="1" applyBorder="1" applyAlignment="1" applyProtection="1">
      <alignment horizontal="center"/>
      <protection/>
    </xf>
    <xf numFmtId="0" fontId="40" fillId="0" borderId="33" xfId="78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39" xfId="0" applyFont="1" applyFill="1" applyBorder="1" applyAlignment="1" applyProtection="1">
      <alignment horizontal="right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2" xfId="71" applyFont="1" applyFill="1" applyBorder="1" applyAlignment="1">
      <alignment horizontal="right"/>
      <protection/>
    </xf>
    <xf numFmtId="0" fontId="0" fillId="0" borderId="0" xfId="71" applyFill="1">
      <alignment/>
      <protection/>
    </xf>
    <xf numFmtId="0" fontId="0" fillId="0" borderId="0" xfId="71" applyFont="1" applyFill="1">
      <alignment/>
      <protection/>
    </xf>
    <xf numFmtId="0" fontId="0" fillId="0" borderId="43" xfId="71" applyFont="1" applyFill="1" applyBorder="1" applyAlignment="1">
      <alignment horizontal="right"/>
      <protection/>
    </xf>
    <xf numFmtId="0" fontId="0" fillId="0" borderId="44" xfId="71" applyFont="1" applyFill="1" applyBorder="1" applyAlignment="1">
      <alignment horizontal="right"/>
      <protection/>
    </xf>
    <xf numFmtId="0" fontId="0" fillId="0" borderId="44" xfId="71" applyFont="1" applyFill="1" applyBorder="1" applyAlignment="1">
      <alignment/>
      <protection/>
    </xf>
    <xf numFmtId="0" fontId="0" fillId="0" borderId="43" xfId="71" applyFont="1" applyFill="1" applyBorder="1" applyAlignment="1">
      <alignment horizontal="left"/>
      <protection/>
    </xf>
    <xf numFmtId="0" fontId="0" fillId="0" borderId="45" xfId="71" applyFont="1" applyFill="1" applyBorder="1" applyAlignment="1">
      <alignment horizontal="center"/>
      <protection/>
    </xf>
    <xf numFmtId="0" fontId="1" fillId="0" borderId="18" xfId="78" applyFont="1" applyFill="1" applyBorder="1" applyAlignment="1" applyProtection="1">
      <alignment horizontal="center"/>
      <protection/>
    </xf>
    <xf numFmtId="0" fontId="1" fillId="0" borderId="39" xfId="78" applyFont="1" applyFill="1" applyBorder="1" applyAlignment="1" applyProtection="1">
      <alignment horizontal="center"/>
      <protection/>
    </xf>
    <xf numFmtId="9" fontId="1" fillId="0" borderId="20" xfId="86" applyFont="1" applyBorder="1" applyAlignment="1" applyProtection="1">
      <alignment horizontal="left"/>
      <protection/>
    </xf>
    <xf numFmtId="9" fontId="1" fillId="0" borderId="28" xfId="86" applyFont="1" applyBorder="1" applyAlignment="1" applyProtection="1">
      <alignment horizontal="center"/>
      <protection/>
    </xf>
    <xf numFmtId="9" fontId="1" fillId="0" borderId="24" xfId="86" applyFont="1" applyBorder="1" applyAlignment="1" applyProtection="1">
      <alignment horizontal="center"/>
      <protection/>
    </xf>
    <xf numFmtId="1" fontId="1" fillId="0" borderId="25" xfId="86" applyNumberFormat="1" applyFont="1" applyBorder="1" applyAlignment="1" applyProtection="1">
      <alignment horizontal="center"/>
      <protection/>
    </xf>
    <xf numFmtId="1" fontId="1" fillId="0" borderId="26" xfId="86" applyNumberFormat="1" applyFont="1" applyBorder="1" applyAlignment="1" applyProtection="1">
      <alignment horizontal="center"/>
      <protection/>
    </xf>
    <xf numFmtId="1" fontId="1" fillId="0" borderId="20" xfId="86" applyNumberFormat="1" applyFont="1" applyBorder="1" applyAlignment="1" applyProtection="1">
      <alignment horizontal="center"/>
      <protection/>
    </xf>
    <xf numFmtId="1" fontId="1" fillId="0" borderId="27" xfId="86" applyNumberFormat="1" applyFont="1" applyBorder="1" applyAlignment="1" applyProtection="1">
      <alignment horizontal="center"/>
      <protection/>
    </xf>
    <xf numFmtId="0" fontId="1" fillId="0" borderId="0" xfId="70" applyFont="1" applyFill="1" applyProtection="1">
      <alignment/>
      <protection/>
    </xf>
    <xf numFmtId="0" fontId="1" fillId="0" borderId="0" xfId="70" applyFont="1" applyAlignment="1" applyProtection="1">
      <alignment horizontal="right"/>
      <protection/>
    </xf>
    <xf numFmtId="0" fontId="9" fillId="0" borderId="0" xfId="70" applyFont="1" applyFill="1" applyAlignment="1" applyProtection="1">
      <alignment horizontal="center"/>
      <protection/>
    </xf>
    <xf numFmtId="0" fontId="13" fillId="0" borderId="0" xfId="71" applyFont="1" applyFill="1" applyProtection="1">
      <alignment/>
      <protection/>
    </xf>
    <xf numFmtId="0" fontId="1" fillId="0" borderId="0" xfId="78" applyFont="1" applyBorder="1" applyAlignment="1" applyProtection="1">
      <alignment horizontal="center"/>
      <protection/>
    </xf>
    <xf numFmtId="14" fontId="1" fillId="0" borderId="0" xfId="78" applyNumberFormat="1" applyFont="1" applyFill="1" applyBorder="1" applyAlignment="1" applyProtection="1">
      <alignment horizontal="center"/>
      <protection/>
    </xf>
    <xf numFmtId="14" fontId="1" fillId="0" borderId="46" xfId="78" applyNumberFormat="1" applyFont="1" applyFill="1" applyBorder="1" applyAlignment="1" applyProtection="1">
      <alignment horizontal="center"/>
      <protection/>
    </xf>
    <xf numFmtId="0" fontId="1" fillId="0" borderId="0" xfId="75" applyBorder="1" applyAlignment="1" applyProtection="1">
      <alignment horizontal="center"/>
      <protection/>
    </xf>
    <xf numFmtId="0" fontId="0" fillId="0" borderId="0" xfId="71" applyBorder="1" applyAlignment="1" applyProtection="1">
      <alignment horizontal="center"/>
      <protection/>
    </xf>
    <xf numFmtId="0" fontId="0" fillId="0" borderId="46" xfId="71" applyFont="1" applyFill="1" applyBorder="1" applyProtection="1">
      <alignment/>
      <protection/>
    </xf>
    <xf numFmtId="0" fontId="1" fillId="0" borderId="0" xfId="78" applyBorder="1" applyAlignment="1" applyProtection="1">
      <alignment horizontal="center"/>
      <protection/>
    </xf>
    <xf numFmtId="0" fontId="9" fillId="0" borderId="0" xfId="78" applyFont="1" applyBorder="1" applyAlignment="1" applyProtection="1">
      <alignment horizontal="center"/>
      <protection/>
    </xf>
    <xf numFmtId="14" fontId="9" fillId="0" borderId="46" xfId="78" applyNumberFormat="1" applyFont="1" applyFill="1" applyBorder="1" applyAlignment="1" applyProtection="1">
      <alignment horizontal="center"/>
      <protection/>
    </xf>
    <xf numFmtId="14" fontId="9" fillId="0" borderId="0" xfId="78" applyNumberFormat="1" applyFont="1" applyFill="1" applyBorder="1" applyAlignment="1" applyProtection="1">
      <alignment horizontal="center"/>
      <protection/>
    </xf>
    <xf numFmtId="0" fontId="1" fillId="0" borderId="0" xfId="78" applyFont="1" applyFill="1" applyAlignment="1" applyProtection="1">
      <alignment horizontal="right"/>
      <protection/>
    </xf>
    <xf numFmtId="0" fontId="1" fillId="0" borderId="0" xfId="77" applyFill="1">
      <alignment/>
      <protection/>
    </xf>
    <xf numFmtId="0" fontId="34" fillId="0" borderId="47" xfId="71" applyFont="1" applyFill="1" applyBorder="1" applyAlignment="1">
      <alignment horizontal="center"/>
      <protection/>
    </xf>
    <xf numFmtId="0" fontId="10" fillId="0" borderId="48" xfId="71" applyFont="1" applyFill="1" applyBorder="1" applyAlignment="1">
      <alignment horizontal="center"/>
      <protection/>
    </xf>
    <xf numFmtId="0" fontId="10" fillId="0" borderId="19" xfId="71" applyFont="1" applyFill="1" applyBorder="1" applyAlignment="1">
      <alignment horizontal="center"/>
      <protection/>
    </xf>
    <xf numFmtId="3" fontId="10" fillId="0" borderId="49" xfId="71" applyNumberFormat="1" applyFont="1" applyFill="1" applyBorder="1" applyAlignment="1">
      <alignment horizontal="center"/>
      <protection/>
    </xf>
    <xf numFmtId="0" fontId="1" fillId="0" borderId="0" xfId="77" applyFont="1" applyFill="1">
      <alignment/>
      <protection/>
    </xf>
    <xf numFmtId="0" fontId="0" fillId="0" borderId="0" xfId="71" applyFont="1" applyFill="1" applyAlignment="1">
      <alignment/>
      <protection/>
    </xf>
    <xf numFmtId="0" fontId="1" fillId="0" borderId="0" xfId="76" applyFont="1" applyFill="1">
      <alignment/>
      <protection/>
    </xf>
    <xf numFmtId="0" fontId="0" fillId="0" borderId="50" xfId="71" applyFont="1" applyFill="1" applyBorder="1">
      <alignment/>
      <protection/>
    </xf>
    <xf numFmtId="0" fontId="0" fillId="0" borderId="51" xfId="71" applyFont="1" applyFill="1" applyBorder="1" applyAlignment="1">
      <alignment horizontal="center"/>
      <protection/>
    </xf>
    <xf numFmtId="0" fontId="0" fillId="0" borderId="52" xfId="71" applyFont="1" applyFill="1" applyBorder="1">
      <alignment/>
      <protection/>
    </xf>
    <xf numFmtId="0" fontId="0" fillId="0" borderId="42" xfId="71" applyFont="1" applyFill="1" applyBorder="1" applyAlignment="1">
      <alignment horizontal="center"/>
      <protection/>
    </xf>
    <xf numFmtId="0" fontId="11" fillId="0" borderId="44" xfId="71" applyFont="1" applyFill="1" applyBorder="1" applyAlignment="1">
      <alignment horizontal="right"/>
      <protection/>
    </xf>
    <xf numFmtId="0" fontId="11" fillId="0" borderId="42" xfId="71" applyFont="1" applyFill="1" applyBorder="1" applyAlignment="1">
      <alignment horizontal="right"/>
      <protection/>
    </xf>
    <xf numFmtId="0" fontId="0" fillId="0" borderId="44" xfId="71" applyFont="1" applyFill="1" applyBorder="1" applyAlignment="1">
      <alignment horizontal="left"/>
      <protection/>
    </xf>
    <xf numFmtId="0" fontId="11" fillId="0" borderId="42" xfId="71" applyFont="1" applyFill="1" applyBorder="1" applyAlignment="1">
      <alignment horizontal="center"/>
      <protection/>
    </xf>
    <xf numFmtId="0" fontId="0" fillId="0" borderId="0" xfId="71" applyFont="1" applyFill="1">
      <alignment/>
      <protection/>
    </xf>
    <xf numFmtId="0" fontId="0" fillId="0" borderId="53" xfId="71" applyFont="1" applyFill="1" applyBorder="1">
      <alignment/>
      <protection/>
    </xf>
    <xf numFmtId="0" fontId="0" fillId="0" borderId="54" xfId="71" applyFont="1" applyFill="1" applyBorder="1" applyAlignment="1">
      <alignment horizontal="right"/>
      <protection/>
    </xf>
    <xf numFmtId="0" fontId="0" fillId="0" borderId="55" xfId="71" applyFont="1" applyFill="1" applyBorder="1" applyAlignment="1">
      <alignment horizontal="right"/>
      <protection/>
    </xf>
    <xf numFmtId="0" fontId="0" fillId="0" borderId="54" xfId="71" applyFont="1" applyFill="1" applyBorder="1" applyAlignment="1">
      <alignment horizontal="center"/>
      <protection/>
    </xf>
    <xf numFmtId="0" fontId="0" fillId="0" borderId="55" xfId="71" applyFont="1" applyFill="1" applyBorder="1" applyAlignment="1">
      <alignment horizontal="center"/>
      <protection/>
    </xf>
    <xf numFmtId="0" fontId="0" fillId="0" borderId="0" xfId="71" applyFont="1" applyFill="1">
      <alignment/>
      <protection/>
    </xf>
    <xf numFmtId="0" fontId="0" fillId="0" borderId="1" xfId="71" applyFont="1" applyFill="1" applyBorder="1">
      <alignment/>
      <protection/>
    </xf>
    <xf numFmtId="0" fontId="0" fillId="0" borderId="18" xfId="71" applyFont="1" applyFill="1" applyBorder="1">
      <alignment/>
      <protection/>
    </xf>
    <xf numFmtId="0" fontId="0" fillId="0" borderId="46" xfId="71" applyFont="1" applyFill="1" applyBorder="1">
      <alignment/>
      <protection/>
    </xf>
    <xf numFmtId="0" fontId="0" fillId="0" borderId="56" xfId="71" applyFont="1" applyFill="1" applyBorder="1" applyAlignment="1">
      <alignment horizontal="center"/>
      <protection/>
    </xf>
    <xf numFmtId="0" fontId="0" fillId="0" borderId="46" xfId="71" applyFont="1" applyFill="1" applyBorder="1" applyAlignment="1">
      <alignment horizontal="center"/>
      <protection/>
    </xf>
    <xf numFmtId="0" fontId="0" fillId="0" borderId="4" xfId="71" applyFont="1" applyFill="1" applyBorder="1">
      <alignment/>
      <protection/>
    </xf>
    <xf numFmtId="0" fontId="0" fillId="0" borderId="19" xfId="71" applyFont="1" applyFill="1" applyBorder="1">
      <alignment/>
      <protection/>
    </xf>
    <xf numFmtId="0" fontId="0" fillId="0" borderId="19" xfId="71" applyFont="1" applyFill="1" applyBorder="1" applyAlignment="1">
      <alignment horizontal="center"/>
      <protection/>
    </xf>
    <xf numFmtId="0" fontId="0" fillId="0" borderId="49" xfId="71" applyFont="1" applyFill="1" applyBorder="1" applyAlignment="1">
      <alignment horizontal="center"/>
      <protection/>
    </xf>
    <xf numFmtId="0" fontId="0" fillId="0" borderId="48" xfId="71" applyFont="1" applyFill="1" applyBorder="1" applyAlignment="1">
      <alignment horizontal="center"/>
      <protection/>
    </xf>
    <xf numFmtId="0" fontId="0" fillId="0" borderId="57" xfId="71" applyFont="1" applyFill="1" applyBorder="1" applyAlignment="1">
      <alignment horizontal="center"/>
      <protection/>
    </xf>
    <xf numFmtId="0" fontId="0" fillId="0" borderId="58" xfId="71" applyFont="1" applyFill="1" applyBorder="1" applyAlignment="1">
      <alignment horizontal="center"/>
      <protection/>
    </xf>
    <xf numFmtId="0" fontId="0" fillId="0" borderId="51" xfId="71" applyFont="1" applyFill="1" applyBorder="1" applyAlignment="1">
      <alignment horizontal="center"/>
      <protection/>
    </xf>
    <xf numFmtId="3" fontId="0" fillId="0" borderId="59" xfId="71" applyNumberFormat="1" applyFont="1" applyFill="1" applyBorder="1" applyAlignment="1">
      <alignment horizontal="center"/>
      <protection/>
    </xf>
    <xf numFmtId="0" fontId="0" fillId="0" borderId="60" xfId="71" applyFont="1" applyFill="1" applyBorder="1" applyAlignment="1">
      <alignment horizontal="center"/>
      <protection/>
    </xf>
    <xf numFmtId="0" fontId="0" fillId="0" borderId="61" xfId="71" applyFont="1" applyFill="1" applyBorder="1" applyAlignment="1">
      <alignment horizontal="center"/>
      <protection/>
    </xf>
    <xf numFmtId="0" fontId="0" fillId="0" borderId="42" xfId="71" applyFont="1" applyFill="1" applyBorder="1" applyAlignment="1">
      <alignment horizontal="center"/>
      <protection/>
    </xf>
    <xf numFmtId="3" fontId="0" fillId="0" borderId="62" xfId="71" applyNumberFormat="1" applyFont="1" applyFill="1" applyBorder="1" applyAlignment="1">
      <alignment horizontal="center"/>
      <protection/>
    </xf>
    <xf numFmtId="0" fontId="0" fillId="0" borderId="0" xfId="71" applyFont="1" applyFill="1" applyBorder="1" applyAlignment="1">
      <alignment horizontal="center"/>
      <protection/>
    </xf>
    <xf numFmtId="0" fontId="0" fillId="0" borderId="63" xfId="71" applyFont="1" applyFill="1" applyBorder="1" applyAlignment="1">
      <alignment horizontal="center"/>
      <protection/>
    </xf>
    <xf numFmtId="0" fontId="0" fillId="0" borderId="64" xfId="71" applyFont="1" applyFill="1" applyBorder="1" applyAlignment="1">
      <alignment horizontal="center"/>
      <protection/>
    </xf>
    <xf numFmtId="0" fontId="0" fillId="0" borderId="55" xfId="71" applyFont="1" applyFill="1" applyBorder="1" applyAlignment="1">
      <alignment horizontal="center"/>
      <protection/>
    </xf>
    <xf numFmtId="3" fontId="0" fillId="0" borderId="65" xfId="71" applyNumberFormat="1" applyFont="1" applyFill="1" applyBorder="1" applyAlignment="1">
      <alignment horizontal="center"/>
      <protection/>
    </xf>
    <xf numFmtId="0" fontId="45" fillId="5" borderId="0" xfId="75" applyFont="1" applyFill="1" applyProtection="1">
      <alignment/>
      <protection locked="0"/>
    </xf>
    <xf numFmtId="0" fontId="1" fillId="0" borderId="0" xfId="75" applyFill="1" applyProtection="1">
      <alignment/>
      <protection/>
    </xf>
    <xf numFmtId="0" fontId="1" fillId="0" borderId="0" xfId="75" applyFont="1" applyFill="1" applyProtection="1">
      <alignment/>
      <protection/>
    </xf>
    <xf numFmtId="0" fontId="1" fillId="0" borderId="66" xfId="78" applyBorder="1" applyAlignment="1" applyProtection="1">
      <alignment horizontal="left"/>
      <protection/>
    </xf>
    <xf numFmtId="0" fontId="0" fillId="0" borderId="67" xfId="0" applyBorder="1" applyAlignment="1" applyProtection="1">
      <alignment/>
      <protection/>
    </xf>
    <xf numFmtId="0" fontId="0" fillId="0" borderId="0" xfId="78" applyFont="1" applyBorder="1" applyAlignment="1" applyProtection="1">
      <alignment horizontal="right"/>
      <protection/>
    </xf>
    <xf numFmtId="0" fontId="1" fillId="0" borderId="23" xfId="78" applyBorder="1" applyAlignment="1" applyProtection="1">
      <alignment horizontal="left"/>
      <protection/>
    </xf>
    <xf numFmtId="4" fontId="9" fillId="0" borderId="23" xfId="0" applyNumberFormat="1" applyFont="1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1" fillId="0" borderId="46" xfId="78" applyNumberFormat="1" applyFont="1" applyFill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/>
      <protection/>
    </xf>
    <xf numFmtId="0" fontId="0" fillId="0" borderId="13" xfId="78" applyFont="1" applyBorder="1" applyAlignment="1" applyProtection="1">
      <alignment horizontal="right"/>
      <protection/>
    </xf>
    <xf numFmtId="0" fontId="35" fillId="0" borderId="0" xfId="75" applyFont="1" applyProtection="1">
      <alignment/>
      <protection/>
    </xf>
    <xf numFmtId="14" fontId="1" fillId="5" borderId="0" xfId="78" applyNumberFormat="1" applyFill="1" applyAlignment="1" applyProtection="1">
      <alignment horizontal="left"/>
      <protection locked="0"/>
    </xf>
    <xf numFmtId="0" fontId="1" fillId="0" borderId="0" xfId="75" applyProtection="1">
      <alignment/>
      <protection locked="0"/>
    </xf>
    <xf numFmtId="0" fontId="1" fillId="0" borderId="0" xfId="78" applyFont="1" applyFill="1" applyAlignment="1" applyProtection="1">
      <alignment horizontal="left"/>
      <protection/>
    </xf>
    <xf numFmtId="0" fontId="35" fillId="0" borderId="19" xfId="77" applyFont="1" applyFill="1" applyBorder="1" applyProtection="1">
      <alignment/>
      <protection/>
    </xf>
    <xf numFmtId="0" fontId="0" fillId="0" borderId="0" xfId="71" applyFill="1" applyProtection="1">
      <alignment/>
      <protection/>
    </xf>
    <xf numFmtId="0" fontId="1" fillId="0" borderId="0" xfId="77" applyFont="1" applyFill="1" applyProtection="1">
      <alignment/>
      <protection/>
    </xf>
    <xf numFmtId="0" fontId="0" fillId="0" borderId="0" xfId="71" applyFont="1" applyFill="1" applyAlignment="1" applyProtection="1">
      <alignment/>
      <protection/>
    </xf>
    <xf numFmtId="0" fontId="1" fillId="0" borderId="4" xfId="78" applyFont="1" applyFill="1" applyBorder="1" applyAlignment="1" applyProtection="1">
      <alignment horizontal="left"/>
      <protection locked="0"/>
    </xf>
    <xf numFmtId="0" fontId="52" fillId="0" borderId="4" xfId="78" applyFont="1" applyFill="1" applyBorder="1" applyAlignment="1" applyProtection="1">
      <alignment horizontal="left"/>
      <protection locked="0"/>
    </xf>
    <xf numFmtId="3" fontId="9" fillId="0" borderId="70" xfId="78" applyNumberFormat="1" applyFont="1" applyFill="1" applyBorder="1" applyAlignment="1" applyProtection="1">
      <alignment horizontal="right"/>
      <protection/>
    </xf>
    <xf numFmtId="3" fontId="40" fillId="0" borderId="71" xfId="78" applyNumberFormat="1" applyFont="1" applyFill="1" applyBorder="1" applyAlignment="1" applyProtection="1">
      <alignment horizontal="right"/>
      <protection/>
    </xf>
    <xf numFmtId="3" fontId="1" fillId="0" borderId="72" xfId="78" applyNumberFormat="1" applyFont="1" applyFill="1" applyBorder="1" applyAlignment="1" applyProtection="1">
      <alignment horizontal="center"/>
      <protection/>
    </xf>
    <xf numFmtId="0" fontId="1" fillId="0" borderId="72" xfId="78" applyFont="1" applyBorder="1" applyAlignment="1" applyProtection="1">
      <alignment horizontal="center"/>
      <protection/>
    </xf>
    <xf numFmtId="14" fontId="1" fillId="0" borderId="72" xfId="78" applyNumberFormat="1" applyFont="1" applyFill="1" applyBorder="1" applyAlignment="1" applyProtection="1">
      <alignment horizontal="center"/>
      <protection/>
    </xf>
    <xf numFmtId="14" fontId="1" fillId="0" borderId="71" xfId="78" applyNumberFormat="1" applyFont="1" applyFill="1" applyBorder="1" applyAlignment="1" applyProtection="1">
      <alignment horizontal="center"/>
      <protection/>
    </xf>
    <xf numFmtId="0" fontId="1" fillId="0" borderId="72" xfId="75" applyBorder="1" applyAlignment="1" applyProtection="1">
      <alignment horizontal="center"/>
      <protection/>
    </xf>
    <xf numFmtId="0" fontId="1" fillId="0" borderId="73" xfId="78" applyFont="1" applyFill="1" applyBorder="1" applyAlignment="1" applyProtection="1">
      <alignment horizontal="center"/>
      <protection/>
    </xf>
    <xf numFmtId="3" fontId="9" fillId="0" borderId="74" xfId="78" applyNumberFormat="1" applyFont="1" applyFill="1" applyBorder="1" applyAlignment="1" applyProtection="1">
      <alignment horizontal="left"/>
      <protection/>
    </xf>
    <xf numFmtId="0" fontId="1" fillId="0" borderId="6" xfId="75" applyBorder="1" applyAlignment="1" applyProtection="1">
      <alignment horizontal="center"/>
      <protection/>
    </xf>
    <xf numFmtId="0" fontId="10" fillId="0" borderId="74" xfId="71" applyFont="1" applyBorder="1" applyProtection="1">
      <alignment/>
      <protection/>
    </xf>
    <xf numFmtId="4" fontId="1" fillId="0" borderId="6" xfId="78" applyNumberFormat="1" applyFill="1" applyBorder="1" applyAlignment="1" applyProtection="1">
      <alignment horizontal="right"/>
      <protection/>
    </xf>
    <xf numFmtId="0" fontId="0" fillId="0" borderId="74" xfId="71" applyBorder="1" applyProtection="1">
      <alignment/>
      <protection/>
    </xf>
    <xf numFmtId="0" fontId="0" fillId="0" borderId="46" xfId="71" applyFill="1" applyBorder="1" applyProtection="1">
      <alignment/>
      <protection/>
    </xf>
    <xf numFmtId="167" fontId="35" fillId="5" borderId="75" xfId="75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  <xf numFmtId="4" fontId="9" fillId="0" borderId="76" xfId="78" applyNumberFormat="1" applyFont="1" applyFill="1" applyBorder="1" applyAlignment="1" applyProtection="1">
      <alignment horizontal="right"/>
      <protection/>
    </xf>
    <xf numFmtId="0" fontId="12" fillId="0" borderId="0" xfId="70" applyFont="1" applyFill="1" applyProtection="1">
      <alignment/>
      <protection/>
    </xf>
    <xf numFmtId="0" fontId="9" fillId="5" borderId="77" xfId="70" applyFont="1" applyFill="1" applyBorder="1" applyProtection="1">
      <alignment/>
      <protection locked="0"/>
    </xf>
    <xf numFmtId="3" fontId="9" fillId="5" borderId="77" xfId="70" applyNumberFormat="1" applyFont="1" applyFill="1" applyBorder="1" applyProtection="1">
      <alignment/>
      <protection locked="0"/>
    </xf>
    <xf numFmtId="0" fontId="1" fillId="0" borderId="0" xfId="70" applyFont="1" applyBorder="1" applyProtection="1">
      <alignment/>
      <protection/>
    </xf>
    <xf numFmtId="0" fontId="9" fillId="0" borderId="28" xfId="78" applyFont="1" applyFill="1" applyBorder="1" applyAlignment="1" applyProtection="1">
      <alignment horizontal="center"/>
      <protection/>
    </xf>
    <xf numFmtId="3" fontId="1" fillId="0" borderId="25" xfId="78" applyNumberFormat="1" applyFont="1" applyFill="1" applyBorder="1" applyAlignment="1" applyProtection="1">
      <alignment/>
      <protection/>
    </xf>
    <xf numFmtId="173" fontId="1" fillId="0" borderId="0" xfId="70" applyNumberFormat="1" applyFont="1" applyProtection="1">
      <alignment/>
      <protection/>
    </xf>
    <xf numFmtId="3" fontId="1" fillId="0" borderId="26" xfId="78" applyNumberFormat="1" applyFont="1" applyFill="1" applyBorder="1" applyAlignment="1" applyProtection="1">
      <alignment/>
      <protection/>
    </xf>
    <xf numFmtId="3" fontId="1" fillId="0" borderId="27" xfId="78" applyNumberFormat="1" applyFont="1" applyFill="1" applyBorder="1" applyAlignment="1" applyProtection="1">
      <alignment/>
      <protection/>
    </xf>
    <xf numFmtId="0" fontId="53" fillId="0" borderId="0" xfId="70" applyFont="1" applyFill="1" applyAlignment="1" applyProtection="1">
      <alignment horizontal="right"/>
      <protection/>
    </xf>
    <xf numFmtId="0" fontId="9" fillId="5" borderId="0" xfId="70" applyFont="1" applyFill="1" applyAlignment="1" applyProtection="1">
      <alignment horizontal="center"/>
      <protection/>
    </xf>
    <xf numFmtId="49" fontId="9" fillId="5" borderId="77" xfId="70" applyNumberFormat="1" applyFont="1" applyFill="1" applyBorder="1" applyAlignment="1" applyProtection="1">
      <alignment horizontal="right"/>
      <protection locked="0"/>
    </xf>
    <xf numFmtId="0" fontId="35" fillId="0" borderId="19" xfId="77" applyFont="1" applyFill="1" applyBorder="1" applyProtection="1">
      <alignment/>
      <protection locked="0"/>
    </xf>
    <xf numFmtId="0" fontId="36" fillId="0" borderId="4" xfId="78" applyFont="1" applyFill="1" applyBorder="1" applyAlignment="1" applyProtection="1">
      <alignment horizontal="left"/>
      <protection locked="0"/>
    </xf>
    <xf numFmtId="0" fontId="35" fillId="0" borderId="3" xfId="77" applyFont="1" applyFill="1" applyBorder="1" applyProtection="1">
      <alignment/>
      <protection locked="0"/>
    </xf>
    <xf numFmtId="0" fontId="1" fillId="0" borderId="19" xfId="77" applyFill="1" applyBorder="1" applyProtection="1">
      <alignment/>
      <protection locked="0"/>
    </xf>
    <xf numFmtId="168" fontId="0" fillId="0" borderId="58" xfId="71" applyNumberFormat="1" applyFont="1" applyFill="1" applyBorder="1" applyAlignment="1">
      <alignment horizontal="center"/>
      <protection/>
    </xf>
    <xf numFmtId="168" fontId="0" fillId="0" borderId="61" xfId="71" applyNumberFormat="1" applyFont="1" applyFill="1" applyBorder="1" applyAlignment="1">
      <alignment horizontal="center"/>
      <protection/>
    </xf>
    <xf numFmtId="168" fontId="0" fillId="0" borderId="64" xfId="71" applyNumberFormat="1" applyFont="1" applyFill="1" applyBorder="1" applyAlignment="1">
      <alignment horizontal="center"/>
      <protection/>
    </xf>
    <xf numFmtId="168" fontId="10" fillId="0" borderId="48" xfId="71" applyNumberFormat="1" applyFont="1" applyFill="1" applyBorder="1" applyAlignment="1">
      <alignment horizontal="center"/>
      <protection/>
    </xf>
    <xf numFmtId="0" fontId="0" fillId="0" borderId="0" xfId="78" applyFont="1" applyAlignment="1">
      <alignment horizontal="right" vertical="center"/>
      <protection/>
    </xf>
    <xf numFmtId="14" fontId="9" fillId="0" borderId="0" xfId="78" applyNumberFormat="1" applyFont="1" applyAlignment="1">
      <alignment horizontal="left"/>
      <protection/>
    </xf>
    <xf numFmtId="4" fontId="1" fillId="0" borderId="0" xfId="78" applyNumberFormat="1" applyAlignment="1">
      <alignment horizontal="right"/>
      <protection/>
    </xf>
    <xf numFmtId="0" fontId="1" fillId="0" borderId="0" xfId="0" applyFont="1" applyAlignment="1">
      <alignment/>
    </xf>
    <xf numFmtId="4" fontId="1" fillId="5" borderId="0" xfId="78" applyNumberFormat="1" applyFill="1" applyAlignment="1" applyProtection="1">
      <alignment horizontal="right"/>
      <protection locked="0"/>
    </xf>
    <xf numFmtId="0" fontId="0" fillId="5" borderId="0" xfId="0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40" fillId="0" borderId="0" xfId="78" applyFont="1" applyAlignment="1" applyProtection="1">
      <alignment horizontal="center"/>
      <protection locked="0"/>
    </xf>
    <xf numFmtId="4" fontId="40" fillId="0" borderId="0" xfId="78" applyNumberFormat="1" applyFont="1" applyAlignment="1" applyProtection="1">
      <alignment horizontal="left"/>
      <protection locked="0"/>
    </xf>
    <xf numFmtId="4" fontId="1" fillId="0" borderId="0" xfId="78" applyNumberFormat="1" applyAlignment="1" applyProtection="1">
      <alignment horizontal="right"/>
      <protection locked="0"/>
    </xf>
    <xf numFmtId="0" fontId="5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4" fontId="40" fillId="0" borderId="0" xfId="78" applyNumberFormat="1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78" applyFont="1" applyAlignment="1">
      <alignment horizontal="left"/>
      <protection/>
    </xf>
    <xf numFmtId="4" fontId="40" fillId="0" borderId="0" xfId="78" applyNumberFormat="1" applyFont="1" applyAlignment="1">
      <alignment horizontal="right"/>
      <protection/>
    </xf>
    <xf numFmtId="4" fontId="40" fillId="0" borderId="0" xfId="78" applyNumberFormat="1" applyFont="1" applyAlignment="1">
      <alignment horizontal="left"/>
      <protection/>
    </xf>
    <xf numFmtId="0" fontId="54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5" borderId="0" xfId="0" applyFont="1" applyFill="1" applyAlignment="1" applyProtection="1">
      <alignment/>
      <protection locked="0"/>
    </xf>
    <xf numFmtId="0" fontId="1" fillId="0" borderId="0" xfId="78" applyAlignment="1">
      <alignment horizontal="right" vertical="center"/>
      <protection/>
    </xf>
    <xf numFmtId="14" fontId="9" fillId="5" borderId="77" xfId="0" applyNumberFormat="1" applyFont="1" applyFill="1" applyBorder="1" applyAlignment="1" applyProtection="1">
      <alignment horizontal="right" vertical="center"/>
      <protection locked="0"/>
    </xf>
    <xf numFmtId="190" fontId="9" fillId="5" borderId="7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0" xfId="78" applyAlignment="1">
      <alignment vertical="center"/>
      <protection/>
    </xf>
    <xf numFmtId="2" fontId="9" fillId="5" borderId="77" xfId="70" applyNumberFormat="1" applyFont="1" applyFill="1" applyBorder="1" applyProtection="1">
      <alignment/>
      <protection locked="0"/>
    </xf>
    <xf numFmtId="167" fontId="9" fillId="5" borderId="77" xfId="70" applyNumberFormat="1" applyFont="1" applyFill="1" applyBorder="1" applyProtection="1">
      <alignment/>
      <protection locked="0"/>
    </xf>
    <xf numFmtId="167" fontId="9" fillId="0" borderId="28" xfId="70" applyNumberFormat="1" applyFont="1" applyBorder="1" applyProtection="1">
      <alignment/>
      <protection/>
    </xf>
    <xf numFmtId="4" fontId="9" fillId="0" borderId="78" xfId="75" applyNumberFormat="1" applyFont="1" applyBorder="1" applyProtection="1">
      <alignment/>
      <protection/>
    </xf>
    <xf numFmtId="14" fontId="1" fillId="0" borderId="0" xfId="78" applyNumberFormat="1" applyAlignment="1">
      <alignment horizontal="right" vertical="center"/>
      <protection/>
    </xf>
    <xf numFmtId="14" fontId="1" fillId="0" borderId="0" xfId="78" applyNumberFormat="1" applyFont="1" applyFill="1" applyAlignment="1" applyProtection="1">
      <alignment horizontal="right"/>
      <protection/>
    </xf>
    <xf numFmtId="0" fontId="0" fillId="0" borderId="0" xfId="78" applyFont="1" applyAlignment="1">
      <alignment horizontal="right" vertical="center"/>
      <protection/>
    </xf>
    <xf numFmtId="14" fontId="9" fillId="0" borderId="0" xfId="78" applyNumberFormat="1" applyFont="1" applyAlignment="1">
      <alignment horizontal="right" vertical="center"/>
      <protection/>
    </xf>
    <xf numFmtId="14" fontId="1" fillId="0" borderId="0" xfId="78" applyNumberFormat="1" applyFont="1" applyAlignment="1">
      <alignment horizontal="right" vertical="center"/>
      <protection/>
    </xf>
    <xf numFmtId="0" fontId="0" fillId="0" borderId="0" xfId="70" applyFont="1" applyFill="1" applyBorder="1" applyProtection="1">
      <alignment/>
      <protection/>
    </xf>
    <xf numFmtId="0" fontId="1" fillId="0" borderId="0" xfId="78" applyFont="1" applyAlignment="1">
      <alignment horizontal="right" vertical="center"/>
      <protection/>
    </xf>
    <xf numFmtId="4" fontId="1" fillId="0" borderId="0" xfId="78" applyNumberFormat="1" applyFont="1" applyAlignment="1">
      <alignment horizontal="right"/>
      <protection/>
    </xf>
    <xf numFmtId="0" fontId="0" fillId="5" borderId="0" xfId="0" applyFont="1" applyFill="1" applyAlignment="1" applyProtection="1">
      <alignment/>
      <protection locked="0"/>
    </xf>
    <xf numFmtId="14" fontId="1" fillId="5" borderId="0" xfId="78" applyNumberFormat="1" applyFont="1" applyFill="1" applyAlignment="1" applyProtection="1">
      <alignment horizontal="left"/>
      <protection locked="0"/>
    </xf>
    <xf numFmtId="4" fontId="1" fillId="0" borderId="0" xfId="78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0" fillId="0" borderId="0" xfId="0" applyFont="1" applyAlignment="1">
      <alignment horizontal="right"/>
    </xf>
    <xf numFmtId="14" fontId="1" fillId="0" borderId="0" xfId="78" applyNumberFormat="1" applyAlignment="1">
      <alignment vertical="center"/>
      <protection/>
    </xf>
    <xf numFmtId="14" fontId="1" fillId="0" borderId="0" xfId="78" applyNumberFormat="1" applyFont="1" applyFill="1" applyAlignment="1" applyProtection="1">
      <alignment/>
      <protection/>
    </xf>
    <xf numFmtId="14" fontId="9" fillId="0" borderId="0" xfId="78" applyNumberFormat="1" applyFont="1" applyAlignment="1">
      <alignment vertical="center"/>
      <protection/>
    </xf>
    <xf numFmtId="0" fontId="1" fillId="0" borderId="0" xfId="70" applyAlignment="1" applyProtection="1">
      <alignment/>
      <protection/>
    </xf>
    <xf numFmtId="0" fontId="0" fillId="0" borderId="0" xfId="78" applyFont="1" applyAlignment="1">
      <alignment vertical="center"/>
      <protection/>
    </xf>
    <xf numFmtId="14" fontId="9" fillId="5" borderId="77" xfId="70" applyNumberFormat="1" applyFont="1" applyFill="1" applyBorder="1" applyProtection="1">
      <alignment/>
      <protection locked="0"/>
    </xf>
    <xf numFmtId="167" fontId="35" fillId="5" borderId="46" xfId="75" applyNumberFormat="1" applyFont="1" applyFill="1" applyBorder="1" applyAlignment="1" applyProtection="1">
      <alignment horizontal="center"/>
      <protection locked="0"/>
    </xf>
    <xf numFmtId="0" fontId="39" fillId="0" borderId="0" xfId="78" applyFont="1" applyFill="1" applyBorder="1" applyAlignment="1" applyProtection="1">
      <alignment horizontal="center"/>
      <protection/>
    </xf>
    <xf numFmtId="1" fontId="9" fillId="0" borderId="0" xfId="78" applyNumberFormat="1" applyFont="1" applyFill="1" applyBorder="1" applyAlignment="1" applyProtection="1">
      <alignment horizontal="center"/>
      <protection/>
    </xf>
    <xf numFmtId="3" fontId="1" fillId="0" borderId="0" xfId="78" applyNumberFormat="1" applyFont="1" applyFill="1" applyBorder="1" applyAlignment="1" applyProtection="1">
      <alignment horizontal="right"/>
      <protection/>
    </xf>
    <xf numFmtId="4" fontId="9" fillId="0" borderId="0" xfId="78" applyNumberFormat="1" applyFont="1" applyFill="1" applyBorder="1" applyAlignment="1" applyProtection="1">
      <alignment horizontal="right"/>
      <protection/>
    </xf>
    <xf numFmtId="3" fontId="9" fillId="0" borderId="70" xfId="78" applyNumberFormat="1" applyFont="1" applyFill="1" applyBorder="1" applyAlignment="1" applyProtection="1">
      <alignment horizontal="left"/>
      <protection/>
    </xf>
    <xf numFmtId="1" fontId="1" fillId="0" borderId="73" xfId="78" applyNumberFormat="1" applyFont="1" applyFill="1" applyBorder="1" applyAlignment="1" applyProtection="1">
      <alignment horizontal="center"/>
      <protection/>
    </xf>
    <xf numFmtId="0" fontId="1" fillId="0" borderId="70" xfId="75" applyBorder="1" applyProtection="1">
      <alignment/>
      <protection/>
    </xf>
    <xf numFmtId="0" fontId="1" fillId="0" borderId="74" xfId="75" applyBorder="1" applyProtection="1">
      <alignment/>
      <protection/>
    </xf>
    <xf numFmtId="0" fontId="1" fillId="0" borderId="6" xfId="78" applyFont="1" applyFill="1" applyBorder="1" applyAlignment="1" applyProtection="1">
      <alignment horizontal="center"/>
      <protection/>
    </xf>
    <xf numFmtId="0" fontId="39" fillId="0" borderId="79" xfId="78" applyFont="1" applyFill="1" applyBorder="1" applyAlignment="1" applyProtection="1">
      <alignment horizontal="center"/>
      <protection/>
    </xf>
    <xf numFmtId="1" fontId="9" fillId="0" borderId="75" xfId="78" applyNumberFormat="1" applyFont="1" applyFill="1" applyBorder="1" applyAlignment="1" applyProtection="1">
      <alignment horizontal="center"/>
      <protection/>
    </xf>
    <xf numFmtId="3" fontId="1" fillId="0" borderId="5" xfId="78" applyNumberFormat="1" applyFont="1" applyFill="1" applyBorder="1" applyAlignment="1" applyProtection="1">
      <alignment horizontal="right"/>
      <protection/>
    </xf>
    <xf numFmtId="3" fontId="40" fillId="0" borderId="80" xfId="78" applyNumberFormat="1" applyFont="1" applyFill="1" applyBorder="1" applyAlignment="1" applyProtection="1">
      <alignment horizontal="right"/>
      <protection/>
    </xf>
    <xf numFmtId="0" fontId="1" fillId="0" borderId="80" xfId="78" applyFill="1" applyBorder="1" applyAlignment="1" applyProtection="1">
      <alignment horizontal="left"/>
      <protection/>
    </xf>
    <xf numFmtId="0" fontId="0" fillId="0" borderId="6" xfId="71" applyFont="1" applyFill="1" applyBorder="1" applyProtection="1">
      <alignment/>
      <protection/>
    </xf>
    <xf numFmtId="0" fontId="0" fillId="0" borderId="79" xfId="71" applyFont="1" applyFill="1" applyBorder="1" applyAlignment="1" applyProtection="1">
      <alignment horizontal="left" vertical="center"/>
      <protection/>
    </xf>
    <xf numFmtId="167" fontId="1" fillId="0" borderId="80" xfId="75" applyNumberFormat="1" applyFont="1" applyFill="1" applyBorder="1" applyAlignment="1" applyProtection="1">
      <alignment horizontal="center"/>
      <protection/>
    </xf>
    <xf numFmtId="2" fontId="1" fillId="0" borderId="80" xfId="75" applyNumberFormat="1" applyFont="1" applyFill="1" applyBorder="1" applyAlignment="1" applyProtection="1">
      <alignment horizontal="center"/>
      <protection/>
    </xf>
    <xf numFmtId="4" fontId="1" fillId="0" borderId="76" xfId="78" applyNumberFormat="1" applyFill="1" applyBorder="1" applyAlignment="1" applyProtection="1">
      <alignment horizontal="right"/>
      <protection/>
    </xf>
    <xf numFmtId="0" fontId="39" fillId="0" borderId="3" xfId="75" applyFont="1" applyBorder="1" applyAlignment="1" applyProtection="1">
      <alignment horizontal="center"/>
      <protection/>
    </xf>
    <xf numFmtId="0" fontId="39" fillId="0" borderId="19" xfId="75" applyFont="1" applyBorder="1" applyAlignment="1" applyProtection="1">
      <alignment horizontal="center"/>
      <protection/>
    </xf>
    <xf numFmtId="0" fontId="1" fillId="0" borderId="81" xfId="78" applyFill="1" applyBorder="1" applyAlignment="1" applyProtection="1">
      <alignment horizontal="center"/>
      <protection/>
    </xf>
    <xf numFmtId="0" fontId="0" fillId="0" borderId="82" xfId="71" applyFill="1" applyBorder="1" applyProtection="1">
      <alignment/>
      <protection/>
    </xf>
    <xf numFmtId="0" fontId="0" fillId="0" borderId="83" xfId="71" applyBorder="1" applyProtection="1">
      <alignment/>
      <protection/>
    </xf>
    <xf numFmtId="0" fontId="0" fillId="0" borderId="19" xfId="71" applyFill="1" applyBorder="1" applyProtection="1">
      <alignment/>
      <protection/>
    </xf>
    <xf numFmtId="0" fontId="11" fillId="0" borderId="3" xfId="71" applyFont="1" applyBorder="1" applyAlignment="1" applyProtection="1">
      <alignment horizontal="center"/>
      <protection/>
    </xf>
    <xf numFmtId="0" fontId="39" fillId="0" borderId="3" xfId="75" applyFont="1" applyFill="1" applyBorder="1" applyAlignment="1" applyProtection="1">
      <alignment horizontal="center"/>
      <protection/>
    </xf>
    <xf numFmtId="0" fontId="1" fillId="0" borderId="46" xfId="75" applyBorder="1" applyProtection="1">
      <alignment/>
      <protection/>
    </xf>
    <xf numFmtId="1" fontId="9" fillId="0" borderId="46" xfId="78" applyNumberFormat="1" applyFont="1" applyFill="1" applyBorder="1" applyAlignment="1" applyProtection="1">
      <alignment horizontal="center"/>
      <protection/>
    </xf>
    <xf numFmtId="0" fontId="1" fillId="0" borderId="71" xfId="75" applyBorder="1" applyProtection="1">
      <alignment/>
      <protection/>
    </xf>
    <xf numFmtId="0" fontId="39" fillId="0" borderId="74" xfId="78" applyFont="1" applyFill="1" applyBorder="1" applyAlignment="1" applyProtection="1">
      <alignment/>
      <protection/>
    </xf>
    <xf numFmtId="167" fontId="1" fillId="0" borderId="0" xfId="75" applyNumberFormat="1" applyFont="1" applyFill="1" applyBorder="1" applyAlignment="1" applyProtection="1">
      <alignment horizontal="center"/>
      <protection/>
    </xf>
    <xf numFmtId="2" fontId="1" fillId="0" borderId="0" xfId="75" applyNumberFormat="1" applyFont="1" applyFill="1" applyBorder="1" applyAlignment="1" applyProtection="1">
      <alignment horizontal="center"/>
      <protection/>
    </xf>
    <xf numFmtId="0" fontId="39" fillId="0" borderId="70" xfId="78" applyFont="1" applyFill="1" applyBorder="1" applyAlignment="1" applyProtection="1">
      <alignment horizontal="center"/>
      <protection/>
    </xf>
    <xf numFmtId="1" fontId="9" fillId="0" borderId="71" xfId="78" applyNumberFormat="1" applyFont="1" applyFill="1" applyBorder="1" applyAlignment="1" applyProtection="1">
      <alignment horizontal="center"/>
      <protection/>
    </xf>
    <xf numFmtId="0" fontId="1" fillId="0" borderId="72" xfId="78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right"/>
      <protection/>
    </xf>
    <xf numFmtId="0" fontId="0" fillId="0" borderId="39" xfId="0" applyFont="1" applyFill="1" applyBorder="1" applyAlignment="1" applyProtection="1">
      <alignment horizontal="right"/>
      <protection/>
    </xf>
    <xf numFmtId="0" fontId="0" fillId="0" borderId="84" xfId="0" applyFont="1" applyFill="1" applyBorder="1" applyAlignment="1" applyProtection="1">
      <alignment/>
      <protection/>
    </xf>
    <xf numFmtId="0" fontId="0" fillId="0" borderId="85" xfId="0" applyFont="1" applyFill="1" applyBorder="1" applyAlignment="1" applyProtection="1">
      <alignment/>
      <protection/>
    </xf>
    <xf numFmtId="0" fontId="0" fillId="0" borderId="86" xfId="0" applyFont="1" applyFill="1" applyBorder="1" applyAlignment="1" applyProtection="1">
      <alignment horizontal="center"/>
      <protection/>
    </xf>
    <xf numFmtId="0" fontId="0" fillId="0" borderId="87" xfId="0" applyFont="1" applyFill="1" applyBorder="1" applyAlignment="1" applyProtection="1">
      <alignment horizontal="left"/>
      <protection/>
    </xf>
    <xf numFmtId="0" fontId="0" fillId="0" borderId="88" xfId="0" applyFont="1" applyFill="1" applyBorder="1" applyAlignment="1" applyProtection="1">
      <alignment horizontal="center"/>
      <protection/>
    </xf>
    <xf numFmtId="0" fontId="0" fillId="0" borderId="89" xfId="0" applyFont="1" applyFill="1" applyBorder="1" applyAlignment="1" applyProtection="1">
      <alignment/>
      <protection/>
    </xf>
    <xf numFmtId="168" fontId="0" fillId="0" borderId="89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 applyProtection="1">
      <alignment horizontal="right"/>
      <protection/>
    </xf>
    <xf numFmtId="0" fontId="0" fillId="0" borderId="90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 horizontal="center"/>
      <protection/>
    </xf>
    <xf numFmtId="168" fontId="0" fillId="0" borderId="90" xfId="0" applyNumberFormat="1" applyFont="1" applyFill="1" applyBorder="1" applyAlignment="1" applyProtection="1">
      <alignment horizontal="right"/>
      <protection/>
    </xf>
    <xf numFmtId="3" fontId="0" fillId="0" borderId="41" xfId="0" applyNumberFormat="1" applyFont="1" applyFill="1" applyBorder="1" applyAlignment="1" applyProtection="1">
      <alignment horizontal="right"/>
      <protection/>
    </xf>
    <xf numFmtId="0" fontId="0" fillId="0" borderId="91" xfId="0" applyFont="1" applyFill="1" applyBorder="1" applyAlignment="1" applyProtection="1">
      <alignment/>
      <protection/>
    </xf>
    <xf numFmtId="168" fontId="0" fillId="0" borderId="91" xfId="0" applyNumberFormat="1" applyFont="1" applyFill="1" applyBorder="1" applyAlignment="1" applyProtection="1">
      <alignment horizontal="right"/>
      <protection/>
    </xf>
    <xf numFmtId="3" fontId="0" fillId="0" borderId="88" xfId="0" applyNumberFormat="1" applyFont="1" applyFill="1" applyBorder="1" applyAlignment="1" applyProtection="1">
      <alignment horizontal="right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92" xfId="0" applyFont="1" applyFill="1" applyBorder="1" applyAlignment="1" applyProtection="1">
      <alignment horizontal="center"/>
      <protection/>
    </xf>
    <xf numFmtId="168" fontId="12" fillId="0" borderId="47" xfId="0" applyNumberFormat="1" applyFont="1" applyFill="1" applyBorder="1" applyAlignment="1" applyProtection="1">
      <alignment horizontal="right"/>
      <protection/>
    </xf>
    <xf numFmtId="3" fontId="12" fillId="0" borderId="92" xfId="0" applyNumberFormat="1" applyFont="1" applyFill="1" applyBorder="1" applyAlignment="1" applyProtection="1">
      <alignment horizontal="right"/>
      <protection/>
    </xf>
    <xf numFmtId="0" fontId="40" fillId="0" borderId="93" xfId="78" applyFont="1" applyFill="1" applyBorder="1" applyAlignment="1" applyProtection="1">
      <alignment horizontal="center"/>
      <protection/>
    </xf>
    <xf numFmtId="0" fontId="0" fillId="0" borderId="94" xfId="0" applyFill="1" applyBorder="1" applyAlignment="1" applyProtection="1">
      <alignment horizontal="center"/>
      <protection/>
    </xf>
    <xf numFmtId="0" fontId="0" fillId="0" borderId="95" xfId="0" applyFill="1" applyBorder="1" applyAlignment="1" applyProtection="1">
      <alignment horizontal="center"/>
      <protection/>
    </xf>
    <xf numFmtId="0" fontId="11" fillId="0" borderId="95" xfId="0" applyFont="1" applyFill="1" applyBorder="1" applyAlignment="1" applyProtection="1">
      <alignment horizontal="center"/>
      <protection/>
    </xf>
    <xf numFmtId="0" fontId="0" fillId="0" borderId="95" xfId="0" applyFont="1" applyFill="1" applyBorder="1" applyAlignment="1" applyProtection="1">
      <alignment horizontal="center"/>
      <protection/>
    </xf>
    <xf numFmtId="0" fontId="0" fillId="0" borderId="96" xfId="0" applyFont="1" applyFill="1" applyBorder="1" applyAlignment="1" applyProtection="1">
      <alignment horizontal="center"/>
      <protection/>
    </xf>
    <xf numFmtId="0" fontId="0" fillId="0" borderId="97" xfId="0" applyFont="1" applyFill="1" applyBorder="1" applyAlignment="1" applyProtection="1">
      <alignment horizontal="center"/>
      <protection/>
    </xf>
    <xf numFmtId="3" fontId="0" fillId="0" borderId="95" xfId="0" applyNumberFormat="1" applyFont="1" applyFill="1" applyBorder="1" applyAlignment="1" applyProtection="1">
      <alignment horizontal="right"/>
      <protection/>
    </xf>
    <xf numFmtId="3" fontId="0" fillId="0" borderId="97" xfId="0" applyNumberFormat="1" applyFont="1" applyFill="1" applyBorder="1" applyAlignment="1" applyProtection="1">
      <alignment horizontal="right"/>
      <protection/>
    </xf>
    <xf numFmtId="3" fontId="12" fillId="0" borderId="98" xfId="0" applyNumberFormat="1" applyFont="1" applyFill="1" applyBorder="1" applyAlignment="1" applyProtection="1">
      <alignment horizontal="right"/>
      <protection/>
    </xf>
    <xf numFmtId="0" fontId="40" fillId="0" borderId="77" xfId="78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168" fontId="0" fillId="0" borderId="29" xfId="0" applyNumberFormat="1" applyFont="1" applyFill="1" applyBorder="1" applyAlignment="1" applyProtection="1">
      <alignment/>
      <protection/>
    </xf>
    <xf numFmtId="168" fontId="0" fillId="0" borderId="26" xfId="0" applyNumberFormat="1" applyFont="1" applyFill="1" applyBorder="1" applyAlignment="1" applyProtection="1">
      <alignment/>
      <protection/>
    </xf>
    <xf numFmtId="168" fontId="0" fillId="0" borderId="27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173" fontId="0" fillId="0" borderId="25" xfId="0" applyNumberFormat="1" applyFont="1" applyFill="1" applyBorder="1" applyAlignment="1" applyProtection="1">
      <alignment horizontal="center"/>
      <protection/>
    </xf>
    <xf numFmtId="173" fontId="0" fillId="0" borderId="26" xfId="0" applyNumberFormat="1" applyFont="1" applyFill="1" applyBorder="1" applyAlignment="1" applyProtection="1">
      <alignment horizontal="center"/>
      <protection/>
    </xf>
    <xf numFmtId="173" fontId="0" fillId="0" borderId="27" xfId="0" applyNumberFormat="1" applyFont="1" applyFill="1" applyBorder="1" applyAlignment="1" applyProtection="1">
      <alignment horizontal="center"/>
      <protection/>
    </xf>
    <xf numFmtId="173" fontId="12" fillId="0" borderId="77" xfId="0" applyNumberFormat="1" applyFont="1" applyFill="1" applyBorder="1" applyAlignment="1" applyProtection="1">
      <alignment horizontal="center"/>
      <protection/>
    </xf>
    <xf numFmtId="0" fontId="0" fillId="0" borderId="99" xfId="71" applyFont="1" applyFill="1" applyBorder="1">
      <alignment/>
      <protection/>
    </xf>
    <xf numFmtId="0" fontId="11" fillId="0" borderId="100" xfId="71" applyFont="1" applyFill="1" applyBorder="1" applyAlignment="1">
      <alignment horizontal="right"/>
      <protection/>
    </xf>
    <xf numFmtId="0" fontId="11" fillId="0" borderId="101" xfId="71" applyFont="1" applyFill="1" applyBorder="1" applyAlignment="1">
      <alignment horizontal="right"/>
      <protection/>
    </xf>
    <xf numFmtId="0" fontId="11" fillId="0" borderId="101" xfId="71" applyFont="1" applyFill="1" applyBorder="1" applyAlignment="1">
      <alignment horizontal="center"/>
      <protection/>
    </xf>
    <xf numFmtId="0" fontId="11" fillId="0" borderId="101" xfId="71" applyFont="1" applyFill="1" applyBorder="1" applyAlignment="1">
      <alignment horizontal="right"/>
      <protection/>
    </xf>
    <xf numFmtId="0" fontId="0" fillId="0" borderId="100" xfId="71" applyFont="1" applyFill="1" applyBorder="1" applyAlignment="1">
      <alignment horizontal="left"/>
      <protection/>
    </xf>
    <xf numFmtId="0" fontId="0" fillId="0" borderId="43" xfId="71" applyFont="1" applyFill="1" applyBorder="1" applyAlignment="1">
      <alignment/>
      <protection/>
    </xf>
    <xf numFmtId="0" fontId="11" fillId="0" borderId="44" xfId="71" applyFont="1" applyFill="1" applyBorder="1" applyAlignment="1">
      <alignment/>
      <protection/>
    </xf>
    <xf numFmtId="0" fontId="11" fillId="0" borderId="100" xfId="71" applyFont="1" applyFill="1" applyBorder="1" applyAlignment="1">
      <alignment/>
      <protection/>
    </xf>
    <xf numFmtId="0" fontId="0" fillId="0" borderId="54" xfId="71" applyFont="1" applyFill="1" applyBorder="1" applyAlignment="1">
      <alignment/>
      <protection/>
    </xf>
    <xf numFmtId="0" fontId="0" fillId="0" borderId="51" xfId="71" applyFont="1" applyFill="1" applyBorder="1" applyAlignment="1">
      <alignment horizontal="right"/>
      <protection/>
    </xf>
    <xf numFmtId="0" fontId="0" fillId="0" borderId="3" xfId="71" applyFont="1" applyFill="1" applyBorder="1" applyAlignment="1">
      <alignment horizontal="center"/>
      <protection/>
    </xf>
    <xf numFmtId="3" fontId="0" fillId="0" borderId="43" xfId="71" applyNumberFormat="1" applyFont="1" applyFill="1" applyBorder="1" applyAlignment="1">
      <alignment horizontal="center"/>
      <protection/>
    </xf>
    <xf numFmtId="3" fontId="0" fillId="0" borderId="44" xfId="71" applyNumberFormat="1" applyFont="1" applyFill="1" applyBorder="1" applyAlignment="1">
      <alignment horizontal="center"/>
      <protection/>
    </xf>
    <xf numFmtId="3" fontId="0" fillId="0" borderId="54" xfId="71" applyNumberFormat="1" applyFont="1" applyFill="1" applyBorder="1" applyAlignment="1">
      <alignment horizontal="center"/>
      <protection/>
    </xf>
    <xf numFmtId="3" fontId="10" fillId="0" borderId="3" xfId="71" applyNumberFormat="1" applyFont="1" applyFill="1" applyBorder="1" applyAlignment="1">
      <alignment horizontal="center"/>
      <protection/>
    </xf>
    <xf numFmtId="0" fontId="1" fillId="0" borderId="0" xfId="78" applyFill="1" applyBorder="1" applyAlignment="1" applyProtection="1">
      <alignment horizontal="center"/>
      <protection/>
    </xf>
    <xf numFmtId="0" fontId="11" fillId="0" borderId="3" xfId="71" applyFont="1" applyFill="1" applyBorder="1" applyAlignment="1" applyProtection="1">
      <alignment horizontal="center"/>
      <protection/>
    </xf>
    <xf numFmtId="3" fontId="0" fillId="0" borderId="80" xfId="71" applyNumberFormat="1" applyFont="1" applyFill="1" applyBorder="1" applyAlignment="1" applyProtection="1">
      <alignment horizontal="right"/>
      <protection/>
    </xf>
    <xf numFmtId="0" fontId="0" fillId="0" borderId="0" xfId="71" applyFill="1" applyBorder="1" applyAlignment="1" applyProtection="1">
      <alignment horizontal="center"/>
      <protection/>
    </xf>
    <xf numFmtId="0" fontId="0" fillId="0" borderId="17" xfId="71" applyFont="1" applyFill="1" applyBorder="1" applyAlignment="1">
      <alignment horizontal="center"/>
      <protection/>
    </xf>
    <xf numFmtId="0" fontId="0" fillId="0" borderId="102" xfId="71" applyFont="1" applyFill="1" applyBorder="1" applyAlignment="1">
      <alignment horizontal="center"/>
      <protection/>
    </xf>
    <xf numFmtId="0" fontId="0" fillId="0" borderId="0" xfId="71" applyFont="1" applyFill="1" applyBorder="1">
      <alignment/>
      <protection/>
    </xf>
    <xf numFmtId="0" fontId="0" fillId="0" borderId="0" xfId="71" applyFont="1" applyFill="1" applyBorder="1">
      <alignment/>
      <protection/>
    </xf>
    <xf numFmtId="3" fontId="0" fillId="0" borderId="80" xfId="71" applyNumberFormat="1" applyFont="1" applyFill="1" applyBorder="1" applyAlignment="1" applyProtection="1">
      <alignment horizontal="center"/>
      <protection/>
    </xf>
    <xf numFmtId="3" fontId="0" fillId="0" borderId="0" xfId="71" applyNumberFormat="1" applyFont="1" applyFill="1" applyBorder="1" applyAlignment="1" applyProtection="1">
      <alignment horizontal="right"/>
      <protection/>
    </xf>
    <xf numFmtId="4" fontId="1" fillId="0" borderId="80" xfId="75" applyNumberFormat="1" applyFont="1" applyBorder="1" applyAlignment="1" applyProtection="1">
      <alignment horizontal="center"/>
      <protection/>
    </xf>
    <xf numFmtId="4" fontId="1" fillId="0" borderId="0" xfId="75" applyNumberFormat="1" applyFont="1" applyBorder="1" applyAlignment="1" applyProtection="1">
      <alignment horizontal="center"/>
      <protection/>
    </xf>
    <xf numFmtId="49" fontId="47" fillId="0" borderId="74" xfId="71" applyNumberFormat="1" applyFont="1" applyFill="1" applyBorder="1" applyAlignment="1" applyProtection="1">
      <alignment horizontal="left" vertical="center"/>
      <protection/>
    </xf>
    <xf numFmtId="49" fontId="47" fillId="0" borderId="79" xfId="71" applyNumberFormat="1" applyFont="1" applyFill="1" applyBorder="1" applyAlignment="1" applyProtection="1">
      <alignment horizontal="left" vertical="center"/>
      <protection/>
    </xf>
    <xf numFmtId="49" fontId="47" fillId="0" borderId="75" xfId="71" applyNumberFormat="1" applyFont="1" applyFill="1" applyBorder="1" applyAlignment="1" applyProtection="1">
      <alignment horizontal="right" vertical="center"/>
      <protection/>
    </xf>
    <xf numFmtId="0" fontId="48" fillId="0" borderId="0" xfId="78" applyFont="1" applyFill="1" applyBorder="1" applyAlignment="1" applyProtection="1">
      <alignment horizontal="center"/>
      <protection/>
    </xf>
    <xf numFmtId="169" fontId="1" fillId="0" borderId="103" xfId="78" applyNumberFormat="1" applyFont="1" applyFill="1" applyBorder="1" applyAlignment="1" applyProtection="1">
      <alignment/>
      <protection/>
    </xf>
    <xf numFmtId="169" fontId="9" fillId="0" borderId="19" xfId="78" applyNumberFormat="1" applyFont="1" applyFill="1" applyBorder="1" applyAlignment="1" applyProtection="1">
      <alignment horizontal="right"/>
      <protection/>
    </xf>
    <xf numFmtId="169" fontId="1" fillId="0" borderId="103" xfId="78" applyNumberFormat="1" applyFill="1" applyBorder="1" applyAlignment="1" applyProtection="1">
      <alignment/>
      <protection/>
    </xf>
  </cellXfs>
  <cellStyles count="92">
    <cellStyle name="Normal" xfId="0"/>
    <cellStyle name="1 000,0" xfId="15"/>
    <cellStyle name="1 000,000" xfId="16"/>
    <cellStyle name="1/4h" xfId="17"/>
    <cellStyle name="10" xfId="18"/>
    <cellStyle name="100" xfId="19"/>
    <cellStyle name="1000,000" xfId="20"/>
    <cellStyle name="20 % – Zvýraznění 1" xfId="21"/>
    <cellStyle name="20 % – Zvýraznění 2" xfId="22"/>
    <cellStyle name="20 % – Zvýraznění 3" xfId="23"/>
    <cellStyle name="20 % – Zvýraznění 4" xfId="24"/>
    <cellStyle name="20 % – Zvýraznění 5" xfId="25"/>
    <cellStyle name="20 % – Zvýraznění 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60 % – Zvýraznění 1" xfId="33"/>
    <cellStyle name="60 % – Zvýraznění 2" xfId="34"/>
    <cellStyle name="60 % – Zvýraznění 3" xfId="35"/>
    <cellStyle name="60 % – Zvýraznění 4" xfId="36"/>
    <cellStyle name="60 % – Zvýraznění 5" xfId="37"/>
    <cellStyle name="60 % – Zvýraznění 6" xfId="38"/>
    <cellStyle name="Celkem" xfId="39"/>
    <cellStyle name="Comma" xfId="40"/>
    <cellStyle name="Comma0" xfId="41"/>
    <cellStyle name="Currency" xfId="42"/>
    <cellStyle name="Currency 2" xfId="43"/>
    <cellStyle name="Currency0" xfId="44"/>
    <cellStyle name="Currency0 2" xfId="45"/>
    <cellStyle name="Comma" xfId="46"/>
    <cellStyle name="čárky 2" xfId="47"/>
    <cellStyle name="čárky 2 2" xfId="48"/>
    <cellStyle name="čárky 3" xfId="49"/>
    <cellStyle name="Comma [0]" xfId="50"/>
    <cellStyle name="Date" xfId="51"/>
    <cellStyle name="Fixed" xfId="52"/>
    <cellStyle name="Heading 1" xfId="53"/>
    <cellStyle name="Heading 2" xfId="54"/>
    <cellStyle name="hlavička1" xfId="55"/>
    <cellStyle name="hlavička2" xfId="56"/>
    <cellStyle name="hlavička3" xfId="57"/>
    <cellStyle name="hod" xfId="58"/>
    <cellStyle name="Hyperlink" xfId="59"/>
    <cellStyle name="Kontrolní buňka" xfId="60"/>
    <cellStyle name="Currency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ální 2" xfId="70"/>
    <cellStyle name="normální 3" xfId="71"/>
    <cellStyle name="normální 4" xfId="72"/>
    <cellStyle name="normální 5" xfId="73"/>
    <cellStyle name="Normální 6" xfId="74"/>
    <cellStyle name="normální_elektro13_prilohy_120502_zdroj" xfId="75"/>
    <cellStyle name="normální_silova06_prilohy_vyber_zdroj" xfId="76"/>
    <cellStyle name="normální_silova06_prilohy_zdroj" xfId="77"/>
    <cellStyle name="normální_Stav k 1.11.99_PR410019" xfId="78"/>
    <cellStyle name="Percent" xfId="79"/>
    <cellStyle name="pod tabulkou" xfId="80"/>
    <cellStyle name="Followed Hyperlink" xfId="81"/>
    <cellStyle name="Poznámka" xfId="82"/>
    <cellStyle name="procent 2" xfId="83"/>
    <cellStyle name="procent 3" xfId="84"/>
    <cellStyle name="procent 4" xfId="85"/>
    <cellStyle name="Percent" xfId="86"/>
    <cellStyle name="Procenta 2" xfId="87"/>
    <cellStyle name="Propojená buňka" xfId="88"/>
    <cellStyle name="sjednany" xfId="89"/>
    <cellStyle name="Správně" xfId="90"/>
    <cellStyle name="suma" xfId="91"/>
    <cellStyle name="Špatně" xfId="92"/>
    <cellStyle name="tarif" xfId="93"/>
    <cellStyle name="Text upozornění" xfId="94"/>
    <cellStyle name="Total" xfId="95"/>
    <cellStyle name="Vstup" xfId="96"/>
    <cellStyle name="Výpočet" xfId="97"/>
    <cellStyle name="Výstup" xfId="98"/>
    <cellStyle name="Vysvětlující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\TABULKY\EKONOM\PLAN\Plan2003\Energie\HM_O_200312do2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03\Energie\HM_O_200312do2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1\energie_2011V1\reka2011V1_2011S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K_Kucera\vybery_dodavatelu\2010az11\Elektro2010_12\Elektro2010_11\Elektro2010_11_zhodnoceni_smlouva\Elektro2010_11_komise090610\silova10_11_predpoklad_ceny_0906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PL&#193;N%20VOZIDLA%20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dpmb.brnodfsusersKucera%20(K)\vybery_dodavatelu\2014\Elektro2014_15\Elektro2014_15_podklady_zverejneni\elektro14_15prilohy_130311_zdroj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vybery_dodavatelu\2014\Plyn2014CNG\Plyn2014CNG_podklady_pozadavek\plyn14_prilohy_zdroj130806proC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0\energie_2010V1\Denst10p_1.1.2010V1_091006_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Kalkula&#269;n&#237;%20list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_2\K_Kucera\vybery_dodavatelu\2010az11\Elektro2010_12\Elektro2010_11\Elektro2010_11_zhodnoceni_smlouva\Elektro2010_11_komise090610\silova10_11_predpoklad_ceny_0906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\TABULKY\EKONOM\PLAN\Plan2011\energie_2011V1\reka2011V1_2011S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miranda2/export/sites/www.cnb.cz/cs/menova_politika/prognoza/predchozi_prognozy/prognoza_1305_g5_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  <cell r="C2">
            <v>20</v>
          </cell>
        </row>
        <row r="3">
          <cell r="B3">
            <v>15.2</v>
          </cell>
          <cell r="C3">
            <v>15.05</v>
          </cell>
        </row>
        <row r="5">
          <cell r="B5">
            <v>480.39</v>
          </cell>
          <cell r="C5">
            <v>442.86</v>
          </cell>
        </row>
        <row r="6">
          <cell r="B6">
            <v>388.47</v>
          </cell>
          <cell r="C6">
            <v>413.75</v>
          </cell>
        </row>
        <row r="7">
          <cell r="B7">
            <v>425.55</v>
          </cell>
          <cell r="C7">
            <v>94.14</v>
          </cell>
        </row>
        <row r="8">
          <cell r="B8">
            <v>0.07633</v>
          </cell>
          <cell r="C8">
            <v>0.07819</v>
          </cell>
        </row>
        <row r="9">
          <cell r="B9">
            <v>0.0104</v>
          </cell>
          <cell r="C9">
            <v>0.008</v>
          </cell>
        </row>
        <row r="10">
          <cell r="B10" t="str">
            <v>Zuzana Rudzká</v>
          </cell>
        </row>
        <row r="11">
          <cell r="B11" t="str">
            <v>provozní účetní</v>
          </cell>
        </row>
        <row r="12">
          <cell r="B12" t="str">
            <v>Zuzana Procházková</v>
          </cell>
        </row>
        <row r="13">
          <cell r="B13" t="str">
            <v>ekonom provozovny IP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iloha_1_14_15"/>
      <sheetName val="priloha_2_14"/>
      <sheetName val="priloha_4_14"/>
      <sheetName val="priloha_4_15"/>
      <sheetName val="priloha_5_14_15"/>
      <sheetName val="priloha_1NN_14_15"/>
      <sheetName val="priloha_2NN14_15"/>
      <sheetName val="zdroje"/>
      <sheetName val="priloha_1_zdroj14_15"/>
      <sheetName val="priloha_4_zdroj14"/>
      <sheetName val="priloha_4_zdroj15"/>
      <sheetName val="priloha_5_zdroj14_15"/>
      <sheetName val="priloha_5_zdroj14_15ko"/>
      <sheetName val="el14_15financ"/>
      <sheetName val="ELPy"/>
      <sheetName val="priloha_1NN_zdroj14_15"/>
      <sheetName val="priloha_2NN_zdroj14_15"/>
      <sheetName val="priloha_2NN_zdroj14_15ko"/>
      <sheetName val="histor"/>
      <sheetName val="silova_vyvoj110823"/>
      <sheetName val="silova_vyhledy"/>
      <sheetName val="priloha_1_zdroj13ex2t_def"/>
      <sheetName val="priloha_1_zdroj13"/>
      <sheetName val="el13vychodiska"/>
      <sheetName val="el13financNN"/>
      <sheetName val="el2012YQM"/>
      <sheetName val="el2012YQMmin"/>
      <sheetName val="el2012YQMmax"/>
      <sheetName val="silova_vyvoj121217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4kot"/>
      <sheetName val="priloha1_14"/>
      <sheetName val="priloha_2_14"/>
      <sheetName val="priloha_3_14"/>
      <sheetName val="priloha1_zdroj14"/>
      <sheetName val="koef14"/>
      <sheetName val="priloha1_zdroj12SP"/>
      <sheetName val="priloha_2_zdroj14"/>
      <sheetName val="priloha_3_zdroj14"/>
      <sheetName val="financ14_2"/>
      <sheetName val="financ14"/>
      <sheetName val="financ14CNG"/>
      <sheetName val="CNG plneniChab"/>
      <sheetName val="burza_plyn"/>
      <sheetName val="resume14"/>
      <sheetName val="koment14"/>
      <sheetName val="K3temper"/>
      <sheetName val="cerpani13SO"/>
      <sheetName val="2013"/>
      <sheetName val="priloha2_13 "/>
      <sheetName val="priloha2_zdroj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onnost kWh"/>
      <sheetName val="ucet502311"/>
      <sheetName val="plyn ZAK"/>
      <sheetName val="plyn ZAK CO"/>
      <sheetName val="plyn NS"/>
      <sheetName val="plyn NS CO"/>
      <sheetName val="SAP_241008"/>
      <sheetName val="VO"/>
      <sheetName val="z"/>
      <sheetName val="denostup Medl. kWh"/>
      <sheetName val="denostupPis.do 400 kWh"/>
      <sheetName val="denostup Kom.kWh"/>
      <sheetName val="k"/>
      <sheetName val="denostupDPMB kWh"/>
      <sheetName val="denostupPis.do 400 kWh_96%"/>
      <sheetName val="MO"/>
      <sheetName val="mz"/>
      <sheetName val="TáborkWh"/>
      <sheetName val="PřístavníkWh"/>
      <sheetName val="BudovcovaDispečinkkWh"/>
      <sheetName val="mk"/>
      <sheetName val="plyn_ceny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Názvy"/>
      <sheetName val="6172"/>
    </sheetNames>
    <sheetDataSet>
      <sheetData sheetId="1">
        <row r="2">
          <cell r="B2">
            <v>15.2</v>
          </cell>
          <cell r="C2">
            <v>15.2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nóza kurzu CZK E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.7109375" style="80" customWidth="1"/>
    <col min="2" max="2" width="10.140625" style="80" customWidth="1"/>
    <col min="3" max="3" width="8.7109375" style="80" customWidth="1"/>
    <col min="4" max="9" width="17.140625" style="80" customWidth="1"/>
    <col min="10" max="10" width="7.421875" style="80" customWidth="1"/>
    <col min="11" max="11" width="11.140625" style="80" customWidth="1"/>
    <col min="12" max="16384" width="9.140625" style="80" customWidth="1"/>
  </cols>
  <sheetData>
    <row r="1" spans="2:11" ht="13.5" customHeight="1">
      <c r="B1" s="14" t="s">
        <v>66</v>
      </c>
      <c r="C1" s="15"/>
      <c r="D1" s="16"/>
      <c r="H1" s="9"/>
      <c r="I1" s="14" t="s">
        <v>67</v>
      </c>
      <c r="J1" s="81"/>
      <c r="K1" s="82"/>
    </row>
    <row r="2" spans="2:11" s="77" customFormat="1" ht="13.5" customHeight="1">
      <c r="B2" s="17"/>
      <c r="C2" s="18"/>
      <c r="D2" s="19"/>
      <c r="E2" s="8"/>
      <c r="F2" s="8"/>
      <c r="G2" s="9"/>
      <c r="H2" s="9"/>
      <c r="I2" s="235"/>
      <c r="J2" s="236"/>
      <c r="K2" s="237"/>
    </row>
    <row r="3" spans="2:11" s="77" customFormat="1" ht="13.5" customHeight="1">
      <c r="B3" s="20"/>
      <c r="C3" s="21"/>
      <c r="D3" s="75"/>
      <c r="E3" s="8"/>
      <c r="F3" s="8"/>
      <c r="G3" s="75"/>
      <c r="H3" s="76"/>
      <c r="I3" s="76"/>
      <c r="J3" s="76"/>
      <c r="K3" s="76"/>
    </row>
    <row r="4" spans="1:11" s="77" customFormat="1" ht="13.5" customHeight="1">
      <c r="A4" s="9"/>
      <c r="B4" s="83" t="s">
        <v>124</v>
      </c>
      <c r="C4" s="84"/>
      <c r="D4" s="84"/>
      <c r="E4" s="84"/>
      <c r="F4" s="84"/>
      <c r="G4" s="84"/>
      <c r="H4" s="84"/>
      <c r="I4" s="84"/>
      <c r="J4" s="84"/>
      <c r="K4" s="84"/>
    </row>
    <row r="5" spans="1:11" s="78" customFormat="1" ht="13.5" customHeight="1">
      <c r="A5" s="77"/>
      <c r="B5" s="10" t="s">
        <v>113</v>
      </c>
      <c r="C5" s="84"/>
      <c r="D5" s="84"/>
      <c r="E5" s="84"/>
      <c r="F5" s="84"/>
      <c r="G5" s="84"/>
      <c r="H5" s="84"/>
      <c r="I5" s="84"/>
      <c r="J5" s="84"/>
      <c r="K5" s="84"/>
    </row>
    <row r="6" spans="3:11" s="78" customFormat="1" ht="13.5" customHeight="1">
      <c r="C6" s="8"/>
      <c r="D6" s="8"/>
      <c r="E6" s="79"/>
      <c r="F6" s="9"/>
      <c r="G6" s="9"/>
      <c r="H6" s="12"/>
      <c r="I6" s="12"/>
      <c r="J6" s="12"/>
      <c r="K6" s="48"/>
    </row>
    <row r="7" spans="1:11" s="78" customFormat="1" ht="13.5" customHeight="1">
      <c r="A7" s="9"/>
      <c r="B7" s="10"/>
      <c r="C7" s="9"/>
      <c r="D7" s="9"/>
      <c r="E7" s="85"/>
      <c r="F7" s="9"/>
      <c r="G7" s="9"/>
      <c r="H7" s="12"/>
      <c r="I7" s="12"/>
      <c r="J7" s="12"/>
      <c r="K7" s="12"/>
    </row>
    <row r="8" spans="2:11" s="78" customFormat="1" ht="13.5" customHeight="1">
      <c r="B8" s="86"/>
      <c r="C8" s="87" t="s">
        <v>86</v>
      </c>
      <c r="D8" s="88" t="s">
        <v>87</v>
      </c>
      <c r="E8" s="89" t="s">
        <v>88</v>
      </c>
      <c r="F8" s="89" t="s">
        <v>89</v>
      </c>
      <c r="G8" s="89" t="s">
        <v>90</v>
      </c>
      <c r="H8" s="89" t="s">
        <v>91</v>
      </c>
      <c r="I8" s="352" t="s">
        <v>92</v>
      </c>
      <c r="J8" s="362" t="s">
        <v>93</v>
      </c>
      <c r="K8" s="362" t="s">
        <v>94</v>
      </c>
    </row>
    <row r="9" spans="2:11" ht="13.5" customHeight="1">
      <c r="B9" s="90"/>
      <c r="C9" s="331" t="s">
        <v>158</v>
      </c>
      <c r="D9" s="91" t="s">
        <v>39</v>
      </c>
      <c r="E9" s="92" t="s">
        <v>39</v>
      </c>
      <c r="F9" s="92" t="s">
        <v>39</v>
      </c>
      <c r="G9" s="92" t="s">
        <v>39</v>
      </c>
      <c r="H9" s="92" t="s">
        <v>39</v>
      </c>
      <c r="I9" s="353" t="s">
        <v>39</v>
      </c>
      <c r="J9" s="363"/>
      <c r="K9" s="370" t="s">
        <v>79</v>
      </c>
    </row>
    <row r="10" spans="2:11" ht="13.5" customHeight="1">
      <c r="B10" s="94"/>
      <c r="C10" s="332" t="s">
        <v>159</v>
      </c>
      <c r="D10" s="95" t="s">
        <v>46</v>
      </c>
      <c r="E10" s="96" t="s">
        <v>47</v>
      </c>
      <c r="F10" s="97" t="s">
        <v>48</v>
      </c>
      <c r="G10" s="96" t="s">
        <v>49</v>
      </c>
      <c r="H10" s="96" t="s">
        <v>50</v>
      </c>
      <c r="I10" s="354" t="s">
        <v>64</v>
      </c>
      <c r="J10" s="363" t="s">
        <v>78</v>
      </c>
      <c r="K10" s="370" t="s">
        <v>80</v>
      </c>
    </row>
    <row r="11" spans="2:11" ht="13.5" customHeight="1">
      <c r="B11" s="94"/>
      <c r="C11" s="332" t="s">
        <v>160</v>
      </c>
      <c r="D11" s="99" t="s">
        <v>58</v>
      </c>
      <c r="E11" s="100" t="s">
        <v>59</v>
      </c>
      <c r="F11" s="100" t="s">
        <v>60</v>
      </c>
      <c r="G11" s="100" t="s">
        <v>61</v>
      </c>
      <c r="H11" s="100" t="s">
        <v>62</v>
      </c>
      <c r="I11" s="355" t="s">
        <v>63</v>
      </c>
      <c r="J11" s="363" t="s">
        <v>76</v>
      </c>
      <c r="K11" s="370" t="s">
        <v>81</v>
      </c>
    </row>
    <row r="12" spans="2:11" ht="13.5" customHeight="1">
      <c r="B12" s="94"/>
      <c r="C12" s="98" t="s">
        <v>157</v>
      </c>
      <c r="D12" s="329" t="s">
        <v>166</v>
      </c>
      <c r="E12" s="96" t="s">
        <v>167</v>
      </c>
      <c r="F12" s="330" t="s">
        <v>165</v>
      </c>
      <c r="G12" s="330" t="s">
        <v>163</v>
      </c>
      <c r="H12" s="330" t="s">
        <v>164</v>
      </c>
      <c r="I12" s="356" t="s">
        <v>163</v>
      </c>
      <c r="J12" s="363" t="s">
        <v>95</v>
      </c>
      <c r="K12" s="370" t="s">
        <v>71</v>
      </c>
    </row>
    <row r="13" spans="2:11" ht="13.5" customHeight="1">
      <c r="B13" s="328"/>
      <c r="C13" s="98" t="s">
        <v>155</v>
      </c>
      <c r="D13" s="95" t="s">
        <v>154</v>
      </c>
      <c r="E13" s="95" t="s">
        <v>154</v>
      </c>
      <c r="F13" s="95" t="s">
        <v>154</v>
      </c>
      <c r="G13" s="329" t="s">
        <v>156</v>
      </c>
      <c r="H13" s="329" t="s">
        <v>156</v>
      </c>
      <c r="I13" s="357" t="s">
        <v>156</v>
      </c>
      <c r="J13" s="363"/>
      <c r="K13" s="370" t="s">
        <v>82</v>
      </c>
    </row>
    <row r="14" spans="2:11" ht="13.5" customHeight="1">
      <c r="B14" s="94"/>
      <c r="C14" s="98" t="s">
        <v>161</v>
      </c>
      <c r="D14" s="95" t="s">
        <v>57</v>
      </c>
      <c r="E14" s="95" t="s">
        <v>57</v>
      </c>
      <c r="F14" s="95" t="s">
        <v>57</v>
      </c>
      <c r="G14" s="95" t="s">
        <v>57</v>
      </c>
      <c r="H14" s="95" t="s">
        <v>57</v>
      </c>
      <c r="I14" s="354" t="s">
        <v>57</v>
      </c>
      <c r="J14" s="363"/>
      <c r="K14" s="371" t="s">
        <v>83</v>
      </c>
    </row>
    <row r="15" spans="2:11" ht="13.5" customHeight="1">
      <c r="B15" s="94"/>
      <c r="C15" s="98" t="s">
        <v>162</v>
      </c>
      <c r="D15" s="101" t="s">
        <v>41</v>
      </c>
      <c r="E15" s="102" t="s">
        <v>40</v>
      </c>
      <c r="F15" s="102" t="s">
        <v>41</v>
      </c>
      <c r="G15" s="102" t="s">
        <v>41</v>
      </c>
      <c r="H15" s="102" t="s">
        <v>41</v>
      </c>
      <c r="I15" s="354" t="s">
        <v>41</v>
      </c>
      <c r="J15" s="364"/>
      <c r="K15" s="371"/>
    </row>
    <row r="16" spans="2:11" ht="13.5" customHeight="1">
      <c r="B16" s="333" t="s">
        <v>44</v>
      </c>
      <c r="C16" s="334"/>
      <c r="D16" s="335"/>
      <c r="E16" s="336"/>
      <c r="F16" s="337" t="s">
        <v>85</v>
      </c>
      <c r="G16" s="337"/>
      <c r="H16" s="337"/>
      <c r="I16" s="358"/>
      <c r="J16" s="365" t="s">
        <v>45</v>
      </c>
      <c r="K16" s="372" t="s">
        <v>84</v>
      </c>
    </row>
    <row r="17" spans="2:11" ht="13.5" customHeight="1">
      <c r="B17" s="338" t="s">
        <v>27</v>
      </c>
      <c r="C17" s="330">
        <v>2023</v>
      </c>
      <c r="D17" s="339">
        <v>0.4</v>
      </c>
      <c r="E17" s="340">
        <v>479</v>
      </c>
      <c r="F17" s="340">
        <v>399</v>
      </c>
      <c r="G17" s="340">
        <v>90</v>
      </c>
      <c r="H17" s="340">
        <v>20</v>
      </c>
      <c r="I17" s="359">
        <v>9</v>
      </c>
      <c r="J17" s="366">
        <v>997.4</v>
      </c>
      <c r="K17" s="373">
        <v>0.1904889999999999</v>
      </c>
    </row>
    <row r="18" spans="2:11" ht="13.5" customHeight="1">
      <c r="B18" s="341" t="s">
        <v>28</v>
      </c>
      <c r="C18" s="342">
        <v>2023</v>
      </c>
      <c r="D18" s="343">
        <v>0.3</v>
      </c>
      <c r="E18" s="344">
        <v>450</v>
      </c>
      <c r="F18" s="344">
        <v>334</v>
      </c>
      <c r="G18" s="344">
        <v>70</v>
      </c>
      <c r="H18" s="344">
        <v>19</v>
      </c>
      <c r="I18" s="359">
        <v>7</v>
      </c>
      <c r="J18" s="367">
        <v>880.3</v>
      </c>
      <c r="K18" s="374">
        <v>0.168125</v>
      </c>
    </row>
    <row r="19" spans="2:11" ht="13.5" customHeight="1">
      <c r="B19" s="341" t="s">
        <v>29</v>
      </c>
      <c r="C19" s="342">
        <v>2023</v>
      </c>
      <c r="D19" s="343">
        <v>0.2</v>
      </c>
      <c r="E19" s="344">
        <v>383</v>
      </c>
      <c r="F19" s="344">
        <v>257</v>
      </c>
      <c r="G19" s="344">
        <v>51</v>
      </c>
      <c r="H19" s="344">
        <v>15</v>
      </c>
      <c r="I19" s="359">
        <v>5</v>
      </c>
      <c r="J19" s="367">
        <v>711.2</v>
      </c>
      <c r="K19" s="374">
        <v>0.135829</v>
      </c>
    </row>
    <row r="20" spans="2:11" ht="13.5" customHeight="1">
      <c r="B20" s="341" t="s">
        <v>30</v>
      </c>
      <c r="C20" s="342">
        <v>2023</v>
      </c>
      <c r="D20" s="343">
        <v>0.1</v>
      </c>
      <c r="E20" s="344">
        <v>230</v>
      </c>
      <c r="F20" s="344">
        <v>97</v>
      </c>
      <c r="G20" s="344">
        <v>16</v>
      </c>
      <c r="H20" s="344">
        <v>11</v>
      </c>
      <c r="I20" s="359">
        <v>4</v>
      </c>
      <c r="J20" s="367">
        <v>358.1</v>
      </c>
      <c r="K20" s="374">
        <v>0.068392</v>
      </c>
    </row>
    <row r="21" spans="2:11" ht="13.5" customHeight="1">
      <c r="B21" s="341" t="s">
        <v>31</v>
      </c>
      <c r="C21" s="342">
        <v>2023</v>
      </c>
      <c r="D21" s="343">
        <v>0.1</v>
      </c>
      <c r="E21" s="344">
        <v>140</v>
      </c>
      <c r="F21" s="344">
        <v>81</v>
      </c>
      <c r="G21" s="344">
        <v>12</v>
      </c>
      <c r="H21" s="344">
        <v>9</v>
      </c>
      <c r="I21" s="359">
        <v>3</v>
      </c>
      <c r="J21" s="367">
        <v>245.1</v>
      </c>
      <c r="K21" s="374">
        <v>0.046811</v>
      </c>
    </row>
    <row r="22" spans="2:11" ht="13.5" customHeight="1">
      <c r="B22" s="341" t="s">
        <v>32</v>
      </c>
      <c r="C22" s="342">
        <v>2023</v>
      </c>
      <c r="D22" s="343">
        <v>0.1</v>
      </c>
      <c r="E22" s="344">
        <v>47</v>
      </c>
      <c r="F22" s="344">
        <v>17</v>
      </c>
      <c r="G22" s="344">
        <v>2</v>
      </c>
      <c r="H22" s="344">
        <v>1</v>
      </c>
      <c r="I22" s="359">
        <v>0</v>
      </c>
      <c r="J22" s="367">
        <v>67.1</v>
      </c>
      <c r="K22" s="374">
        <v>0.012815</v>
      </c>
    </row>
    <row r="23" spans="2:11" ht="13.5" customHeight="1">
      <c r="B23" s="341" t="s">
        <v>33</v>
      </c>
      <c r="C23" s="342">
        <v>2023</v>
      </c>
      <c r="D23" s="343">
        <v>0.1</v>
      </c>
      <c r="E23" s="344">
        <v>38</v>
      </c>
      <c r="F23" s="344">
        <v>14</v>
      </c>
      <c r="G23" s="344">
        <v>2</v>
      </c>
      <c r="H23" s="344">
        <v>1</v>
      </c>
      <c r="I23" s="359">
        <v>0</v>
      </c>
      <c r="J23" s="367">
        <v>55.1</v>
      </c>
      <c r="K23" s="374">
        <v>0.010523</v>
      </c>
    </row>
    <row r="24" spans="2:11" ht="13.5" customHeight="1">
      <c r="B24" s="341" t="s">
        <v>34</v>
      </c>
      <c r="C24" s="342">
        <v>2023</v>
      </c>
      <c r="D24" s="343">
        <v>0.1</v>
      </c>
      <c r="E24" s="344">
        <v>41</v>
      </c>
      <c r="F24" s="344">
        <v>13</v>
      </c>
      <c r="G24" s="344">
        <v>2</v>
      </c>
      <c r="H24" s="344">
        <v>1</v>
      </c>
      <c r="I24" s="359">
        <v>0</v>
      </c>
      <c r="J24" s="367">
        <v>57.1</v>
      </c>
      <c r="K24" s="374">
        <v>0.010905</v>
      </c>
    </row>
    <row r="25" spans="2:11" ht="13.5" customHeight="1">
      <c r="B25" s="341" t="s">
        <v>35</v>
      </c>
      <c r="C25" s="342">
        <v>2023</v>
      </c>
      <c r="D25" s="343">
        <v>0.1</v>
      </c>
      <c r="E25" s="344">
        <v>40</v>
      </c>
      <c r="F25" s="344">
        <v>18</v>
      </c>
      <c r="G25" s="344">
        <v>10</v>
      </c>
      <c r="H25" s="344">
        <v>1</v>
      </c>
      <c r="I25" s="359">
        <v>1</v>
      </c>
      <c r="J25" s="367">
        <v>70.1</v>
      </c>
      <c r="K25" s="374">
        <v>0.013388</v>
      </c>
    </row>
    <row r="26" spans="2:11" ht="13.5" customHeight="1">
      <c r="B26" s="341" t="s">
        <v>36</v>
      </c>
      <c r="C26" s="342">
        <v>2023</v>
      </c>
      <c r="D26" s="343">
        <v>0.1</v>
      </c>
      <c r="E26" s="344">
        <v>166</v>
      </c>
      <c r="F26" s="344">
        <v>131</v>
      </c>
      <c r="G26" s="344">
        <v>31</v>
      </c>
      <c r="H26" s="344">
        <v>11</v>
      </c>
      <c r="I26" s="359">
        <v>3</v>
      </c>
      <c r="J26" s="367">
        <v>342.1</v>
      </c>
      <c r="K26" s="374">
        <v>0.065336</v>
      </c>
    </row>
    <row r="27" spans="2:11" ht="13.5" customHeight="1">
      <c r="B27" s="341" t="s">
        <v>37</v>
      </c>
      <c r="C27" s="342">
        <v>2023</v>
      </c>
      <c r="D27" s="343">
        <v>0.2</v>
      </c>
      <c r="E27" s="344">
        <v>297</v>
      </c>
      <c r="F27" s="344">
        <v>226</v>
      </c>
      <c r="G27" s="344">
        <v>55</v>
      </c>
      <c r="H27" s="344">
        <v>17</v>
      </c>
      <c r="I27" s="359">
        <v>5</v>
      </c>
      <c r="J27" s="367">
        <v>600.2</v>
      </c>
      <c r="K27" s="374">
        <v>0.114629</v>
      </c>
    </row>
    <row r="28" spans="2:11" ht="13.5" customHeight="1">
      <c r="B28" s="345" t="s">
        <v>38</v>
      </c>
      <c r="C28" s="337">
        <v>2023</v>
      </c>
      <c r="D28" s="346">
        <v>0.2</v>
      </c>
      <c r="E28" s="347">
        <v>402</v>
      </c>
      <c r="F28" s="347">
        <v>362</v>
      </c>
      <c r="G28" s="347">
        <v>66</v>
      </c>
      <c r="H28" s="347">
        <v>16</v>
      </c>
      <c r="I28" s="360">
        <v>6</v>
      </c>
      <c r="J28" s="368">
        <v>852.2</v>
      </c>
      <c r="K28" s="375">
        <v>0.162758</v>
      </c>
    </row>
    <row r="29" spans="2:11" ht="13.5" customHeight="1">
      <c r="B29" s="348" t="s">
        <v>53</v>
      </c>
      <c r="C29" s="349">
        <v>2023</v>
      </c>
      <c r="D29" s="350">
        <v>2.0000000000000004</v>
      </c>
      <c r="E29" s="351">
        <v>2713</v>
      </c>
      <c r="F29" s="351">
        <v>1949</v>
      </c>
      <c r="G29" s="351">
        <v>407</v>
      </c>
      <c r="H29" s="351">
        <v>122</v>
      </c>
      <c r="I29" s="361">
        <v>43</v>
      </c>
      <c r="J29" s="369">
        <v>5235.999999999999</v>
      </c>
      <c r="K29" s="376">
        <v>1</v>
      </c>
    </row>
    <row r="30" spans="1:11" ht="13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</sheetData>
  <sheetProtection/>
  <printOptions horizontalCentered="1"/>
  <pageMargins left="0.3937007874015748" right="0.3937007874015748" top="0.3937007874015748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7"/>
  <sheetViews>
    <sheetView showGridLines="0" zoomScalePageLayoutView="0" workbookViewId="0" topLeftCell="A1">
      <selection activeCell="C35" sqref="C35"/>
    </sheetView>
  </sheetViews>
  <sheetFormatPr defaultColWidth="9.140625" defaultRowHeight="12.75"/>
  <cols>
    <col min="1" max="1" width="3.140625" style="104" customWidth="1"/>
    <col min="2" max="4" width="10.7109375" style="104" customWidth="1"/>
    <col min="5" max="5" width="5.7109375" style="104" customWidth="1"/>
    <col min="6" max="7" width="10.7109375" style="104" customWidth="1"/>
    <col min="8" max="8" width="14.140625" style="104" customWidth="1"/>
    <col min="9" max="9" width="3.7109375" style="104" customWidth="1"/>
    <col min="10" max="16384" width="9.140625" style="104" customWidth="1"/>
  </cols>
  <sheetData>
    <row r="1" spans="2:9" ht="12.75" customHeight="1">
      <c r="B1" s="14" t="s">
        <v>66</v>
      </c>
      <c r="C1" s="15"/>
      <c r="D1" s="16"/>
      <c r="E1" s="21"/>
      <c r="F1" s="8"/>
      <c r="G1" s="14" t="s">
        <v>67</v>
      </c>
      <c r="H1" s="82"/>
      <c r="I1" s="5"/>
    </row>
    <row r="2" spans="2:9" s="135" customFormat="1" ht="12.75" customHeight="1">
      <c r="B2" s="17"/>
      <c r="C2" s="18"/>
      <c r="D2" s="19"/>
      <c r="E2" s="21"/>
      <c r="F2" s="8"/>
      <c r="G2" s="235"/>
      <c r="H2" s="234"/>
      <c r="I2" s="5"/>
    </row>
    <row r="3" spans="2:9" s="135" customFormat="1" ht="12.75" customHeight="1">
      <c r="B3" s="20"/>
      <c r="C3" s="21"/>
      <c r="D3" s="21"/>
      <c r="E3" s="21"/>
      <c r="F3" s="71"/>
      <c r="G3" s="71"/>
      <c r="H3" s="9"/>
      <c r="I3" s="5"/>
    </row>
    <row r="4" spans="2:9" s="140" customFormat="1" ht="12.75" customHeight="1">
      <c r="B4" s="7" t="s">
        <v>123</v>
      </c>
      <c r="C4" s="9"/>
      <c r="D4" s="9"/>
      <c r="E4" s="9"/>
      <c r="F4" s="71"/>
      <c r="G4" s="71"/>
      <c r="H4" s="71"/>
      <c r="I4" s="5"/>
    </row>
    <row r="5" spans="2:9" s="140" customFormat="1" ht="12.75" customHeight="1">
      <c r="B5" s="7"/>
      <c r="C5" s="9"/>
      <c r="D5" s="9"/>
      <c r="E5" s="9"/>
      <c r="F5" s="71"/>
      <c r="G5" s="71"/>
      <c r="H5" s="71"/>
      <c r="I5" s="5"/>
    </row>
    <row r="6" spans="2:9" s="140" customFormat="1" ht="12.75" customHeight="1">
      <c r="B6" s="2" t="s">
        <v>173</v>
      </c>
      <c r="C6" s="9"/>
      <c r="D6" s="9"/>
      <c r="E6" s="9"/>
      <c r="F6" s="71"/>
      <c r="G6" s="71"/>
      <c r="H6" s="71"/>
      <c r="I6" s="141"/>
    </row>
    <row r="7" spans="2:9" s="140" customFormat="1" ht="12.75" customHeight="1">
      <c r="B7" s="2" t="s">
        <v>172</v>
      </c>
      <c r="C7" s="9"/>
      <c r="D7" s="9"/>
      <c r="E7" s="9"/>
      <c r="F7" s="71"/>
      <c r="G7" s="71"/>
      <c r="H7" s="71"/>
      <c r="I7" s="141"/>
    </row>
    <row r="8" spans="2:9" s="142" customFormat="1" ht="12.75" customHeight="1">
      <c r="B8" s="2" t="s">
        <v>174</v>
      </c>
      <c r="D8" s="6"/>
      <c r="E8" s="6"/>
      <c r="F8" s="6"/>
      <c r="G8" s="6"/>
      <c r="H8" s="6"/>
      <c r="I8" s="6"/>
    </row>
    <row r="9" spans="3:9" s="142" customFormat="1" ht="12.75" customHeight="1">
      <c r="C9" s="2"/>
      <c r="D9" s="3"/>
      <c r="E9" s="3"/>
      <c r="F9" s="3"/>
      <c r="G9" s="3"/>
      <c r="H9" s="6"/>
      <c r="I9" s="6"/>
    </row>
    <row r="10" spans="2:9" s="105" customFormat="1" ht="12.75" customHeight="1">
      <c r="B10" s="143"/>
      <c r="C10" s="106"/>
      <c r="D10" s="387" t="s">
        <v>54</v>
      </c>
      <c r="E10" s="109"/>
      <c r="F10" s="383" t="s">
        <v>39</v>
      </c>
      <c r="G10" s="144"/>
      <c r="H10" s="6"/>
      <c r="I10" s="6"/>
    </row>
    <row r="11" spans="2:9" s="105" customFormat="1" ht="12.75" customHeight="1">
      <c r="B11" s="145"/>
      <c r="C11" s="107"/>
      <c r="D11" s="103" t="s">
        <v>42</v>
      </c>
      <c r="E11" s="108"/>
      <c r="F11" s="108" t="s">
        <v>168</v>
      </c>
      <c r="G11" s="146"/>
      <c r="H11" s="6"/>
      <c r="I11" s="6"/>
    </row>
    <row r="12" spans="1:9" s="151" customFormat="1" ht="12.75" customHeight="1">
      <c r="A12" s="105"/>
      <c r="B12" s="145"/>
      <c r="C12" s="147"/>
      <c r="D12" s="148" t="s">
        <v>65</v>
      </c>
      <c r="E12" s="149"/>
      <c r="F12" s="384" t="s">
        <v>3</v>
      </c>
      <c r="G12" s="150"/>
      <c r="H12" s="6"/>
      <c r="I12" s="6"/>
    </row>
    <row r="13" spans="1:9" s="151" customFormat="1" ht="12.75" customHeight="1">
      <c r="A13" s="105"/>
      <c r="B13" s="377"/>
      <c r="C13" s="378"/>
      <c r="D13" s="381" t="s">
        <v>51</v>
      </c>
      <c r="E13" s="382"/>
      <c r="F13" s="385" t="s">
        <v>171</v>
      </c>
      <c r="G13" s="380"/>
      <c r="H13" s="6"/>
      <c r="I13" s="6"/>
    </row>
    <row r="14" spans="1:9" s="151" customFormat="1" ht="12.75" customHeight="1">
      <c r="A14" s="105"/>
      <c r="B14" s="377"/>
      <c r="C14" s="378"/>
      <c r="D14" s="381" t="s">
        <v>182</v>
      </c>
      <c r="E14" s="382"/>
      <c r="F14" s="385" t="s">
        <v>170</v>
      </c>
      <c r="G14" s="380"/>
      <c r="H14" s="6"/>
      <c r="I14" s="6"/>
    </row>
    <row r="15" spans="1:9" s="151" customFormat="1" ht="12.75" customHeight="1">
      <c r="A15" s="105"/>
      <c r="B15" s="377"/>
      <c r="C15" s="378"/>
      <c r="D15" s="379" t="s">
        <v>161</v>
      </c>
      <c r="E15" s="382"/>
      <c r="F15" s="385" t="s">
        <v>169</v>
      </c>
      <c r="G15" s="380"/>
      <c r="H15" s="6"/>
      <c r="I15" s="6"/>
    </row>
    <row r="16" spans="2:9" s="151" customFormat="1" ht="12.75" customHeight="1">
      <c r="B16" s="152"/>
      <c r="C16" s="153"/>
      <c r="D16" s="154" t="s">
        <v>52</v>
      </c>
      <c r="E16" s="155"/>
      <c r="F16" s="386" t="s">
        <v>40</v>
      </c>
      <c r="G16" s="156"/>
      <c r="H16" s="6"/>
      <c r="I16" s="6"/>
    </row>
    <row r="17" spans="1:9" s="157" customFormat="1" ht="12.75" customHeight="1">
      <c r="A17" s="151"/>
      <c r="B17" s="158"/>
      <c r="C17" s="159"/>
      <c r="D17" s="160"/>
      <c r="E17" s="397"/>
      <c r="F17" s="398"/>
      <c r="G17" s="161" t="s">
        <v>2</v>
      </c>
      <c r="H17" s="6"/>
      <c r="I17" s="6"/>
    </row>
    <row r="18" spans="2:9" s="157" customFormat="1" ht="12.75" customHeight="1">
      <c r="B18" s="158"/>
      <c r="C18" s="160"/>
      <c r="D18" s="162" t="s">
        <v>10</v>
      </c>
      <c r="E18" s="176"/>
      <c r="F18" s="110"/>
      <c r="G18" s="161" t="s">
        <v>1</v>
      </c>
      <c r="H18" s="6"/>
      <c r="I18" s="6"/>
    </row>
    <row r="19" spans="2:9" s="157" customFormat="1" ht="12.75" customHeight="1">
      <c r="B19" s="163" t="s">
        <v>44</v>
      </c>
      <c r="C19" s="164"/>
      <c r="D19" s="165" t="s">
        <v>11</v>
      </c>
      <c r="E19" s="388"/>
      <c r="F19" s="166" t="s">
        <v>45</v>
      </c>
      <c r="G19" s="167" t="s">
        <v>0</v>
      </c>
      <c r="H19" s="6"/>
      <c r="I19" s="6"/>
    </row>
    <row r="20" spans="5:9" s="157" customFormat="1" ht="12.75" customHeight="1">
      <c r="E20" s="399"/>
      <c r="F20" s="399"/>
      <c r="H20" s="6"/>
      <c r="I20" s="6"/>
    </row>
    <row r="21" spans="2:9" s="157" customFormat="1" ht="12.75" customHeight="1">
      <c r="B21" s="168" t="s">
        <v>27</v>
      </c>
      <c r="C21" s="169">
        <v>2023</v>
      </c>
      <c r="D21" s="170">
        <v>31</v>
      </c>
      <c r="E21" s="389"/>
      <c r="F21" s="171">
        <v>5096</v>
      </c>
      <c r="G21" s="238">
        <v>24.5</v>
      </c>
      <c r="H21" s="6"/>
      <c r="I21" s="6"/>
    </row>
    <row r="22" spans="2:9" s="157" customFormat="1" ht="12.75" customHeight="1">
      <c r="B22" s="172" t="s">
        <v>28</v>
      </c>
      <c r="C22" s="173">
        <v>2023</v>
      </c>
      <c r="D22" s="174">
        <v>28</v>
      </c>
      <c r="E22" s="390"/>
      <c r="F22" s="175">
        <v>4600</v>
      </c>
      <c r="G22" s="239">
        <v>24.5</v>
      </c>
      <c r="H22" s="6"/>
      <c r="I22" s="6"/>
    </row>
    <row r="23" spans="2:9" s="157" customFormat="1" ht="12.75" customHeight="1">
      <c r="B23" s="172" t="s">
        <v>29</v>
      </c>
      <c r="C23" s="173">
        <v>2023</v>
      </c>
      <c r="D23" s="174">
        <v>31</v>
      </c>
      <c r="E23" s="390"/>
      <c r="F23" s="175">
        <v>5096</v>
      </c>
      <c r="G23" s="239">
        <v>23.5</v>
      </c>
      <c r="H23" s="6"/>
      <c r="I23" s="6"/>
    </row>
    <row r="24" spans="2:9" s="157" customFormat="1" ht="12.75" customHeight="1">
      <c r="B24" s="172" t="s">
        <v>30</v>
      </c>
      <c r="C24" s="173">
        <v>2023</v>
      </c>
      <c r="D24" s="174">
        <v>30</v>
      </c>
      <c r="E24" s="390"/>
      <c r="F24" s="175">
        <v>4932</v>
      </c>
      <c r="G24" s="239">
        <v>23.5</v>
      </c>
      <c r="H24" s="6"/>
      <c r="I24" s="6"/>
    </row>
    <row r="25" spans="2:9" s="157" customFormat="1" ht="12.75" customHeight="1">
      <c r="B25" s="172" t="s">
        <v>31</v>
      </c>
      <c r="C25" s="173">
        <v>2023</v>
      </c>
      <c r="D25" s="174">
        <v>31</v>
      </c>
      <c r="E25" s="390"/>
      <c r="F25" s="175">
        <v>5096</v>
      </c>
      <c r="G25" s="239">
        <v>22.5</v>
      </c>
      <c r="H25" s="6"/>
      <c r="I25" s="6"/>
    </row>
    <row r="26" spans="2:9" s="157" customFormat="1" ht="12.75" customHeight="1">
      <c r="B26" s="172" t="s">
        <v>32</v>
      </c>
      <c r="C26" s="173">
        <v>2023</v>
      </c>
      <c r="D26" s="174">
        <v>30</v>
      </c>
      <c r="E26" s="390"/>
      <c r="F26" s="175">
        <v>4932</v>
      </c>
      <c r="G26" s="239">
        <v>22.5</v>
      </c>
      <c r="H26" s="6"/>
      <c r="I26" s="6"/>
    </row>
    <row r="27" spans="2:9" s="157" customFormat="1" ht="12.75" customHeight="1">
      <c r="B27" s="172" t="s">
        <v>33</v>
      </c>
      <c r="C27" s="173">
        <v>2023</v>
      </c>
      <c r="D27" s="174">
        <v>31</v>
      </c>
      <c r="E27" s="390"/>
      <c r="F27" s="175">
        <v>5096</v>
      </c>
      <c r="G27" s="239">
        <v>22</v>
      </c>
      <c r="H27" s="6"/>
      <c r="I27" s="6"/>
    </row>
    <row r="28" spans="2:9" s="157" customFormat="1" ht="12.75" customHeight="1">
      <c r="B28" s="172" t="s">
        <v>34</v>
      </c>
      <c r="C28" s="173">
        <v>2023</v>
      </c>
      <c r="D28" s="174">
        <v>31</v>
      </c>
      <c r="E28" s="390"/>
      <c r="F28" s="175">
        <v>5096</v>
      </c>
      <c r="G28" s="239">
        <v>22</v>
      </c>
      <c r="H28" s="6"/>
      <c r="I28" s="6"/>
    </row>
    <row r="29" spans="2:9" s="157" customFormat="1" ht="12.75" customHeight="1">
      <c r="B29" s="172" t="s">
        <v>35</v>
      </c>
      <c r="C29" s="173">
        <v>2023</v>
      </c>
      <c r="D29" s="174">
        <v>30</v>
      </c>
      <c r="E29" s="390"/>
      <c r="F29" s="175">
        <v>4932</v>
      </c>
      <c r="G29" s="239">
        <v>23</v>
      </c>
      <c r="H29" s="6"/>
      <c r="I29" s="6"/>
    </row>
    <row r="30" spans="2:9" s="157" customFormat="1" ht="12.75" customHeight="1">
      <c r="B30" s="172" t="s">
        <v>36</v>
      </c>
      <c r="C30" s="173">
        <v>2023</v>
      </c>
      <c r="D30" s="174">
        <v>31</v>
      </c>
      <c r="E30" s="390"/>
      <c r="F30" s="175">
        <v>5096</v>
      </c>
      <c r="G30" s="239">
        <v>23.5</v>
      </c>
      <c r="H30" s="6"/>
      <c r="I30" s="6"/>
    </row>
    <row r="31" spans="2:9" s="157" customFormat="1" ht="12.75" customHeight="1">
      <c r="B31" s="172" t="s">
        <v>37</v>
      </c>
      <c r="C31" s="173">
        <v>2023</v>
      </c>
      <c r="D31" s="174">
        <v>30</v>
      </c>
      <c r="E31" s="390"/>
      <c r="F31" s="175">
        <v>4932</v>
      </c>
      <c r="G31" s="239">
        <v>23.5</v>
      </c>
      <c r="H31" s="6"/>
      <c r="I31" s="6"/>
    </row>
    <row r="32" spans="2:9" s="157" customFormat="1" ht="12.75" customHeight="1">
      <c r="B32" s="177" t="s">
        <v>38</v>
      </c>
      <c r="C32" s="178">
        <v>2023</v>
      </c>
      <c r="D32" s="179">
        <v>31</v>
      </c>
      <c r="E32" s="391"/>
      <c r="F32" s="180">
        <v>5096</v>
      </c>
      <c r="G32" s="240">
        <v>24</v>
      </c>
      <c r="H32" s="6"/>
      <c r="I32" s="6"/>
    </row>
    <row r="33" spans="1:9" s="105" customFormat="1" ht="12.75" customHeight="1">
      <c r="A33" s="157"/>
      <c r="B33" s="136" t="s">
        <v>53</v>
      </c>
      <c r="C33" s="137">
        <v>2023</v>
      </c>
      <c r="D33" s="138">
        <v>365</v>
      </c>
      <c r="E33" s="392"/>
      <c r="F33" s="139">
        <v>60000</v>
      </c>
      <c r="G33" s="241">
        <v>24.5</v>
      </c>
      <c r="H33" s="6"/>
      <c r="I33" s="6"/>
    </row>
    <row r="34" spans="5:9" s="105" customFormat="1" ht="12.75" customHeight="1">
      <c r="E34" s="400"/>
      <c r="F34" s="400"/>
      <c r="H34" s="6"/>
      <c r="I34" s="6"/>
    </row>
    <row r="35" spans="8:9" s="105" customFormat="1" ht="12.75" customHeight="1">
      <c r="H35" s="6"/>
      <c r="I35" s="6"/>
    </row>
    <row r="36" spans="8:9" s="105" customFormat="1" ht="12.75" customHeight="1">
      <c r="H36" s="6"/>
      <c r="I36" s="6"/>
    </row>
    <row r="37" spans="8:9" s="105" customFormat="1" ht="12.75" customHeight="1">
      <c r="H37" s="6"/>
      <c r="I37" s="6"/>
    </row>
    <row r="38" s="105" customFormat="1" ht="12.75" customHeight="1"/>
    <row r="39" s="105" customFormat="1" ht="12.75" customHeight="1"/>
    <row r="40" s="105" customFormat="1" ht="12.75" customHeight="1"/>
    <row r="41" s="105" customFormat="1" ht="12.75" customHeight="1"/>
    <row r="42" s="105" customFormat="1" ht="12.75" customHeight="1"/>
    <row r="43" s="105" customFormat="1" ht="12.75" customHeight="1"/>
    <row r="44" s="105" customFormat="1" ht="12.75" customHeight="1"/>
    <row r="45" s="105" customFormat="1" ht="12.75" customHeight="1"/>
    <row r="46" s="105" customFormat="1" ht="12.75" customHeight="1"/>
    <row r="47" s="105" customFormat="1" ht="12.75" customHeight="1"/>
    <row r="48" s="105" customFormat="1" ht="12.75" customHeight="1"/>
    <row r="49" s="105" customFormat="1" ht="12.75" customHeight="1"/>
    <row r="50" ht="12.75" customHeight="1"/>
  </sheetData>
  <sheetProtection/>
  <printOptions horizontalCentered="1"/>
  <pageMargins left="0.7874015748031497" right="0.7874015748031497" top="0.7874015748031497" bottom="0.7874015748031497" header="0" footer="0.3937007874015748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6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28125" style="11" bestFit="1" customWidth="1"/>
    <col min="2" max="2" width="8.140625" style="11" customWidth="1"/>
    <col min="3" max="3" width="9.00390625" style="11" customWidth="1"/>
    <col min="4" max="4" width="9.57421875" style="11" customWidth="1"/>
    <col min="5" max="5" width="11.8515625" style="38" customWidth="1"/>
    <col min="6" max="6" width="8.421875" style="38" bestFit="1" customWidth="1"/>
    <col min="7" max="7" width="10.28125" style="38" customWidth="1"/>
    <col min="8" max="8" width="11.421875" style="38" customWidth="1"/>
    <col min="9" max="16384" width="9.140625" style="38" customWidth="1"/>
  </cols>
  <sheetData>
    <row r="1" spans="1:8" ht="15" customHeight="1">
      <c r="A1" s="14" t="s">
        <v>66</v>
      </c>
      <c r="B1" s="15"/>
      <c r="C1" s="16"/>
      <c r="D1" s="21"/>
      <c r="E1" s="8"/>
      <c r="F1" s="71"/>
      <c r="G1" s="14" t="s">
        <v>67</v>
      </c>
      <c r="H1" s="16"/>
    </row>
    <row r="2" spans="1:8" ht="15" customHeight="1">
      <c r="A2" s="17"/>
      <c r="B2" s="18"/>
      <c r="C2" s="19"/>
      <c r="D2" s="21"/>
      <c r="E2" s="8"/>
      <c r="F2" s="71"/>
      <c r="G2" s="235"/>
      <c r="H2" s="19"/>
    </row>
    <row r="3" spans="1:8" ht="15" customHeight="1">
      <c r="A3" s="20"/>
      <c r="B3" s="21"/>
      <c r="C3" s="21"/>
      <c r="D3" s="21"/>
      <c r="H3" s="9"/>
    </row>
    <row r="4" spans="1:4" ht="15" customHeight="1">
      <c r="A4" s="7" t="s">
        <v>124</v>
      </c>
      <c r="B4" s="9"/>
      <c r="C4" s="9"/>
      <c r="D4" s="9"/>
    </row>
    <row r="5" spans="1:4" ht="15" customHeight="1">
      <c r="A5" s="222" t="s">
        <v>114</v>
      </c>
      <c r="B5" s="9"/>
      <c r="C5" s="9"/>
      <c r="D5" s="9"/>
    </row>
    <row r="6" spans="1:4" s="43" customFormat="1" ht="15" customHeight="1">
      <c r="A6" s="42"/>
      <c r="B6" s="20"/>
      <c r="C6" s="20"/>
      <c r="D6" s="20"/>
    </row>
    <row r="7" spans="1:5" s="43" customFormat="1" ht="15" customHeight="1">
      <c r="A7" s="42" t="s">
        <v>68</v>
      </c>
      <c r="B7" s="22"/>
      <c r="C7" s="22"/>
      <c r="D7" s="22"/>
      <c r="E7" s="44"/>
    </row>
    <row r="8" spans="1:6" s="43" customFormat="1" ht="15" customHeight="1">
      <c r="A8" s="42"/>
      <c r="B8" s="23" t="s">
        <v>69</v>
      </c>
      <c r="C8" s="22"/>
      <c r="D8" s="23" t="s">
        <v>70</v>
      </c>
      <c r="E8" s="22"/>
      <c r="F8" s="20"/>
    </row>
    <row r="9" s="43" customFormat="1" ht="15" customHeight="1">
      <c r="A9" s="42"/>
    </row>
    <row r="10" spans="1:4" s="43" customFormat="1" ht="15" customHeight="1">
      <c r="A10" s="42" t="s">
        <v>96</v>
      </c>
      <c r="B10" s="20" t="s">
        <v>97</v>
      </c>
      <c r="C10" s="20"/>
      <c r="D10" s="20"/>
    </row>
    <row r="11" spans="1:6" s="43" customFormat="1" ht="15" customHeight="1">
      <c r="A11" s="42"/>
      <c r="B11" s="23" t="s">
        <v>69</v>
      </c>
      <c r="C11" s="20">
        <v>25508881</v>
      </c>
      <c r="D11" s="23" t="s">
        <v>70</v>
      </c>
      <c r="E11" s="20" t="s">
        <v>98</v>
      </c>
      <c r="F11" s="20"/>
    </row>
    <row r="12" spans="1:4" s="43" customFormat="1" ht="15" customHeight="1">
      <c r="A12" s="42"/>
      <c r="B12" s="20"/>
      <c r="C12" s="20"/>
      <c r="D12" s="20"/>
    </row>
    <row r="13" spans="1:4" s="43" customFormat="1" ht="15" customHeight="1">
      <c r="A13" s="45" t="s">
        <v>119</v>
      </c>
      <c r="B13" s="20"/>
      <c r="C13" s="20"/>
      <c r="D13" s="20"/>
    </row>
    <row r="14" spans="1:4" s="43" customFormat="1" ht="15" customHeight="1">
      <c r="A14" s="45" t="s">
        <v>122</v>
      </c>
      <c r="B14" s="20"/>
      <c r="C14" s="20"/>
      <c r="D14" s="20"/>
    </row>
    <row r="15" spans="1:4" s="43" customFormat="1" ht="15" customHeight="1">
      <c r="A15" s="42"/>
      <c r="B15" s="20"/>
      <c r="C15" s="20"/>
      <c r="D15" s="20"/>
    </row>
    <row r="16" spans="1:5" s="43" customFormat="1" ht="15" customHeight="1">
      <c r="A16" s="42" t="s">
        <v>99</v>
      </c>
      <c r="B16" s="20"/>
      <c r="C16" s="20"/>
      <c r="D16" s="20"/>
      <c r="E16" s="223">
        <v>1</v>
      </c>
    </row>
    <row r="17" spans="1:6" s="43" customFormat="1" ht="15" customHeight="1">
      <c r="A17" s="42" t="s">
        <v>100</v>
      </c>
      <c r="B17" s="20"/>
      <c r="C17" s="20"/>
      <c r="D17" s="20"/>
      <c r="E17" s="224">
        <v>1000</v>
      </c>
      <c r="F17" s="43" t="s">
        <v>45</v>
      </c>
    </row>
    <row r="18" spans="1:8" ht="15" customHeight="1">
      <c r="A18" s="46" t="s">
        <v>101</v>
      </c>
      <c r="B18" s="20"/>
      <c r="C18" s="20"/>
      <c r="D18" s="20"/>
      <c r="E18" s="225"/>
      <c r="F18" s="47"/>
      <c r="G18" s="47"/>
      <c r="H18" s="47"/>
    </row>
    <row r="19" spans="1:8" ht="15" customHeight="1">
      <c r="A19" s="226">
        <v>2023</v>
      </c>
      <c r="B19" s="68" t="s">
        <v>105</v>
      </c>
      <c r="C19" s="20"/>
      <c r="D19" s="20"/>
      <c r="E19" s="48"/>
      <c r="F19" s="12"/>
      <c r="G19" s="12"/>
      <c r="H19" s="12"/>
    </row>
    <row r="20" spans="1:8" ht="15" customHeight="1">
      <c r="A20" s="49" t="s">
        <v>102</v>
      </c>
      <c r="B20" s="69" t="s">
        <v>71</v>
      </c>
      <c r="C20" s="24"/>
      <c r="D20" s="20"/>
      <c r="E20" s="48"/>
      <c r="F20" s="12"/>
      <c r="G20" s="12"/>
      <c r="H20" s="12"/>
    </row>
    <row r="21" spans="1:8" ht="15" customHeight="1">
      <c r="A21" s="26"/>
      <c r="B21" s="50" t="s">
        <v>45</v>
      </c>
      <c r="C21" s="66"/>
      <c r="D21" s="66"/>
      <c r="E21" s="48"/>
      <c r="F21" s="12"/>
      <c r="G21" s="12"/>
      <c r="H21" s="12"/>
    </row>
    <row r="22" spans="1:8" ht="15" customHeight="1">
      <c r="A22" s="51" t="s">
        <v>27</v>
      </c>
      <c r="B22" s="227">
        <v>175</v>
      </c>
      <c r="C22" s="67"/>
      <c r="D22" s="67"/>
      <c r="E22" s="228"/>
      <c r="F22" s="52"/>
      <c r="G22" s="52"/>
      <c r="H22" s="70"/>
    </row>
    <row r="23" spans="1:8" ht="15" customHeight="1">
      <c r="A23" s="53" t="s">
        <v>28</v>
      </c>
      <c r="B23" s="229">
        <v>155</v>
      </c>
      <c r="C23" s="67"/>
      <c r="D23" s="67"/>
      <c r="E23" s="228"/>
      <c r="F23" s="52"/>
      <c r="G23" s="52"/>
      <c r="H23" s="70"/>
    </row>
    <row r="24" spans="1:8" ht="15" customHeight="1">
      <c r="A24" s="53" t="s">
        <v>29</v>
      </c>
      <c r="B24" s="229">
        <v>129</v>
      </c>
      <c r="C24" s="67"/>
      <c r="D24" s="67"/>
      <c r="E24" s="228"/>
      <c r="F24" s="52"/>
      <c r="G24" s="52"/>
      <c r="H24" s="70"/>
    </row>
    <row r="25" spans="1:8" ht="15" customHeight="1">
      <c r="A25" s="53" t="s">
        <v>30</v>
      </c>
      <c r="B25" s="229">
        <v>71</v>
      </c>
      <c r="C25" s="67"/>
      <c r="D25" s="67"/>
      <c r="E25" s="228"/>
      <c r="F25" s="52"/>
      <c r="G25" s="52"/>
      <c r="H25" s="70"/>
    </row>
    <row r="26" spans="1:8" ht="15" customHeight="1">
      <c r="A26" s="53" t="s">
        <v>31</v>
      </c>
      <c r="B26" s="229">
        <v>53</v>
      </c>
      <c r="C26" s="67"/>
      <c r="D26" s="67"/>
      <c r="E26" s="228"/>
      <c r="F26" s="52"/>
      <c r="G26" s="52"/>
      <c r="H26" s="70"/>
    </row>
    <row r="27" spans="1:8" ht="15" customHeight="1">
      <c r="A27" s="53" t="s">
        <v>32</v>
      </c>
      <c r="B27" s="229">
        <v>23</v>
      </c>
      <c r="C27" s="67"/>
      <c r="D27" s="67"/>
      <c r="E27" s="228"/>
      <c r="F27" s="52"/>
      <c r="G27" s="52"/>
      <c r="H27" s="70"/>
    </row>
    <row r="28" spans="1:8" ht="15" customHeight="1">
      <c r="A28" s="53" t="s">
        <v>33</v>
      </c>
      <c r="B28" s="229">
        <v>20</v>
      </c>
      <c r="C28" s="67"/>
      <c r="D28" s="67"/>
      <c r="E28" s="228"/>
      <c r="F28" s="52"/>
      <c r="G28" s="52"/>
      <c r="H28" s="70"/>
    </row>
    <row r="29" spans="1:8" ht="15" customHeight="1">
      <c r="A29" s="53" t="s">
        <v>34</v>
      </c>
      <c r="B29" s="229">
        <v>19</v>
      </c>
      <c r="C29" s="67"/>
      <c r="E29" s="28"/>
      <c r="F29" s="262" t="s">
        <v>127</v>
      </c>
      <c r="G29" s="263">
        <v>44593</v>
      </c>
      <c r="H29" s="245"/>
    </row>
    <row r="30" spans="1:8" ht="15" customHeight="1">
      <c r="A30" s="53" t="s">
        <v>35</v>
      </c>
      <c r="B30" s="229">
        <v>24</v>
      </c>
      <c r="C30" s="67"/>
      <c r="E30" s="28"/>
      <c r="F30" s="262" t="s">
        <v>132</v>
      </c>
      <c r="G30" s="264">
        <v>0.4791666666666667</v>
      </c>
      <c r="H30" s="265" t="s">
        <v>133</v>
      </c>
    </row>
    <row r="31" spans="1:8" ht="15" customHeight="1">
      <c r="A31" s="53" t="s">
        <v>36</v>
      </c>
      <c r="B31" s="229">
        <v>69</v>
      </c>
      <c r="C31" s="67"/>
      <c r="E31" s="11"/>
      <c r="F31" s="242" t="s">
        <v>126</v>
      </c>
      <c r="G31" s="267">
        <v>90</v>
      </c>
      <c r="H31" s="38" t="s">
        <v>74</v>
      </c>
    </row>
    <row r="32" spans="1:8" ht="15" customHeight="1">
      <c r="A32" s="53" t="s">
        <v>37</v>
      </c>
      <c r="B32" s="229">
        <v>111</v>
      </c>
      <c r="C32" s="67"/>
      <c r="E32" s="28"/>
      <c r="F32" s="272" t="s">
        <v>9</v>
      </c>
      <c r="G32" s="269">
        <v>0</v>
      </c>
      <c r="H32" s="38" t="s">
        <v>74</v>
      </c>
    </row>
    <row r="33" spans="1:8" ht="15" customHeight="1" thickBot="1">
      <c r="A33" s="54" t="s">
        <v>38</v>
      </c>
      <c r="B33" s="230">
        <v>151</v>
      </c>
      <c r="C33" s="67"/>
      <c r="E33" s="28"/>
      <c r="F33" s="271" t="s">
        <v>134</v>
      </c>
      <c r="G33" s="268">
        <v>24.5</v>
      </c>
      <c r="H33" s="38" t="s">
        <v>75</v>
      </c>
    </row>
    <row r="34" spans="1:8" ht="15" customHeight="1" thickBot="1">
      <c r="A34" s="55" t="s">
        <v>103</v>
      </c>
      <c r="B34" s="56">
        <v>1000</v>
      </c>
      <c r="C34" s="27"/>
      <c r="E34" s="28"/>
      <c r="F34" s="271" t="s">
        <v>135</v>
      </c>
      <c r="G34" s="270">
        <v>2205</v>
      </c>
      <c r="H34" s="38" t="s">
        <v>43</v>
      </c>
    </row>
    <row r="35" ht="15" customHeight="1">
      <c r="E35" s="43"/>
    </row>
    <row r="36" spans="1:4" ht="15" customHeight="1">
      <c r="A36" s="38"/>
      <c r="B36" s="38"/>
      <c r="C36" s="38"/>
      <c r="D36" s="38"/>
    </row>
    <row r="37" spans="1:8" ht="15" customHeight="1">
      <c r="A37" s="243" t="s">
        <v>128</v>
      </c>
      <c r="B37" s="244"/>
      <c r="C37" s="244"/>
      <c r="D37" s="1"/>
      <c r="E37"/>
      <c r="F37"/>
      <c r="G37"/>
      <c r="H37" s="245"/>
    </row>
    <row r="38" spans="1:8" ht="15" customHeight="1">
      <c r="A38" s="57"/>
      <c r="B38" s="246"/>
      <c r="C38" s="246"/>
      <c r="D38" s="246"/>
      <c r="E38" s="247"/>
      <c r="F38" s="247"/>
      <c r="G38" s="247"/>
      <c r="H38" s="248"/>
    </row>
    <row r="39" spans="1:8" ht="15" customHeight="1">
      <c r="A39" s="57"/>
      <c r="B39" s="246"/>
      <c r="C39" s="246"/>
      <c r="D39" s="246"/>
      <c r="E39" s="247"/>
      <c r="F39" s="247"/>
      <c r="G39" s="247"/>
      <c r="H39" s="248"/>
    </row>
    <row r="40" spans="1:8" ht="15" customHeight="1">
      <c r="A40" s="195"/>
      <c r="B40" s="57"/>
      <c r="C40" s="57"/>
      <c r="D40" s="57"/>
      <c r="E40" s="247"/>
      <c r="F40" s="247"/>
      <c r="G40" s="247"/>
      <c r="H40" s="248"/>
    </row>
    <row r="41" spans="1:8" ht="15" customHeight="1">
      <c r="A41" s="249"/>
      <c r="B41" s="250" t="s">
        <v>129</v>
      </c>
      <c r="C41" s="251"/>
      <c r="D41" s="190"/>
      <c r="E41" s="190"/>
      <c r="F41"/>
      <c r="G41" s="252"/>
      <c r="H41" s="253" t="s">
        <v>104</v>
      </c>
    </row>
    <row r="42" spans="1:8" ht="15" customHeight="1">
      <c r="A42" s="249"/>
      <c r="B42" s="254"/>
      <c r="C42" s="250"/>
      <c r="D42" s="251"/>
      <c r="E42" s="190"/>
      <c r="F42" s="190"/>
      <c r="G42" s="252"/>
      <c r="H42" s="255"/>
    </row>
    <row r="43" spans="1:8" ht="15" customHeight="1">
      <c r="A43" s="256"/>
      <c r="B43" s="257"/>
      <c r="C43" s="258"/>
      <c r="D43" s="244"/>
      <c r="E43"/>
      <c r="F43"/>
      <c r="G43" s="259"/>
      <c r="H43" s="245"/>
    </row>
    <row r="44" spans="1:8" ht="15" customHeight="1">
      <c r="A44" s="243" t="s">
        <v>130</v>
      </c>
      <c r="B44" s="244"/>
      <c r="C44" s="244"/>
      <c r="D44" s="244"/>
      <c r="E44"/>
      <c r="F44"/>
      <c r="G44" s="260"/>
      <c r="H44" s="245"/>
    </row>
    <row r="45" spans="1:8" ht="15" customHeight="1">
      <c r="A45" s="57"/>
      <c r="B45" s="246"/>
      <c r="C45" s="246"/>
      <c r="D45" s="246"/>
      <c r="E45" s="247"/>
      <c r="F45" s="247"/>
      <c r="G45" s="247"/>
      <c r="H45" s="248"/>
    </row>
    <row r="46" spans="1:8" ht="15" customHeight="1">
      <c r="A46" s="57"/>
      <c r="B46" s="57"/>
      <c r="C46" s="57"/>
      <c r="D46" s="57"/>
      <c r="E46" s="247"/>
      <c r="F46" s="247"/>
      <c r="G46" s="261"/>
      <c r="H46" s="248"/>
    </row>
    <row r="47" spans="1:8" ht="15" customHeight="1">
      <c r="A47" s="57"/>
      <c r="B47" s="57"/>
      <c r="C47" s="57"/>
      <c r="D47" s="57"/>
      <c r="E47" s="247"/>
      <c r="F47" s="247"/>
      <c r="G47" s="261"/>
      <c r="H47" s="248"/>
    </row>
    <row r="48" spans="1:8" ht="15" customHeight="1">
      <c r="A48" s="249"/>
      <c r="B48" s="250" t="s">
        <v>131</v>
      </c>
      <c r="C48" s="251"/>
      <c r="D48" s="190"/>
      <c r="E48" s="190"/>
      <c r="F48"/>
      <c r="G48" s="252"/>
      <c r="H48" s="253" t="s">
        <v>104</v>
      </c>
    </row>
    <row r="49" spans="1:4" ht="15" customHeight="1">
      <c r="A49" s="63"/>
      <c r="B49" s="63"/>
      <c r="C49" s="28"/>
      <c r="D49" s="28"/>
    </row>
    <row r="50" ht="15" customHeight="1"/>
    <row r="51" ht="15" customHeight="1"/>
    <row r="52" ht="15" customHeight="1"/>
    <row r="53" ht="1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3" spans="1:4" ht="12.75">
      <c r="A63" s="34"/>
      <c r="B63" s="37"/>
      <c r="C63" s="37"/>
      <c r="D63" s="37"/>
    </row>
    <row r="64" ht="12.75">
      <c r="A64" s="34"/>
    </row>
  </sheetData>
  <sheetProtection/>
  <printOptions horizontalCentered="1"/>
  <pageMargins left="1.11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28125" style="11" bestFit="1" customWidth="1"/>
    <col min="2" max="2" width="8.140625" style="11" customWidth="1"/>
    <col min="3" max="3" width="9.00390625" style="11" customWidth="1"/>
    <col min="4" max="4" width="9.57421875" style="11" customWidth="1"/>
    <col min="5" max="5" width="11.8515625" style="38" customWidth="1"/>
    <col min="6" max="6" width="8.421875" style="38" bestFit="1" customWidth="1"/>
    <col min="7" max="7" width="10.28125" style="38" customWidth="1"/>
    <col min="8" max="8" width="11.421875" style="38" customWidth="1"/>
    <col min="9" max="16384" width="9.140625" style="38" customWidth="1"/>
  </cols>
  <sheetData>
    <row r="1" spans="1:8" ht="15" customHeight="1">
      <c r="A1" s="14" t="s">
        <v>66</v>
      </c>
      <c r="B1" s="15"/>
      <c r="C1" s="16"/>
      <c r="D1" s="21"/>
      <c r="E1" s="8"/>
      <c r="F1" s="14" t="s">
        <v>67</v>
      </c>
      <c r="G1" s="15"/>
      <c r="H1" s="16"/>
    </row>
    <row r="2" spans="1:8" ht="15" customHeight="1">
      <c r="A2" s="17"/>
      <c r="B2" s="65"/>
      <c r="C2" s="19"/>
      <c r="D2" s="21"/>
      <c r="E2" s="8"/>
      <c r="F2" s="17"/>
      <c r="G2" s="39"/>
      <c r="H2" s="19"/>
    </row>
    <row r="3" spans="1:9" ht="15" customHeight="1">
      <c r="A3" s="20"/>
      <c r="B3" s="21"/>
      <c r="C3" s="21"/>
      <c r="D3" s="21"/>
      <c r="H3" s="9"/>
      <c r="I3" s="9"/>
    </row>
    <row r="4" spans="1:4" ht="15" customHeight="1">
      <c r="A4" s="83" t="s">
        <v>125</v>
      </c>
      <c r="B4" s="9"/>
      <c r="C4" s="9"/>
      <c r="D4" s="9"/>
    </row>
    <row r="5" spans="1:8" ht="15" customHeight="1">
      <c r="A5" s="40" t="s">
        <v>115</v>
      </c>
      <c r="B5" s="9"/>
      <c r="C5" s="9"/>
      <c r="D5" s="9"/>
      <c r="H5" s="231" t="s">
        <v>116</v>
      </c>
    </row>
    <row r="6" spans="2:9" ht="15" customHeight="1">
      <c r="B6" s="9"/>
      <c r="C6" s="9"/>
      <c r="D6" s="9"/>
      <c r="H6" s="231" t="s">
        <v>117</v>
      </c>
      <c r="I6" s="41"/>
    </row>
    <row r="7" spans="1:9" ht="15" customHeight="1">
      <c r="A7" s="42" t="s">
        <v>68</v>
      </c>
      <c r="B7" s="22"/>
      <c r="C7" s="22"/>
      <c r="D7" s="22"/>
      <c r="E7" s="44"/>
      <c r="F7" s="43"/>
      <c r="G7" s="43"/>
      <c r="I7" s="43"/>
    </row>
    <row r="8" spans="1:9" ht="15" customHeight="1">
      <c r="A8" s="42"/>
      <c r="B8" s="23" t="s">
        <v>69</v>
      </c>
      <c r="C8" s="22"/>
      <c r="D8" s="23" t="s">
        <v>70</v>
      </c>
      <c r="E8" s="22"/>
      <c r="F8" s="20"/>
      <c r="G8" s="43"/>
      <c r="H8" s="43"/>
      <c r="I8" s="43"/>
    </row>
    <row r="9" s="43" customFormat="1" ht="15" customHeight="1">
      <c r="A9" s="42"/>
    </row>
    <row r="10" spans="1:4" s="43" customFormat="1" ht="15" customHeight="1">
      <c r="A10" s="42" t="s">
        <v>96</v>
      </c>
      <c r="B10" s="20" t="s">
        <v>97</v>
      </c>
      <c r="C10" s="20"/>
      <c r="D10" s="20"/>
    </row>
    <row r="11" spans="1:6" s="43" customFormat="1" ht="15" customHeight="1">
      <c r="A11" s="42"/>
      <c r="B11" s="23" t="s">
        <v>69</v>
      </c>
      <c r="C11" s="20">
        <v>25508881</v>
      </c>
      <c r="D11" s="23" t="s">
        <v>70</v>
      </c>
      <c r="E11" s="20" t="s">
        <v>98</v>
      </c>
      <c r="F11" s="20"/>
    </row>
    <row r="12" spans="1:4" s="43" customFormat="1" ht="15" customHeight="1">
      <c r="A12" s="45"/>
      <c r="B12" s="20"/>
      <c r="C12" s="20"/>
      <c r="D12" s="20"/>
    </row>
    <row r="13" spans="1:4" s="43" customFormat="1" ht="15" customHeight="1">
      <c r="A13" s="45" t="s">
        <v>120</v>
      </c>
      <c r="B13" s="20"/>
      <c r="C13" s="20"/>
      <c r="D13" s="20"/>
    </row>
    <row r="14" spans="1:4" s="43" customFormat="1" ht="15" customHeight="1">
      <c r="A14" s="45" t="s">
        <v>122</v>
      </c>
      <c r="B14" s="20"/>
      <c r="C14" s="20"/>
      <c r="D14" s="20"/>
    </row>
    <row r="15" spans="1:4" s="43" customFormat="1" ht="15" customHeight="1">
      <c r="A15" s="45"/>
      <c r="B15" s="20"/>
      <c r="C15" s="20"/>
      <c r="D15" s="20"/>
    </row>
    <row r="16" spans="1:5" s="43" customFormat="1" ht="15" customHeight="1">
      <c r="A16" s="45" t="s">
        <v>99</v>
      </c>
      <c r="B16" s="20"/>
      <c r="C16" s="20"/>
      <c r="D16" s="20"/>
      <c r="E16" s="223">
        <v>1</v>
      </c>
    </row>
    <row r="17" spans="1:9" s="43" customFormat="1" ht="15" customHeight="1">
      <c r="A17" s="45" t="s">
        <v>100</v>
      </c>
      <c r="B17" s="20"/>
      <c r="C17" s="20"/>
      <c r="D17" s="20"/>
      <c r="E17" s="224">
        <v>3000</v>
      </c>
      <c r="F17" s="43" t="s">
        <v>45</v>
      </c>
      <c r="I17" s="41"/>
    </row>
    <row r="18" spans="1:9" s="43" customFormat="1" ht="15" customHeight="1">
      <c r="A18" s="276" t="s">
        <v>101</v>
      </c>
      <c r="B18" s="20"/>
      <c r="C18" s="20"/>
      <c r="D18" s="20"/>
      <c r="E18" s="225"/>
      <c r="F18" s="225"/>
      <c r="G18" s="225"/>
      <c r="H18" s="225"/>
      <c r="I18" s="38"/>
    </row>
    <row r="19" spans="1:9" s="43" customFormat="1" ht="15" customHeight="1">
      <c r="A19" s="226">
        <v>2023</v>
      </c>
      <c r="B19" s="114" t="s">
        <v>10</v>
      </c>
      <c r="C19" s="111" t="s">
        <v>105</v>
      </c>
      <c r="D19" s="20"/>
      <c r="E19" s="48"/>
      <c r="F19" s="48"/>
      <c r="G19" s="48"/>
      <c r="H19" s="48"/>
      <c r="I19" s="12"/>
    </row>
    <row r="20" spans="1:9" s="43" customFormat="1" ht="15" customHeight="1">
      <c r="A20" s="49" t="s">
        <v>102</v>
      </c>
      <c r="B20" s="115" t="s">
        <v>11</v>
      </c>
      <c r="C20" s="112" t="s">
        <v>71</v>
      </c>
      <c r="D20" s="20"/>
      <c r="E20" s="48"/>
      <c r="F20" s="48"/>
      <c r="G20" s="48"/>
      <c r="H20" s="48"/>
      <c r="I20" s="38"/>
    </row>
    <row r="21" spans="1:8" ht="15" customHeight="1">
      <c r="A21" s="26"/>
      <c r="B21" s="113"/>
      <c r="C21" s="50" t="s">
        <v>45</v>
      </c>
      <c r="D21" s="66"/>
      <c r="E21" s="48"/>
      <c r="F21" s="48"/>
      <c r="G21" s="48"/>
      <c r="H21" s="48"/>
    </row>
    <row r="22" spans="1:8" ht="15" customHeight="1">
      <c r="A22" s="51" t="s">
        <v>27</v>
      </c>
      <c r="B22" s="116">
        <v>31</v>
      </c>
      <c r="C22" s="409">
        <f>ROUND($E$17/$B$34*B22,3)</f>
        <v>254.795</v>
      </c>
      <c r="D22" s="67"/>
      <c r="E22" s="228"/>
      <c r="F22" s="228"/>
      <c r="G22" s="228"/>
      <c r="H22" s="70"/>
    </row>
    <row r="23" spans="1:8" ht="15" customHeight="1">
      <c r="A23" s="53" t="s">
        <v>28</v>
      </c>
      <c r="B23" s="117">
        <v>28</v>
      </c>
      <c r="C23" s="411">
        <f>E17-(SUM(C24:C33)+C22)</f>
        <v>230.13499999999976</v>
      </c>
      <c r="D23" s="67"/>
      <c r="E23" s="228"/>
      <c r="F23" s="228"/>
      <c r="G23" s="228"/>
      <c r="H23" s="70"/>
    </row>
    <row r="24" spans="1:8" ht="15" customHeight="1">
      <c r="A24" s="53" t="s">
        <v>29</v>
      </c>
      <c r="B24" s="117">
        <v>31</v>
      </c>
      <c r="C24" s="409">
        <f aca="true" t="shared" si="0" ref="C24:C33">ROUND($E$17/$B$34*B24,3)</f>
        <v>254.795</v>
      </c>
      <c r="D24" s="67"/>
      <c r="E24" s="228"/>
      <c r="F24" s="228"/>
      <c r="G24" s="228"/>
      <c r="H24" s="70"/>
    </row>
    <row r="25" spans="1:8" ht="15" customHeight="1">
      <c r="A25" s="53" t="s">
        <v>30</v>
      </c>
      <c r="B25" s="117">
        <v>30</v>
      </c>
      <c r="C25" s="409">
        <f t="shared" si="0"/>
        <v>246.575</v>
      </c>
      <c r="D25" s="67"/>
      <c r="E25" s="228"/>
      <c r="F25" s="228"/>
      <c r="G25" s="228"/>
      <c r="H25" s="70"/>
    </row>
    <row r="26" spans="1:8" ht="15" customHeight="1">
      <c r="A26" s="53" t="s">
        <v>31</v>
      </c>
      <c r="B26" s="117">
        <v>31</v>
      </c>
      <c r="C26" s="409">
        <f t="shared" si="0"/>
        <v>254.795</v>
      </c>
      <c r="D26" s="67"/>
      <c r="E26" s="228"/>
      <c r="F26" s="228"/>
      <c r="G26" s="228"/>
      <c r="H26" s="70"/>
    </row>
    <row r="27" spans="1:8" ht="15" customHeight="1">
      <c r="A27" s="53" t="s">
        <v>32</v>
      </c>
      <c r="B27" s="117">
        <v>30</v>
      </c>
      <c r="C27" s="409">
        <f t="shared" si="0"/>
        <v>246.575</v>
      </c>
      <c r="D27" s="67"/>
      <c r="E27" s="228"/>
      <c r="F27" s="228"/>
      <c r="G27" s="228"/>
      <c r="H27" s="70"/>
    </row>
    <row r="28" spans="1:8" ht="15" customHeight="1">
      <c r="A28" s="53" t="s">
        <v>33</v>
      </c>
      <c r="B28" s="117">
        <v>31</v>
      </c>
      <c r="C28" s="409">
        <f t="shared" si="0"/>
        <v>254.795</v>
      </c>
      <c r="D28" s="67"/>
      <c r="E28" s="228"/>
      <c r="F28" s="228"/>
      <c r="G28" s="228"/>
      <c r="H28" s="70"/>
    </row>
    <row r="29" spans="1:8" ht="15" customHeight="1">
      <c r="A29" s="53" t="s">
        <v>34</v>
      </c>
      <c r="B29" s="117">
        <v>31</v>
      </c>
      <c r="C29" s="409">
        <f t="shared" si="0"/>
        <v>254.795</v>
      </c>
      <c r="D29" s="67"/>
      <c r="E29" s="43"/>
      <c r="F29" s="277" t="s">
        <v>127</v>
      </c>
      <c r="G29" s="263">
        <v>44713</v>
      </c>
      <c r="H29" s="245"/>
    </row>
    <row r="30" spans="1:8" ht="15" customHeight="1">
      <c r="A30" s="53" t="s">
        <v>35</v>
      </c>
      <c r="B30" s="117">
        <v>30</v>
      </c>
      <c r="C30" s="409">
        <f t="shared" si="0"/>
        <v>246.575</v>
      </c>
      <c r="D30" s="67"/>
      <c r="E30" s="43"/>
      <c r="F30" s="277" t="s">
        <v>132</v>
      </c>
      <c r="G30" s="264">
        <v>0.4791666666666667</v>
      </c>
      <c r="H30" s="265" t="s">
        <v>133</v>
      </c>
    </row>
    <row r="31" spans="1:8" ht="15" customHeight="1">
      <c r="A31" s="53" t="s">
        <v>36</v>
      </c>
      <c r="B31" s="117">
        <v>31</v>
      </c>
      <c r="C31" s="409">
        <f t="shared" si="0"/>
        <v>254.795</v>
      </c>
      <c r="D31" s="67"/>
      <c r="E31" s="43"/>
      <c r="F31" s="273" t="s">
        <v>136</v>
      </c>
      <c r="G31" s="267">
        <v>90</v>
      </c>
      <c r="H31" s="43" t="s">
        <v>74</v>
      </c>
    </row>
    <row r="32" spans="1:8" ht="15" customHeight="1">
      <c r="A32" s="53" t="s">
        <v>37</v>
      </c>
      <c r="B32" s="117">
        <v>30</v>
      </c>
      <c r="C32" s="409">
        <f t="shared" si="0"/>
        <v>246.575</v>
      </c>
      <c r="D32" s="67"/>
      <c r="E32" s="43"/>
      <c r="F32" s="272" t="s">
        <v>26</v>
      </c>
      <c r="G32" s="269">
        <v>0</v>
      </c>
      <c r="H32" s="43" t="s">
        <v>74</v>
      </c>
    </row>
    <row r="33" spans="1:8" ht="15" customHeight="1" thickBot="1">
      <c r="A33" s="54" t="s">
        <v>38</v>
      </c>
      <c r="B33" s="119">
        <v>31</v>
      </c>
      <c r="C33" s="409">
        <f t="shared" si="0"/>
        <v>254.795</v>
      </c>
      <c r="D33" s="67"/>
      <c r="E33" s="43"/>
      <c r="F33" s="275" t="s">
        <v>134</v>
      </c>
      <c r="G33" s="268">
        <v>24.5</v>
      </c>
      <c r="H33" s="43" t="s">
        <v>75</v>
      </c>
    </row>
    <row r="34" spans="1:8" ht="15" customHeight="1" thickBot="1">
      <c r="A34" s="55" t="s">
        <v>103</v>
      </c>
      <c r="B34" s="118">
        <f>SUM(B22:B33)</f>
        <v>365</v>
      </c>
      <c r="C34" s="410">
        <f>SUM(C22:C33)</f>
        <v>3000</v>
      </c>
      <c r="D34" s="27"/>
      <c r="E34" s="43"/>
      <c r="F34" s="274" t="s">
        <v>137</v>
      </c>
      <c r="G34" s="270">
        <v>2205</v>
      </c>
      <c r="H34" s="43" t="s">
        <v>43</v>
      </c>
    </row>
    <row r="35" spans="1:8" ht="15" customHeight="1">
      <c r="A35" s="34"/>
      <c r="B35" s="34"/>
      <c r="C35" s="34"/>
      <c r="D35" s="34"/>
      <c r="E35" s="43"/>
      <c r="F35" s="43"/>
      <c r="G35" s="43"/>
      <c r="H35" s="43"/>
    </row>
    <row r="36" spans="1:8" ht="15" customHeight="1">
      <c r="A36" s="43"/>
      <c r="B36" s="43"/>
      <c r="C36" s="43"/>
      <c r="D36" s="43"/>
      <c r="E36" s="43"/>
      <c r="F36" s="43"/>
      <c r="G36" s="43"/>
      <c r="H36" s="43"/>
    </row>
    <row r="37" spans="1:9" ht="15" customHeight="1">
      <c r="A37" s="243" t="s">
        <v>128</v>
      </c>
      <c r="B37" s="278"/>
      <c r="C37" s="278"/>
      <c r="D37" s="4"/>
      <c r="E37" s="13"/>
      <c r="F37" s="13"/>
      <c r="G37" s="13"/>
      <c r="H37" s="245"/>
      <c r="I37" s="12"/>
    </row>
    <row r="38" spans="1:8" ht="15" customHeight="1">
      <c r="A38" s="36"/>
      <c r="B38" s="58"/>
      <c r="C38" s="58"/>
      <c r="D38" s="58"/>
      <c r="E38" s="279"/>
      <c r="F38" s="279"/>
      <c r="G38" s="279"/>
      <c r="H38" s="248"/>
    </row>
    <row r="39" spans="1:8" ht="15" customHeight="1">
      <c r="A39" s="36"/>
      <c r="B39" s="58"/>
      <c r="C39" s="58"/>
      <c r="D39" s="58"/>
      <c r="E39" s="279"/>
      <c r="F39" s="279"/>
      <c r="G39" s="279"/>
      <c r="H39" s="248"/>
    </row>
    <row r="40" spans="1:8" ht="15" customHeight="1">
      <c r="A40" s="280"/>
      <c r="B40" s="36"/>
      <c r="C40" s="36"/>
      <c r="D40" s="36"/>
      <c r="E40" s="279"/>
      <c r="F40" s="279"/>
      <c r="G40" s="279"/>
      <c r="H40" s="248"/>
    </row>
    <row r="41" spans="1:8" ht="15" customHeight="1">
      <c r="A41" s="249"/>
      <c r="B41" s="250" t="s">
        <v>129</v>
      </c>
      <c r="C41" s="281"/>
      <c r="D41" s="282"/>
      <c r="E41" s="282"/>
      <c r="F41" s="13"/>
      <c r="G41" s="283"/>
      <c r="H41" s="253" t="s">
        <v>104</v>
      </c>
    </row>
    <row r="42" spans="1:8" ht="15" customHeight="1">
      <c r="A42" s="249"/>
      <c r="B42" s="254"/>
      <c r="C42" s="250"/>
      <c r="D42" s="281"/>
      <c r="E42" s="282"/>
      <c r="F42" s="282"/>
      <c r="G42" s="283"/>
      <c r="H42" s="255"/>
    </row>
    <row r="43" spans="1:8" ht="15" customHeight="1">
      <c r="A43" s="256"/>
      <c r="B43" s="257"/>
      <c r="C43" s="258"/>
      <c r="D43" s="278"/>
      <c r="E43" s="13"/>
      <c r="F43" s="13"/>
      <c r="G43" s="284"/>
      <c r="H43" s="245"/>
    </row>
    <row r="44" spans="1:8" ht="15" customHeight="1">
      <c r="A44" s="243" t="s">
        <v>130</v>
      </c>
      <c r="B44" s="278"/>
      <c r="C44" s="278"/>
      <c r="D44" s="278"/>
      <c r="E44" s="13"/>
      <c r="F44" s="13"/>
      <c r="G44" s="245"/>
      <c r="H44" s="245"/>
    </row>
    <row r="45" spans="1:8" ht="15" customHeight="1">
      <c r="A45" s="36"/>
      <c r="B45" s="58"/>
      <c r="C45" s="58"/>
      <c r="D45" s="58"/>
      <c r="E45" s="279"/>
      <c r="F45" s="279"/>
      <c r="G45" s="279"/>
      <c r="H45" s="248"/>
    </row>
    <row r="46" spans="1:8" ht="15" customHeight="1">
      <c r="A46" s="36"/>
      <c r="B46" s="36"/>
      <c r="C46" s="36"/>
      <c r="D46" s="36"/>
      <c r="E46" s="279"/>
      <c r="F46" s="279"/>
      <c r="G46" s="248"/>
      <c r="H46" s="248"/>
    </row>
    <row r="47" spans="1:8" ht="15" customHeight="1">
      <c r="A47" s="57"/>
      <c r="B47" s="57"/>
      <c r="C47" s="57"/>
      <c r="D47" s="57"/>
      <c r="E47" s="247"/>
      <c r="F47" s="247"/>
      <c r="G47" s="261"/>
      <c r="H47" s="248"/>
    </row>
    <row r="48" spans="1:8" ht="15" customHeight="1">
      <c r="A48" s="249"/>
      <c r="B48" s="250" t="s">
        <v>131</v>
      </c>
      <c r="C48" s="251"/>
      <c r="D48" s="190"/>
      <c r="E48" s="190"/>
      <c r="F48"/>
      <c r="G48" s="252"/>
      <c r="H48" s="253" t="s">
        <v>104</v>
      </c>
    </row>
    <row r="49" spans="1:4" ht="15" customHeight="1">
      <c r="A49" s="38"/>
      <c r="B49" s="38"/>
      <c r="C49" s="38"/>
      <c r="D49" s="38"/>
    </row>
    <row r="50" spans="1:4" ht="15" customHeight="1">
      <c r="A50" s="38"/>
      <c r="B50" s="38"/>
      <c r="C50" s="38"/>
      <c r="D50" s="38"/>
    </row>
    <row r="51" spans="1:4" ht="15" customHeight="1">
      <c r="A51" s="38"/>
      <c r="B51" s="38"/>
      <c r="C51" s="38"/>
      <c r="D51" s="38"/>
    </row>
    <row r="52" spans="1:4" ht="15" customHeight="1">
      <c r="A52" s="38"/>
      <c r="B52" s="38"/>
      <c r="C52" s="38"/>
      <c r="D52" s="38"/>
    </row>
    <row r="53" spans="1:4" ht="15" customHeight="1">
      <c r="A53" s="38"/>
      <c r="B53" s="38"/>
      <c r="C53" s="38"/>
      <c r="D53" s="38"/>
    </row>
    <row r="54" spans="1:4" ht="15" customHeight="1">
      <c r="A54" s="38"/>
      <c r="B54" s="38"/>
      <c r="C54" s="38"/>
      <c r="D54" s="38"/>
    </row>
    <row r="55" spans="1:4" ht="15" customHeight="1">
      <c r="A55" s="38"/>
      <c r="B55" s="38"/>
      <c r="C55" s="38"/>
      <c r="D55" s="38"/>
    </row>
    <row r="56" spans="1:4" ht="15" customHeight="1">
      <c r="A56" s="38"/>
      <c r="B56" s="38"/>
      <c r="C56" s="38"/>
      <c r="D56" s="38"/>
    </row>
    <row r="57" spans="1:4" ht="15" customHeight="1">
      <c r="A57" s="38"/>
      <c r="B57" s="38"/>
      <c r="C57" s="38"/>
      <c r="D57" s="38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2.75" customHeight="1"/>
    <row r="74" ht="12.75" customHeight="1"/>
    <row r="75" ht="12.75" customHeight="1"/>
    <row r="76" ht="12.75" customHeight="1"/>
  </sheetData>
  <sheetProtection/>
  <printOptions horizontalCentered="1"/>
  <pageMargins left="1.11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5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10.140625" style="11" customWidth="1"/>
    <col min="2" max="2" width="8.140625" style="11" customWidth="1"/>
    <col min="3" max="3" width="9.00390625" style="11" customWidth="1"/>
    <col min="4" max="4" width="9.57421875" style="11" customWidth="1"/>
    <col min="5" max="5" width="11.8515625" style="38" customWidth="1"/>
    <col min="6" max="6" width="8.421875" style="38" bestFit="1" customWidth="1"/>
    <col min="7" max="7" width="10.28125" style="38" customWidth="1"/>
    <col min="8" max="8" width="11.421875" style="38" customWidth="1"/>
    <col min="9" max="16384" width="9.140625" style="38" customWidth="1"/>
  </cols>
  <sheetData>
    <row r="1" spans="1:8" ht="15" customHeight="1">
      <c r="A1" s="14" t="s">
        <v>66</v>
      </c>
      <c r="B1" s="15"/>
      <c r="C1" s="16"/>
      <c r="D1" s="21"/>
      <c r="E1" s="8"/>
      <c r="F1" s="14" t="s">
        <v>67</v>
      </c>
      <c r="G1" s="15"/>
      <c r="H1" s="16"/>
    </row>
    <row r="2" spans="1:8" ht="15" customHeight="1">
      <c r="A2" s="17"/>
      <c r="B2" s="65"/>
      <c r="C2" s="19"/>
      <c r="D2" s="21"/>
      <c r="E2" s="8"/>
      <c r="F2" s="17"/>
      <c r="G2" s="39"/>
      <c r="H2" s="19"/>
    </row>
    <row r="3" spans="1:8" ht="15" customHeight="1">
      <c r="A3" s="20"/>
      <c r="B3" s="21"/>
      <c r="C3" s="21"/>
      <c r="D3" s="21"/>
      <c r="H3" s="9"/>
    </row>
    <row r="4" spans="1:11" ht="15" customHeight="1">
      <c r="A4" s="83" t="s">
        <v>124</v>
      </c>
      <c r="B4" s="9"/>
      <c r="C4" s="9"/>
      <c r="D4" s="9"/>
      <c r="K4" s="41"/>
    </row>
    <row r="5" spans="1:4" ht="15" customHeight="1">
      <c r="A5" s="40" t="s">
        <v>118</v>
      </c>
      <c r="B5" s="9"/>
      <c r="C5" s="9"/>
      <c r="D5" s="9"/>
    </row>
    <row r="6" spans="2:8" ht="15" customHeight="1">
      <c r="B6" s="9"/>
      <c r="C6" s="9"/>
      <c r="D6" s="9"/>
      <c r="G6" s="41"/>
      <c r="H6" s="231" t="s">
        <v>116</v>
      </c>
    </row>
    <row r="7" spans="1:8" s="43" customFormat="1" ht="15" customHeight="1">
      <c r="A7" s="42" t="s">
        <v>12</v>
      </c>
      <c r="B7" s="22"/>
      <c r="C7" s="22"/>
      <c r="D7" s="22"/>
      <c r="E7" s="44"/>
      <c r="H7" s="231" t="s">
        <v>117</v>
      </c>
    </row>
    <row r="8" spans="1:6" s="43" customFormat="1" ht="15" customHeight="1">
      <c r="A8" s="42"/>
      <c r="B8" s="23" t="s">
        <v>69</v>
      </c>
      <c r="C8" s="22"/>
      <c r="D8" s="23" t="s">
        <v>70</v>
      </c>
      <c r="E8" s="22"/>
      <c r="F8" s="20"/>
    </row>
    <row r="9" s="43" customFormat="1" ht="15" customHeight="1">
      <c r="A9" s="42"/>
    </row>
    <row r="10" spans="1:4" s="43" customFormat="1" ht="15" customHeight="1">
      <c r="A10" s="42" t="s">
        <v>96</v>
      </c>
      <c r="B10" s="20" t="s">
        <v>97</v>
      </c>
      <c r="C10" s="20"/>
      <c r="D10" s="20"/>
    </row>
    <row r="11" spans="1:6" s="43" customFormat="1" ht="15" customHeight="1">
      <c r="A11" s="42"/>
      <c r="B11" s="23" t="s">
        <v>69</v>
      </c>
      <c r="C11" s="20">
        <v>25508881</v>
      </c>
      <c r="D11" s="23" t="s">
        <v>70</v>
      </c>
      <c r="E11" s="20" t="s">
        <v>98</v>
      </c>
      <c r="F11" s="20"/>
    </row>
    <row r="12" spans="1:4" s="43" customFormat="1" ht="15" customHeight="1">
      <c r="A12" s="42"/>
      <c r="B12" s="20"/>
      <c r="C12" s="20"/>
      <c r="D12" s="20"/>
    </row>
    <row r="13" spans="1:4" s="43" customFormat="1" ht="15" customHeight="1">
      <c r="A13" s="45" t="s">
        <v>121</v>
      </c>
      <c r="B13" s="20"/>
      <c r="C13" s="20"/>
      <c r="D13" s="20"/>
    </row>
    <row r="14" spans="1:4" s="43" customFormat="1" ht="15" customHeight="1">
      <c r="A14" s="45" t="s">
        <v>16</v>
      </c>
      <c r="B14" s="20"/>
      <c r="C14" s="20"/>
      <c r="D14" s="20"/>
    </row>
    <row r="15" spans="1:6" s="43" customFormat="1" ht="15" customHeight="1">
      <c r="A15" s="45"/>
      <c r="B15" s="20"/>
      <c r="C15" s="20"/>
      <c r="D15" s="23" t="s">
        <v>13</v>
      </c>
      <c r="E15" s="232" t="s">
        <v>27</v>
      </c>
      <c r="F15" s="120"/>
    </row>
    <row r="16" spans="1:5" s="43" customFormat="1" ht="15" customHeight="1">
      <c r="A16" s="45"/>
      <c r="B16" s="20"/>
      <c r="C16" s="20"/>
      <c r="D16" s="23" t="s">
        <v>14</v>
      </c>
      <c r="E16" s="232">
        <v>2023</v>
      </c>
    </row>
    <row r="17" spans="1:5" s="43" customFormat="1" ht="15" customHeight="1">
      <c r="A17" s="45"/>
      <c r="B17" s="20"/>
      <c r="C17" s="20"/>
      <c r="D17" s="121" t="s">
        <v>25</v>
      </c>
      <c r="E17" s="122"/>
    </row>
    <row r="18" spans="1:4" s="43" customFormat="1" ht="15" customHeight="1">
      <c r="A18" s="42"/>
      <c r="B18" s="20"/>
      <c r="C18" s="20"/>
      <c r="D18" s="20"/>
    </row>
    <row r="19" spans="1:5" s="43" customFormat="1" ht="15" customHeight="1">
      <c r="A19" s="42" t="s">
        <v>99</v>
      </c>
      <c r="B19" s="20"/>
      <c r="C19" s="20"/>
      <c r="D19" s="20"/>
      <c r="E19" s="233" t="s">
        <v>15</v>
      </c>
    </row>
    <row r="20" spans="1:6" s="43" customFormat="1" ht="15" customHeight="1">
      <c r="A20" s="42" t="s">
        <v>100</v>
      </c>
      <c r="B20" s="20"/>
      <c r="C20" s="20"/>
      <c r="D20" s="20"/>
      <c r="E20" s="224">
        <v>300</v>
      </c>
      <c r="F20" s="43" t="s">
        <v>45</v>
      </c>
    </row>
    <row r="21" spans="1:8" ht="15" customHeight="1">
      <c r="A21" s="288"/>
      <c r="B21" s="9"/>
      <c r="C21" s="9"/>
      <c r="D21" s="9"/>
      <c r="E21" s="225"/>
      <c r="F21" s="47"/>
      <c r="G21" s="47"/>
      <c r="H21" s="47"/>
    </row>
    <row r="22" spans="1:5" ht="15" customHeight="1">
      <c r="A22" s="266" t="s">
        <v>127</v>
      </c>
      <c r="B22" s="28"/>
      <c r="C22" s="28"/>
      <c r="D22" s="35"/>
      <c r="E22" s="290">
        <v>44866</v>
      </c>
    </row>
    <row r="23" spans="1:6" ht="15" customHeight="1">
      <c r="A23" s="266" t="s">
        <v>132</v>
      </c>
      <c r="D23" s="262"/>
      <c r="E23" s="264">
        <v>0.4791666666666667</v>
      </c>
      <c r="F23" s="265" t="s">
        <v>133</v>
      </c>
    </row>
    <row r="24" spans="1:6" ht="15" customHeight="1">
      <c r="A24" s="289" t="s">
        <v>138</v>
      </c>
      <c r="E24" s="267">
        <v>90</v>
      </c>
      <c r="F24" s="38" t="s">
        <v>74</v>
      </c>
    </row>
    <row r="25" spans="1:9" ht="15" customHeight="1">
      <c r="A25" s="286" t="s">
        <v>26</v>
      </c>
      <c r="B25" s="28"/>
      <c r="C25" s="28"/>
      <c r="D25" s="28"/>
      <c r="E25" s="269">
        <v>0</v>
      </c>
      <c r="F25" s="71" t="s">
        <v>74</v>
      </c>
      <c r="I25" s="64"/>
    </row>
    <row r="26" spans="1:9" ht="15" customHeight="1" thickBot="1">
      <c r="A26" s="285" t="s">
        <v>134</v>
      </c>
      <c r="B26" s="28"/>
      <c r="C26" s="28"/>
      <c r="D26" s="28"/>
      <c r="E26" s="268">
        <v>24.5</v>
      </c>
      <c r="F26" s="38" t="s">
        <v>75</v>
      </c>
      <c r="I26" s="64"/>
    </row>
    <row r="27" spans="1:9" ht="15" customHeight="1" thickBot="1">
      <c r="A27" s="287" t="s">
        <v>139</v>
      </c>
      <c r="B27" s="28"/>
      <c r="C27" s="28"/>
      <c r="D27" s="28"/>
      <c r="E27" s="270">
        <v>2205</v>
      </c>
      <c r="F27" s="38" t="s">
        <v>43</v>
      </c>
      <c r="I27" s="64"/>
    </row>
    <row r="28" spans="1:9" ht="15" customHeight="1">
      <c r="A28" s="64"/>
      <c r="B28" s="64"/>
      <c r="C28" s="64"/>
      <c r="D28" s="64"/>
      <c r="E28" s="120"/>
      <c r="F28" s="64"/>
      <c r="G28" s="64"/>
      <c r="H28" s="64"/>
      <c r="I28" s="64"/>
    </row>
    <row r="29" spans="1:9" ht="15" customHeight="1">
      <c r="A29" s="38"/>
      <c r="B29" s="38"/>
      <c r="C29" s="38"/>
      <c r="D29" s="38"/>
      <c r="G29" s="62"/>
      <c r="I29" s="64"/>
    </row>
    <row r="30" spans="1:9" ht="15" customHeight="1">
      <c r="A30" s="38"/>
      <c r="B30" s="38"/>
      <c r="C30" s="38"/>
      <c r="D30" s="38"/>
      <c r="I30" s="64"/>
    </row>
    <row r="31" spans="1:9" ht="15" customHeight="1">
      <c r="A31" s="59"/>
      <c r="B31" s="60"/>
      <c r="C31" s="61"/>
      <c r="D31" s="28"/>
      <c r="G31" s="62"/>
      <c r="I31" s="64"/>
    </row>
    <row r="32" spans="1:9" ht="15" customHeight="1">
      <c r="A32" s="59"/>
      <c r="B32" s="60"/>
      <c r="C32" s="61"/>
      <c r="D32" s="28"/>
      <c r="G32" s="62"/>
      <c r="I32" s="64"/>
    </row>
    <row r="33" spans="1:9" ht="15" customHeight="1">
      <c r="A33" s="59"/>
      <c r="B33" s="60"/>
      <c r="C33" s="61"/>
      <c r="D33" s="28"/>
      <c r="G33" s="62"/>
      <c r="I33" s="64"/>
    </row>
    <row r="34" spans="1:8" ht="15" customHeight="1">
      <c r="A34" s="243" t="s">
        <v>128</v>
      </c>
      <c r="B34" s="244"/>
      <c r="C34" s="244"/>
      <c r="D34" s="1"/>
      <c r="E34"/>
      <c r="F34"/>
      <c r="G34"/>
      <c r="H34" s="245"/>
    </row>
    <row r="35" spans="1:8" ht="15" customHeight="1">
      <c r="A35" s="57"/>
      <c r="B35" s="246"/>
      <c r="C35" s="246"/>
      <c r="D35" s="246"/>
      <c r="E35" s="247"/>
      <c r="F35" s="247"/>
      <c r="G35" s="247"/>
      <c r="H35" s="248"/>
    </row>
    <row r="36" spans="1:8" ht="15" customHeight="1">
      <c r="A36" s="57"/>
      <c r="B36" s="246"/>
      <c r="C36" s="246"/>
      <c r="D36" s="246"/>
      <c r="E36" s="247"/>
      <c r="F36" s="247"/>
      <c r="G36" s="247"/>
      <c r="H36" s="248"/>
    </row>
    <row r="37" spans="1:8" ht="15" customHeight="1">
      <c r="A37" s="195"/>
      <c r="B37" s="57"/>
      <c r="C37" s="57"/>
      <c r="D37" s="57"/>
      <c r="E37" s="247"/>
      <c r="F37" s="247"/>
      <c r="G37" s="247"/>
      <c r="H37" s="248"/>
    </row>
    <row r="38" spans="1:8" ht="15" customHeight="1">
      <c r="A38" s="249"/>
      <c r="B38" s="250" t="s">
        <v>129</v>
      </c>
      <c r="C38" s="251"/>
      <c r="D38" s="190"/>
      <c r="E38" s="190"/>
      <c r="F38"/>
      <c r="G38" s="252"/>
      <c r="H38" s="253" t="s">
        <v>104</v>
      </c>
    </row>
    <row r="39" spans="1:8" ht="15" customHeight="1">
      <c r="A39" s="249"/>
      <c r="B39" s="254"/>
      <c r="C39" s="250"/>
      <c r="D39" s="251"/>
      <c r="E39" s="190"/>
      <c r="F39" s="190"/>
      <c r="G39" s="252"/>
      <c r="H39" s="255"/>
    </row>
    <row r="40" spans="1:8" ht="15" customHeight="1">
      <c r="A40" s="256"/>
      <c r="B40" s="257"/>
      <c r="C40" s="258"/>
      <c r="D40" s="244"/>
      <c r="E40"/>
      <c r="F40"/>
      <c r="G40" s="259"/>
      <c r="H40" s="245"/>
    </row>
    <row r="41" spans="1:8" ht="15" customHeight="1">
      <c r="A41" s="243" t="s">
        <v>130</v>
      </c>
      <c r="B41" s="244"/>
      <c r="C41" s="244"/>
      <c r="D41" s="244"/>
      <c r="E41"/>
      <c r="F41"/>
      <c r="G41" s="260"/>
      <c r="H41" s="245"/>
    </row>
    <row r="42" spans="1:8" ht="15" customHeight="1">
      <c r="A42" s="57"/>
      <c r="B42" s="246"/>
      <c r="C42" s="246"/>
      <c r="D42" s="246"/>
      <c r="E42" s="247"/>
      <c r="F42" s="247"/>
      <c r="G42" s="247"/>
      <c r="H42" s="248"/>
    </row>
    <row r="43" spans="1:8" ht="15" customHeight="1">
      <c r="A43" s="57"/>
      <c r="B43" s="57"/>
      <c r="C43" s="57"/>
      <c r="D43" s="57"/>
      <c r="E43" s="247"/>
      <c r="F43" s="247"/>
      <c r="G43" s="261"/>
      <c r="H43" s="248"/>
    </row>
    <row r="44" spans="1:8" ht="15" customHeight="1">
      <c r="A44" s="57"/>
      <c r="B44" s="57"/>
      <c r="C44" s="57"/>
      <c r="D44" s="57"/>
      <c r="E44" s="247"/>
      <c r="F44" s="247"/>
      <c r="G44" s="261"/>
      <c r="H44" s="248"/>
    </row>
    <row r="45" spans="1:8" ht="15" customHeight="1">
      <c r="A45" s="249"/>
      <c r="B45" s="250" t="s">
        <v>131</v>
      </c>
      <c r="C45" s="251"/>
      <c r="D45" s="190"/>
      <c r="E45" s="190"/>
      <c r="F45"/>
      <c r="G45" s="252"/>
      <c r="H45" s="253" t="s">
        <v>104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printOptions horizontalCentered="1"/>
  <pageMargins left="1.12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0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3.00390625" style="71" customWidth="1"/>
    <col min="2" max="3" width="8.28125" style="11" customWidth="1"/>
    <col min="4" max="4" width="9.00390625" style="11" customWidth="1"/>
    <col min="5" max="5" width="9.140625" style="11" customWidth="1"/>
    <col min="6" max="6" width="15.140625" style="71" customWidth="1"/>
    <col min="7" max="7" width="15.7109375" style="71" customWidth="1"/>
    <col min="8" max="8" width="10.00390625" style="71" customWidth="1"/>
    <col min="9" max="9" width="13.7109375" style="71" customWidth="1"/>
    <col min="10" max="10" width="3.57421875" style="71" customWidth="1"/>
    <col min="11" max="16384" width="9.140625" style="71" customWidth="1"/>
  </cols>
  <sheetData>
    <row r="1" spans="1:10" ht="15" customHeight="1">
      <c r="A1" s="199"/>
      <c r="B1" s="14" t="s">
        <v>66</v>
      </c>
      <c r="C1" s="15"/>
      <c r="D1" s="16"/>
      <c r="E1" s="21"/>
      <c r="F1" s="8"/>
      <c r="H1" s="14" t="s">
        <v>67</v>
      </c>
      <c r="I1" s="82"/>
      <c r="J1" s="75"/>
    </row>
    <row r="2" spans="1:10" ht="15" customHeight="1">
      <c r="A2" s="77"/>
      <c r="B2" s="202"/>
      <c r="C2" s="18"/>
      <c r="D2" s="19"/>
      <c r="E2" s="21"/>
      <c r="F2" s="8"/>
      <c r="H2" s="203"/>
      <c r="I2" s="198"/>
      <c r="J2" s="75"/>
    </row>
    <row r="3" spans="1:10" ht="15" customHeight="1">
      <c r="A3" s="77"/>
      <c r="B3" s="20"/>
      <c r="C3" s="21"/>
      <c r="D3" s="21"/>
      <c r="E3" s="21"/>
      <c r="I3" s="9"/>
      <c r="J3" s="75"/>
    </row>
    <row r="4" spans="1:10" ht="15" customHeight="1">
      <c r="A4" s="200"/>
      <c r="B4" s="7" t="s">
        <v>123</v>
      </c>
      <c r="C4" s="9"/>
      <c r="D4" s="9"/>
      <c r="E4" s="9"/>
      <c r="J4" s="75"/>
    </row>
    <row r="5" spans="1:10" ht="15" customHeight="1">
      <c r="A5" s="200"/>
      <c r="B5" s="123" t="s">
        <v>4</v>
      </c>
      <c r="C5" s="9"/>
      <c r="D5" s="9"/>
      <c r="E5" s="9"/>
      <c r="J5" s="201"/>
    </row>
    <row r="6" spans="1:10" ht="15" customHeight="1">
      <c r="A6" s="83"/>
      <c r="C6" s="9"/>
      <c r="D6" s="9"/>
      <c r="E6" s="9"/>
      <c r="I6" s="181" t="s">
        <v>17</v>
      </c>
      <c r="J6" s="182"/>
    </row>
    <row r="7" spans="2:10" ht="15" customHeight="1">
      <c r="B7" s="72" t="s">
        <v>5</v>
      </c>
      <c r="C7" s="9"/>
      <c r="D7" s="9"/>
      <c r="E7" s="9"/>
      <c r="J7" s="182"/>
    </row>
    <row r="8" spans="2:10" s="73" customFormat="1" ht="15" customHeight="1">
      <c r="B8" s="72"/>
      <c r="C8" s="20"/>
      <c r="D8" s="20"/>
      <c r="E8" s="20"/>
      <c r="J8" s="183"/>
    </row>
    <row r="9" spans="2:10" s="73" customFormat="1" ht="15" customHeight="1">
      <c r="B9" s="72" t="s">
        <v>12</v>
      </c>
      <c r="C9" s="22"/>
      <c r="D9" s="22"/>
      <c r="E9" s="22"/>
      <c r="F9" s="74"/>
      <c r="J9" s="183"/>
    </row>
    <row r="10" spans="2:10" s="73" customFormat="1" ht="15" customHeight="1">
      <c r="B10" s="72"/>
      <c r="C10" s="23" t="s">
        <v>69</v>
      </c>
      <c r="D10" s="22"/>
      <c r="E10" s="23" t="s">
        <v>70</v>
      </c>
      <c r="F10" s="22"/>
      <c r="G10" s="20"/>
      <c r="J10" s="183"/>
    </row>
    <row r="11" spans="2:10" s="73" customFormat="1" ht="15" customHeight="1">
      <c r="B11" s="72"/>
      <c r="C11" s="23"/>
      <c r="D11" s="20"/>
      <c r="E11" s="23"/>
      <c r="F11" s="20"/>
      <c r="G11" s="20"/>
      <c r="J11" s="183"/>
    </row>
    <row r="12" s="73" customFormat="1" ht="15" customHeight="1" thickBot="1">
      <c r="J12" s="183"/>
    </row>
    <row r="13" spans="2:10" s="73" customFormat="1" ht="15" customHeight="1">
      <c r="B13" s="204"/>
      <c r="C13" s="205"/>
      <c r="D13" s="206"/>
      <c r="E13" s="207"/>
      <c r="F13" s="208" t="s">
        <v>2</v>
      </c>
      <c r="G13" s="209" t="s">
        <v>19</v>
      </c>
      <c r="H13" s="210" t="s">
        <v>18</v>
      </c>
      <c r="I13" s="211" t="s">
        <v>7</v>
      </c>
      <c r="J13" s="183"/>
    </row>
    <row r="14" spans="2:10" s="73" customFormat="1" ht="15" customHeight="1">
      <c r="B14" s="212" t="s">
        <v>108</v>
      </c>
      <c r="C14" s="191"/>
      <c r="D14" s="128"/>
      <c r="E14" s="124" t="s">
        <v>181</v>
      </c>
      <c r="F14" s="125" t="s">
        <v>8</v>
      </c>
      <c r="G14" s="126" t="s">
        <v>21</v>
      </c>
      <c r="H14" s="127" t="s">
        <v>72</v>
      </c>
      <c r="I14" s="213" t="s">
        <v>20</v>
      </c>
      <c r="J14" s="183"/>
    </row>
    <row r="15" spans="2:10" s="73" customFormat="1" ht="15" customHeight="1">
      <c r="B15" s="214"/>
      <c r="C15" s="129"/>
      <c r="D15" s="130" t="s">
        <v>71</v>
      </c>
      <c r="E15" s="131" t="s">
        <v>179</v>
      </c>
      <c r="F15" s="125" t="s">
        <v>23</v>
      </c>
      <c r="G15" s="132" t="s">
        <v>110</v>
      </c>
      <c r="H15" s="133" t="s">
        <v>24</v>
      </c>
      <c r="I15" s="213" t="s">
        <v>22</v>
      </c>
      <c r="J15" s="183"/>
    </row>
    <row r="16" spans="2:10" s="73" customFormat="1" ht="15" customHeight="1">
      <c r="B16" s="315"/>
      <c r="C16" s="316"/>
      <c r="D16" s="317" t="s">
        <v>45</v>
      </c>
      <c r="E16" s="311" t="s">
        <v>74</v>
      </c>
      <c r="F16" s="311" t="s">
        <v>75</v>
      </c>
      <c r="G16" s="312" t="s">
        <v>74</v>
      </c>
      <c r="H16" s="311" t="s">
        <v>43</v>
      </c>
      <c r="I16" s="313" t="s">
        <v>77</v>
      </c>
      <c r="J16" s="183"/>
    </row>
    <row r="17" spans="2:10" s="73" customFormat="1" ht="15" customHeight="1" thickBot="1">
      <c r="B17" s="307" t="s">
        <v>141</v>
      </c>
      <c r="C17" s="314"/>
      <c r="D17" s="401">
        <v>5235.999999999999</v>
      </c>
      <c r="E17" s="308">
        <v>90</v>
      </c>
      <c r="F17" s="309">
        <v>24.5</v>
      </c>
      <c r="G17" s="218">
        <v>0</v>
      </c>
      <c r="H17" s="403">
        <f>ROUND((E17+G17)*F17,2)</f>
        <v>2205</v>
      </c>
      <c r="I17" s="221">
        <f>ROUND(D17*H17,2)</f>
        <v>11545380</v>
      </c>
      <c r="J17" s="183"/>
    </row>
    <row r="18" spans="4:10" s="73" customFormat="1" ht="15" customHeight="1">
      <c r="D18" s="183"/>
      <c r="E18" s="183"/>
      <c r="F18" s="183"/>
      <c r="J18" s="183"/>
    </row>
    <row r="19" spans="4:10" ht="15" customHeight="1" thickBot="1">
      <c r="D19" s="8"/>
      <c r="E19" s="8"/>
      <c r="F19" s="182"/>
      <c r="J19" s="9"/>
    </row>
    <row r="20" spans="2:10" ht="15" customHeight="1">
      <c r="B20" s="296" t="s">
        <v>106</v>
      </c>
      <c r="C20" s="297"/>
      <c r="D20" s="8"/>
      <c r="E20" s="8"/>
      <c r="F20" s="182"/>
      <c r="J20" s="9"/>
    </row>
    <row r="21" spans="2:10" ht="15" customHeight="1" thickBot="1">
      <c r="B21" s="214" t="s">
        <v>107</v>
      </c>
      <c r="C21" s="306"/>
      <c r="D21" s="8"/>
      <c r="E21" s="8"/>
      <c r="F21" s="182"/>
      <c r="J21" s="9"/>
    </row>
    <row r="22" spans="2:10" ht="15" customHeight="1">
      <c r="B22" s="298"/>
      <c r="C22" s="321"/>
      <c r="D22" s="206"/>
      <c r="E22" s="327"/>
      <c r="F22" s="208" t="s">
        <v>2</v>
      </c>
      <c r="G22" s="209" t="s">
        <v>19</v>
      </c>
      <c r="H22" s="210" t="s">
        <v>18</v>
      </c>
      <c r="I22" s="211" t="s">
        <v>7</v>
      </c>
      <c r="J22" s="9"/>
    </row>
    <row r="23" spans="2:10" ht="15" customHeight="1">
      <c r="B23" s="216" t="s">
        <v>141</v>
      </c>
      <c r="C23" s="217"/>
      <c r="D23" s="396" t="s">
        <v>147</v>
      </c>
      <c r="E23" s="124" t="s">
        <v>181</v>
      </c>
      <c r="F23" s="125" t="s">
        <v>8</v>
      </c>
      <c r="G23" s="126" t="s">
        <v>21</v>
      </c>
      <c r="H23" s="127" t="s">
        <v>72</v>
      </c>
      <c r="I23" s="213" t="s">
        <v>20</v>
      </c>
      <c r="J23" s="9"/>
    </row>
    <row r="24" spans="2:10" ht="15" customHeight="1">
      <c r="B24" s="299" t="s">
        <v>152</v>
      </c>
      <c r="C24" s="319"/>
      <c r="D24" s="393" t="s">
        <v>71</v>
      </c>
      <c r="E24" s="131" t="s">
        <v>179</v>
      </c>
      <c r="F24" s="133" t="s">
        <v>112</v>
      </c>
      <c r="G24" s="132" t="s">
        <v>111</v>
      </c>
      <c r="H24" s="133" t="s">
        <v>24</v>
      </c>
      <c r="I24" s="213" t="s">
        <v>22</v>
      </c>
      <c r="J24" s="9"/>
    </row>
    <row r="25" spans="2:10" ht="15" customHeight="1">
      <c r="B25" s="299" t="s">
        <v>151</v>
      </c>
      <c r="C25" s="319"/>
      <c r="D25" s="394" t="s">
        <v>45</v>
      </c>
      <c r="E25" s="318" t="s">
        <v>74</v>
      </c>
      <c r="F25" s="318" t="s">
        <v>75</v>
      </c>
      <c r="G25" s="312" t="s">
        <v>74</v>
      </c>
      <c r="H25" s="311" t="s">
        <v>43</v>
      </c>
      <c r="I25" s="313" t="s">
        <v>77</v>
      </c>
      <c r="J25" s="9"/>
    </row>
    <row r="26" spans="2:10" ht="15" customHeight="1" thickBot="1">
      <c r="B26" s="405"/>
      <c r="C26" s="407" t="s">
        <v>176</v>
      </c>
      <c r="D26" s="402">
        <v>48000</v>
      </c>
      <c r="E26" s="323">
        <v>90</v>
      </c>
      <c r="F26" s="324">
        <v>24.5</v>
      </c>
      <c r="G26" s="291">
        <v>0</v>
      </c>
      <c r="H26" s="404">
        <f>ROUND((E26+G26)*F26,2)</f>
        <v>2205</v>
      </c>
      <c r="I26" s="215">
        <f>ROUND(D26*H26,2)</f>
        <v>105840000</v>
      </c>
      <c r="J26" s="9"/>
    </row>
    <row r="27" spans="2:10" ht="15" customHeight="1">
      <c r="B27" s="325"/>
      <c r="C27" s="320"/>
      <c r="D27" s="206" t="s">
        <v>71</v>
      </c>
      <c r="E27" s="327"/>
      <c r="F27" s="208" t="s">
        <v>2</v>
      </c>
      <c r="G27" s="209" t="s">
        <v>19</v>
      </c>
      <c r="H27" s="210" t="s">
        <v>18</v>
      </c>
      <c r="I27" s="211" t="s">
        <v>7</v>
      </c>
      <c r="J27" s="9"/>
    </row>
    <row r="28" spans="2:10" ht="15" customHeight="1">
      <c r="B28" s="322" t="s">
        <v>153</v>
      </c>
      <c r="C28" s="320"/>
      <c r="D28" s="396" t="s">
        <v>145</v>
      </c>
      <c r="E28" s="292" t="s">
        <v>178</v>
      </c>
      <c r="F28" s="125" t="s">
        <v>8</v>
      </c>
      <c r="G28" s="126" t="s">
        <v>21</v>
      </c>
      <c r="H28" s="127" t="s">
        <v>72</v>
      </c>
      <c r="I28" s="213" t="s">
        <v>145</v>
      </c>
      <c r="J28" s="9"/>
    </row>
    <row r="29" spans="2:10" ht="15" customHeight="1">
      <c r="B29" s="322" t="s">
        <v>145</v>
      </c>
      <c r="C29" s="320"/>
      <c r="D29" s="393" t="s">
        <v>142</v>
      </c>
      <c r="E29" s="408" t="s">
        <v>180</v>
      </c>
      <c r="F29" s="133" t="s">
        <v>112</v>
      </c>
      <c r="G29" s="132" t="s">
        <v>149</v>
      </c>
      <c r="H29" s="133" t="s">
        <v>143</v>
      </c>
      <c r="I29" s="213" t="s">
        <v>142</v>
      </c>
      <c r="J29" s="9"/>
    </row>
    <row r="30" spans="2:10" ht="15" customHeight="1">
      <c r="B30" s="322" t="s">
        <v>142</v>
      </c>
      <c r="C30" s="320"/>
      <c r="D30" s="394" t="s">
        <v>45</v>
      </c>
      <c r="E30" s="318" t="s">
        <v>74</v>
      </c>
      <c r="F30" s="318" t="s">
        <v>75</v>
      </c>
      <c r="G30" s="312" t="s">
        <v>74</v>
      </c>
      <c r="H30" s="311" t="s">
        <v>43</v>
      </c>
      <c r="I30" s="313" t="s">
        <v>77</v>
      </c>
      <c r="J30" s="9"/>
    </row>
    <row r="31" spans="2:10" ht="15" customHeight="1" thickBot="1">
      <c r="B31" s="406"/>
      <c r="C31" s="407" t="s">
        <v>177</v>
      </c>
      <c r="D31" s="395">
        <v>18000</v>
      </c>
      <c r="E31" s="308">
        <v>90</v>
      </c>
      <c r="F31" s="309">
        <v>24.5</v>
      </c>
      <c r="G31" s="218">
        <v>0</v>
      </c>
      <c r="H31" s="403">
        <f>ROUND((E31+G31)*F31,2)</f>
        <v>2205</v>
      </c>
      <c r="I31" s="310">
        <f>ROUND(D31*H31,2)</f>
        <v>39690000</v>
      </c>
      <c r="J31" s="9"/>
    </row>
    <row r="32" spans="2:10" ht="15" customHeight="1">
      <c r="B32" s="325"/>
      <c r="C32" s="326"/>
      <c r="D32" s="206" t="s">
        <v>71</v>
      </c>
      <c r="E32" s="24"/>
      <c r="F32" s="125" t="s">
        <v>2</v>
      </c>
      <c r="G32" s="126" t="s">
        <v>19</v>
      </c>
      <c r="H32" s="127" t="s">
        <v>18</v>
      </c>
      <c r="I32" s="300" t="s">
        <v>7</v>
      </c>
      <c r="J32" s="9"/>
    </row>
    <row r="33" spans="2:10" ht="15" customHeight="1">
      <c r="B33" s="322" t="s">
        <v>153</v>
      </c>
      <c r="C33" s="320"/>
      <c r="D33" s="396" t="s">
        <v>148</v>
      </c>
      <c r="E33" s="292" t="s">
        <v>178</v>
      </c>
      <c r="F33" s="125" t="s">
        <v>8</v>
      </c>
      <c r="G33" s="126" t="s">
        <v>21</v>
      </c>
      <c r="H33" s="127" t="s">
        <v>72</v>
      </c>
      <c r="I33" s="213" t="s">
        <v>146</v>
      </c>
      <c r="J33" s="9"/>
    </row>
    <row r="34" spans="2:10" ht="15" customHeight="1">
      <c r="B34" s="322" t="s">
        <v>148</v>
      </c>
      <c r="C34" s="320"/>
      <c r="D34" s="393" t="s">
        <v>142</v>
      </c>
      <c r="E34" s="408" t="s">
        <v>180</v>
      </c>
      <c r="F34" s="133" t="s">
        <v>112</v>
      </c>
      <c r="G34" s="132" t="s">
        <v>150</v>
      </c>
      <c r="H34" s="133" t="s">
        <v>144</v>
      </c>
      <c r="I34" s="213" t="s">
        <v>142</v>
      </c>
      <c r="J34" s="9"/>
    </row>
    <row r="35" spans="2:10" ht="15" customHeight="1">
      <c r="B35" s="322" t="s">
        <v>142</v>
      </c>
      <c r="C35" s="320"/>
      <c r="D35" s="394" t="s">
        <v>45</v>
      </c>
      <c r="E35" s="318" t="s">
        <v>74</v>
      </c>
      <c r="F35" s="318" t="s">
        <v>75</v>
      </c>
      <c r="G35" s="312" t="s">
        <v>74</v>
      </c>
      <c r="H35" s="311" t="s">
        <v>43</v>
      </c>
      <c r="I35" s="313" t="s">
        <v>77</v>
      </c>
      <c r="J35" s="9"/>
    </row>
    <row r="36" spans="2:10" ht="15" customHeight="1" thickBot="1">
      <c r="B36" s="406"/>
      <c r="C36" s="407" t="s">
        <v>175</v>
      </c>
      <c r="D36" s="395">
        <v>-6000</v>
      </c>
      <c r="E36" s="308">
        <v>90</v>
      </c>
      <c r="F36" s="309">
        <v>24.5</v>
      </c>
      <c r="G36" s="218">
        <v>0</v>
      </c>
      <c r="H36" s="403">
        <f>ROUND((E36-G36)*F36,2)</f>
        <v>2205</v>
      </c>
      <c r="I36" s="310">
        <f>ROUND(D36*H36,2)</f>
        <v>-13230000</v>
      </c>
      <c r="J36" s="9"/>
    </row>
    <row r="37" spans="2:10" ht="15" customHeight="1" thickBot="1">
      <c r="B37" s="301" t="s">
        <v>183</v>
      </c>
      <c r="C37" s="302"/>
      <c r="D37" s="303">
        <v>60000</v>
      </c>
      <c r="E37" s="304"/>
      <c r="F37" s="305"/>
      <c r="G37" s="305"/>
      <c r="H37" s="305"/>
      <c r="I37" s="221">
        <f>I26+I31+I36</f>
        <v>132300000</v>
      </c>
      <c r="J37" s="9"/>
    </row>
    <row r="38" spans="2:10" ht="15" customHeight="1">
      <c r="B38" s="71"/>
      <c r="C38" s="71"/>
      <c r="D38" s="71"/>
      <c r="E38" s="71"/>
      <c r="J38" s="9"/>
    </row>
    <row r="39" spans="2:10" ht="15" customHeight="1">
      <c r="B39" s="292"/>
      <c r="C39" s="293"/>
      <c r="D39" s="294"/>
      <c r="E39" s="27"/>
      <c r="F39" s="9"/>
      <c r="G39" s="9"/>
      <c r="H39" s="9"/>
      <c r="I39" s="295"/>
      <c r="J39" s="9"/>
    </row>
    <row r="40" ht="15" customHeight="1" thickBot="1">
      <c r="J40" s="9"/>
    </row>
    <row r="41" spans="3:10" ht="15" customHeight="1" thickTop="1">
      <c r="C41" s="184"/>
      <c r="D41" s="29"/>
      <c r="E41" s="29"/>
      <c r="F41" s="193" t="s">
        <v>140</v>
      </c>
      <c r="G41" s="219">
        <f>SUM(D17,D37)</f>
        <v>65236</v>
      </c>
      <c r="H41" s="185" t="s">
        <v>45</v>
      </c>
      <c r="J41" s="9"/>
    </row>
    <row r="42" spans="3:10" ht="15" customHeight="1">
      <c r="C42" s="30"/>
      <c r="D42" s="25"/>
      <c r="E42" s="25"/>
      <c r="F42" s="186" t="s">
        <v>6</v>
      </c>
      <c r="G42" s="220">
        <f>SUM(I17,I37)</f>
        <v>143845380</v>
      </c>
      <c r="H42" s="192" t="s">
        <v>73</v>
      </c>
      <c r="J42" s="9"/>
    </row>
    <row r="43" spans="3:10" ht="15" customHeight="1" thickBot="1">
      <c r="C43" s="31"/>
      <c r="D43" s="187"/>
      <c r="E43" s="32" t="s">
        <v>109</v>
      </c>
      <c r="F43" s="33"/>
      <c r="G43" s="188"/>
      <c r="H43" s="189"/>
      <c r="J43" s="9"/>
    </row>
    <row r="44" ht="15" customHeight="1" thickTop="1">
      <c r="J44" s="9"/>
    </row>
    <row r="45" spans="2:4" ht="15" customHeight="1">
      <c r="B45" s="134" t="s">
        <v>56</v>
      </c>
      <c r="C45" s="195"/>
      <c r="D45" s="36"/>
    </row>
    <row r="46" spans="2:4" ht="15" customHeight="1">
      <c r="B46" s="197" t="s">
        <v>55</v>
      </c>
      <c r="C46" s="57"/>
      <c r="D46" s="36"/>
    </row>
    <row r="47" ht="15" customHeight="1"/>
    <row r="48" ht="15" customHeight="1"/>
    <row r="49" ht="15" customHeight="1"/>
    <row r="50" ht="15" customHeight="1">
      <c r="B50" s="194"/>
    </row>
    <row r="51" ht="15" customHeight="1"/>
    <row r="52" ht="15" customHeight="1"/>
    <row r="53" ht="15" customHeight="1">
      <c r="A53" s="199"/>
    </row>
    <row r="54" ht="15" customHeight="1">
      <c r="A54" s="77"/>
    </row>
    <row r="55" ht="15" customHeight="1">
      <c r="A55" s="77"/>
    </row>
    <row r="56" ht="15" customHeight="1">
      <c r="A56" s="200"/>
    </row>
    <row r="57" ht="15" customHeight="1">
      <c r="A57" s="200"/>
    </row>
    <row r="58" ht="15" customHeight="1"/>
    <row r="59" ht="15" customHeight="1"/>
    <row r="60" ht="15" customHeight="1">
      <c r="A60" s="73"/>
    </row>
    <row r="61" ht="15" customHeight="1">
      <c r="A61" s="73"/>
    </row>
    <row r="62" ht="15" customHeight="1">
      <c r="A62" s="73"/>
    </row>
    <row r="63" ht="15" customHeight="1">
      <c r="A63" s="73"/>
    </row>
    <row r="64" ht="15" customHeight="1">
      <c r="A64" s="73"/>
    </row>
    <row r="65" ht="15" customHeight="1">
      <c r="A65" s="73"/>
    </row>
    <row r="66" ht="12.75">
      <c r="A66" s="73"/>
    </row>
    <row r="67" ht="12.75">
      <c r="A67" s="73"/>
    </row>
    <row r="68" ht="12.75">
      <c r="A68" s="73"/>
    </row>
    <row r="69" ht="12.75">
      <c r="A69" s="73"/>
    </row>
    <row r="70" ht="12.75">
      <c r="A70" s="73"/>
    </row>
    <row r="71" ht="12.75">
      <c r="A71" s="73"/>
    </row>
    <row r="111" ht="12.75">
      <c r="A111" s="196"/>
    </row>
    <row r="112" ht="12.75">
      <c r="A112" s="196"/>
    </row>
    <row r="113" ht="12.75">
      <c r="A113" s="196"/>
    </row>
    <row r="114" ht="12.75">
      <c r="A114" s="196"/>
    </row>
    <row r="115" ht="12.75">
      <c r="A115" s="196"/>
    </row>
    <row r="116" ht="12.75">
      <c r="A116" s="196"/>
    </row>
    <row r="117" ht="12.75">
      <c r="A117" s="196"/>
    </row>
    <row r="118" ht="12.75">
      <c r="A118" s="196"/>
    </row>
    <row r="119" ht="12.75">
      <c r="A119" s="196"/>
    </row>
    <row r="120" ht="12.75">
      <c r="A120" s="196"/>
    </row>
  </sheetData>
  <sheetProtection/>
  <printOptions horizontalCentered="1"/>
  <pageMargins left="0.7874015748031497" right="0.3937007874015748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Kučera</dc:creator>
  <cp:keywords/>
  <dc:description/>
  <cp:lastModifiedBy>Rajnoha Miroslav</cp:lastModifiedBy>
  <cp:lastPrinted>2022-05-23T17:16:16Z</cp:lastPrinted>
  <dcterms:created xsi:type="dcterms:W3CDTF">2005-03-12T12:05:20Z</dcterms:created>
  <dcterms:modified xsi:type="dcterms:W3CDTF">2022-05-23T17:17:28Z</dcterms:modified>
  <cp:category/>
  <cp:version/>
  <cp:contentType/>
  <cp:contentStatus/>
</cp:coreProperties>
</file>