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5880" activeTab="0"/>
  </bookViews>
  <sheets>
    <sheet name="120801" sheetId="1" r:id="rId1"/>
  </sheets>
  <definedNames>
    <definedName name="_Toc290448993" localSheetId="0">'120801'!$A$3</definedName>
    <definedName name="_xlnm.Print_Titles" localSheetId="0">'120801'!$1:$6</definedName>
    <definedName name="_xlnm.Print_Area" localSheetId="0">'120801'!$A$1:$F$79</definedName>
  </definedNames>
  <calcPr fullCalcOnLoad="1"/>
</workbook>
</file>

<file path=xl/sharedStrings.xml><?xml version="1.0" encoding="utf-8"?>
<sst xmlns="http://schemas.openxmlformats.org/spreadsheetml/2006/main" count="189" uniqueCount="129">
  <si>
    <t>číslo</t>
  </si>
  <si>
    <t>m</t>
  </si>
  <si>
    <t>ks</t>
  </si>
  <si>
    <t>kpl</t>
  </si>
  <si>
    <t>bm</t>
  </si>
  <si>
    <t>Kabely</t>
  </si>
  <si>
    <t>Trubkování - povrchová instalace na příchytky</t>
  </si>
  <si>
    <t>Ostatní</t>
  </si>
  <si>
    <t>Vrtání kabelových prostupů zděnými a železobetonovými konstrukcemi</t>
  </si>
  <si>
    <t>Vyznačení trasy kabelových a trubkových rozvodů</t>
  </si>
  <si>
    <t>Kabelová příchytka vč.hmoždinky do betonu (vč.instalace)</t>
  </si>
  <si>
    <t>Stavební přípomoce</t>
  </si>
  <si>
    <t>Pomocný montážní materiál</t>
  </si>
  <si>
    <t>Ústředna</t>
  </si>
  <si>
    <t>Sirény</t>
  </si>
  <si>
    <t>Název</t>
  </si>
  <si>
    <t>ELEKTRICKÁ ZABEZPEČOVACÍ SIGNALIZACE (EZS) - dodávka, montáž, zprovoznění</t>
  </si>
  <si>
    <t>Klávesnice</t>
  </si>
  <si>
    <t>J-Y(St)Y 4x2x0,8mm (šedý)</t>
  </si>
  <si>
    <t>Software</t>
  </si>
  <si>
    <t>Grafická nadstavba (neřeší se)</t>
  </si>
  <si>
    <t>Programování, zprovoznění systému</t>
  </si>
  <si>
    <t>PVC Lišty, žlaby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</si>
  <si>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</si>
  <si>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</si>
  <si>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</si>
  <si>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</si>
  <si>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</si>
  <si>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</si>
  <si>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</si>
  <si>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</si>
  <si>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</si>
  <si>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</si>
  <si>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</si>
  <si>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</si>
  <si>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</si>
  <si>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</si>
  <si>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</si>
  <si>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</si>
  <si>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</si>
  <si>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</si>
  <si>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</si>
  <si>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</si>
  <si>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</si>
  <si>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</si>
  <si>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</si>
  <si>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</si>
  <si>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</si>
  <si>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Kabelové příchytka - dodávka, montáž</t>
  </si>
  <si>
    <t>Detektory, vstupně/výstupní jednotky EZS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</si>
  <si>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</si>
  <si>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</si>
  <si>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</si>
  <si>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</si>
  <si>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</si>
  <si>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</si>
  <si>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</si>
  <si>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</si>
  <si>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</si>
  <si>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</si>
  <si>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</si>
  <si>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</si>
  <si>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</si>
  <si>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</si>
  <si>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</si>
  <si>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pol.</t>
  </si>
  <si>
    <t>Kabel pro napoj.detektorů-instal.do trubky,lišty,žlabu,na skoby vč.přistřelení</t>
  </si>
  <si>
    <t>66</t>
  </si>
  <si>
    <t>67</t>
  </si>
  <si>
    <t>Množst.</t>
  </si>
  <si>
    <t>68</t>
  </si>
  <si>
    <t>Práce a dodávky související s napojením systému na PCO bezp.agentury</t>
  </si>
  <si>
    <t>69</t>
  </si>
  <si>
    <t>Dokumentace zakreslení skutečného provedení</t>
  </si>
  <si>
    <t>PC pro software - není předmětem PD - zajistí investor</t>
  </si>
  <si>
    <t>26</t>
  </si>
  <si>
    <t>27</t>
  </si>
  <si>
    <t>Externí zdroje</t>
  </si>
  <si>
    <t>28</t>
  </si>
  <si>
    <t>29</t>
  </si>
  <si>
    <t>30</t>
  </si>
  <si>
    <t>ELEKTROINSTALAČNÍ MATERIÁL A OSTATNÍ DODÁVKY - dodávka, montáž</t>
  </si>
  <si>
    <t>Modul sběrnice, vč.instalace do ústředny</t>
  </si>
  <si>
    <t>ISDN/IP komunikátor, vč.instalace do ústředny</t>
  </si>
  <si>
    <t>Připojovací kabel, vč.instalace</t>
  </si>
  <si>
    <t>Akumulátor 12Vdc/min.17Ah, vč.instalace</t>
  </si>
  <si>
    <t>Dotyková klávesnice pro napojení na kom.sběrnici, vč.instalace</t>
  </si>
  <si>
    <t>Atypická uzamykatelná krabice na povrch pro dotykovou klávesnici, vč.instalace</t>
  </si>
  <si>
    <t>Infrapasivní detektor pohybu, napojení na sběrnici, optika záclona 15m, vč.instalace</t>
  </si>
  <si>
    <t>Infrapasivní detektor pohybu, napojení na sběrnici, optika vějíř 90°, vč.instalace</t>
  </si>
  <si>
    <t>Infrapasivní detektor pohybu napojení na sběrnici, optika záclona 30m, vč.instalace</t>
  </si>
  <si>
    <t>Kloubový držák pro infrapasivní detektor pohybu, vč.instalace</t>
  </si>
  <si>
    <t>Audiodetektor tříštění skla, dosah 9m, vč.instalace</t>
  </si>
  <si>
    <t>Optickokouřový detektor, vč.instalace</t>
  </si>
  <si>
    <r>
      <t>Optickokouřový teplotní multisenzor O</t>
    </r>
    <r>
      <rPr>
        <vertAlign val="superscript"/>
        <sz val="8"/>
        <rFont val="Arial Narrow"/>
        <family val="2"/>
      </rPr>
      <t>2</t>
    </r>
    <r>
      <rPr>
        <sz val="8"/>
        <rFont val="Arial Narrow"/>
        <family val="2"/>
      </rPr>
      <t>T, vč.instalace</t>
    </r>
  </si>
  <si>
    <t>Patice pro optickokouřový detektor a multisenzor, vč.instalace</t>
  </si>
  <si>
    <t>Koncentrátor 4in/2out, zápust.montáž, napojení na sběrnici, vč.panel.krab.s svíčkem, vč.instalace</t>
  </si>
  <si>
    <t>Koncentrátor 5-vstupů, jedn.vyvážen., bzučák, napojení na sběrnici, vč.instalace</t>
  </si>
  <si>
    <t>Vnitřní nezáloh.siréna min.110dB, maják,12-17Vdc,plast vč.instal.a odzkouš.</t>
  </si>
  <si>
    <t>Kabel kom.sběrnice - instalace do trubky, lišty, žlabu, na skoby vč.přistřelení</t>
  </si>
  <si>
    <t>Instal.plast.krabice propoj.povrchová s tamperem,min.24"S"kontaktů+tamper</t>
  </si>
  <si>
    <t>FI-H06</t>
  </si>
  <si>
    <t>SW Systém Control - software, vč.instalace</t>
  </si>
  <si>
    <t>Lišta PVC bílá vč.víka, min.18x13mm, vč.hmoždinek, vč.spojek, vč.instalace</t>
  </si>
  <si>
    <t>Lišta PVC bílá vč.víka, min. 25x20mm, vč.hmoždinek, vč.spojek, vč.instalace</t>
  </si>
  <si>
    <t>Lišta PVC bílá vč.víka, min. 25x15mm, vč.hmoždinek, vč.spojek, vč.instalace</t>
  </si>
  <si>
    <t>Lišta PVC bílá vč.víka, min. 60x40mm, vč.hmoždinek, vč.spojek, vč.instalace</t>
  </si>
  <si>
    <t>Trubka tuhá ocelová lakovaná, prům.min.29mm, vč.spojek, vč.příchytek, vč.hmoždinek, vč.instalace</t>
  </si>
  <si>
    <t>Trubka ohebná ocelová, prům.min.16mm, vč.spojek, vč.příchytek, vč.hmoždinek, vč.instalace</t>
  </si>
  <si>
    <t>Trubka ohebná plastová, prům.min.32mm, vč.spojek, vč.příchytek, vč.hmoždinek, vč.instalace</t>
  </si>
  <si>
    <t>Trubka tuhá plastová, prům.min.50mm, vč.spojek, vč.příchytek, vč.hmoždinek, vč.instalace</t>
  </si>
  <si>
    <t>Trubka ohebná plastová, prům.min.50mm, vč.spojek, vč.příchytek, vč.hmoždinek, vč.instalace</t>
  </si>
  <si>
    <t>Trubka tuhá ocelová lakovaná, prům.min.16mm, vč.spojek, vč.příchytek, vč.hmoždinek, vč.instalace</t>
  </si>
  <si>
    <t>Trubka ohebná ocelová, prům.min.29mm, vč.spojek, vč.příchytek, vč.hmoždinek, vč.instalace</t>
  </si>
  <si>
    <r>
      <t xml:space="preserve">Protipožární utěsnění kabel.prostupů </t>
    </r>
    <r>
      <rPr>
        <sz val="7"/>
        <rFont val="Arial Narrow"/>
        <family val="2"/>
      </rPr>
      <t>(dle platné PBŘS)</t>
    </r>
  </si>
  <si>
    <t>Napájecí kabelový přívod 230Vac (není předmětem PD) - využit stávající</t>
  </si>
  <si>
    <t>Ústředna EZS, plně adresný systém, min. 16/63 oblastí, min. 6 dotykových klávesnic, min. 500 uživatelů PIN, min. 512 adres BUS, 100 SW maker, vč.krytu, vč.instal.na stěnu,a zapoj.příchozí kab.</t>
  </si>
  <si>
    <t>Syst. napájecí zdroj 12V DC / AKU min.40Ah, EN 54, vč.instalace</t>
  </si>
  <si>
    <t>Lineární zdroj v krytu, se sign.výst. a odp. AKU, 12Vdc / min.3A / AKU min.17Ah, vč.instalace</t>
  </si>
  <si>
    <t>Telefonní kabelový přívod O2 Telefónica (není předmětem PD) - využit stávající</t>
  </si>
  <si>
    <t>Skutečné parametry a počty kusů zboží v nabídce.</t>
  </si>
  <si>
    <t>U požadavku ANO-NE uvést odpovídající možnost.</t>
  </si>
  <si>
    <t>ELEKTRICKÁ ZABEZPEČOVACÍ SIGNALIZACE (EZS) - dodatek č. 1 - dodávka, montáž, zprovoznění</t>
  </si>
  <si>
    <t>GSM/GPRS modul pro zasílání SMS zpráv, vč.instalace do ústředny</t>
  </si>
  <si>
    <t>detektor teploty, vč.instalace</t>
  </si>
  <si>
    <t>detektor relativní vlhkosti, vč.instalace</t>
  </si>
  <si>
    <t>dveřní kontakt, vč.instalace</t>
  </si>
  <si>
    <t>Příloha 10</t>
  </si>
  <si>
    <t>Podrobný popis a specifikace nabízeného plnění VEŘEJNÉ ZAKÁZKY pro část 1 NAZVANOU HW a SW - EZS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</si>
</sst>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\ ##,000_);[Red]\([$€-2]\ #\ ##,0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E"/>
      <family val="2"/>
    </font>
    <font>
      <b/>
      <sz val="8"/>
      <name val="Arial Narrow"/>
      <family val="2"/>
    </font>
    <font>
      <sz val="8"/>
      <name val="Arial Narrow"/>
      <family val="2"/>
    </font>
    <font>
      <b/>
      <sz val="10"/>
      <name val="Arial Narrow"/>
      <family val="2"/>
    </font>
    <font>
      <b/>
      <sz val="8"/>
      <name val="Arial"/>
      <family val="2"/>
    </font>
    <font>
      <vertAlign val="superscript"/>
      <sz val="8"/>
      <name val="Arial Narrow"/>
      <family val="2"/>
    </font>
    <font>
      <sz val="7"/>
      <name val="Arial Narrow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8"/>
      <color indexed="8"/>
      <name val="Arial"/>
      <family val="2"/>
    </font>
    <font>
      <b/>
      <sz val="10"/>
      <color indexed="62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color theme="1"/>
      <name val="Arial"/>
      <family val="2"/>
    </font>
    <font>
      <b/>
      <sz val="10"/>
      <color rgb="FF365F91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 style="thin"/>
    </border>
    <border>
      <left style="thin"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0" fillId="19" borderId="0" applyNumberFormat="0" applyBorder="0" applyAlignment="0" applyProtection="0"/>
    <xf numFmtId="0" fontId="31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1" fillId="22" borderId="6" applyNumberFormat="0" applyFont="0" applyAlignment="0" applyProtection="0"/>
    <xf numFmtId="9" fontId="1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4" borderId="8" applyNumberFormat="0" applyAlignment="0" applyProtection="0"/>
    <xf numFmtId="0" fontId="41" fillId="25" borderId="8" applyNumberFormat="0" applyAlignment="0" applyProtection="0"/>
    <xf numFmtId="0" fontId="42" fillId="25" borderId="9" applyNumberFormat="0" applyAlignment="0" applyProtection="0"/>
    <xf numFmtId="0" fontId="43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left" vertical="center"/>
    </xf>
    <xf numFmtId="49" fontId="5" fillId="0" borderId="13" xfId="0" applyNumberFormat="1" applyFont="1" applyFill="1" applyBorder="1" applyAlignment="1">
      <alignment horizontal="left" vertical="center"/>
    </xf>
    <xf numFmtId="3" fontId="5" fillId="0" borderId="12" xfId="0" applyNumberFormat="1" applyFont="1" applyFill="1" applyBorder="1" applyAlignment="1">
      <alignment horizontal="right" vertical="center"/>
    </xf>
    <xf numFmtId="0" fontId="5" fillId="0" borderId="13" xfId="0" applyFont="1" applyFill="1" applyBorder="1" applyAlignment="1">
      <alignment horizontal="left" vertical="center"/>
    </xf>
    <xf numFmtId="49" fontId="5" fillId="0" borderId="11" xfId="0" applyNumberFormat="1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left" vertical="center"/>
    </xf>
    <xf numFmtId="49" fontId="5" fillId="0" borderId="15" xfId="0" applyNumberFormat="1" applyFont="1" applyFill="1" applyBorder="1" applyAlignment="1">
      <alignment horizontal="left" vertical="center"/>
    </xf>
    <xf numFmtId="3" fontId="5" fillId="0" borderId="14" xfId="0" applyNumberFormat="1" applyFont="1" applyFill="1" applyBorder="1" applyAlignment="1">
      <alignment horizontal="right" vertical="center"/>
    </xf>
    <xf numFmtId="0" fontId="5" fillId="0" borderId="15" xfId="0" applyFont="1" applyFill="1" applyBorder="1" applyAlignment="1">
      <alignment horizontal="left" vertical="center"/>
    </xf>
    <xf numFmtId="49" fontId="5" fillId="0" borderId="0" xfId="0" applyNumberFormat="1" applyFont="1" applyFill="1" applyAlignment="1">
      <alignment horizontal="center" vertical="center"/>
    </xf>
    <xf numFmtId="0" fontId="5" fillId="0" borderId="12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44" fillId="0" borderId="10" xfId="0" applyFont="1" applyBorder="1" applyAlignment="1">
      <alignment horizontal="justify"/>
    </xf>
    <xf numFmtId="0" fontId="44" fillId="0" borderId="11" xfId="0" applyFont="1" applyBorder="1" applyAlignment="1">
      <alignment/>
    </xf>
    <xf numFmtId="49" fontId="5" fillId="0" borderId="16" xfId="0" applyNumberFormat="1" applyFont="1" applyFill="1" applyBorder="1" applyAlignment="1">
      <alignment horizontal="center" vertical="center"/>
    </xf>
    <xf numFmtId="49" fontId="5" fillId="0" borderId="17" xfId="0" applyNumberFormat="1" applyFont="1" applyFill="1" applyBorder="1" applyAlignment="1">
      <alignment horizontal="left" vertical="center"/>
    </xf>
    <xf numFmtId="0" fontId="5" fillId="0" borderId="17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45" fillId="0" borderId="18" xfId="0" applyFont="1" applyBorder="1" applyAlignment="1">
      <alignment horizontal="left" vertical="top"/>
    </xf>
    <xf numFmtId="49" fontId="6" fillId="0" borderId="0" xfId="0" applyNumberFormat="1" applyFont="1" applyFill="1" applyAlignment="1">
      <alignment horizontal="left" vertical="center"/>
    </xf>
    <xf numFmtId="3" fontId="7" fillId="0" borderId="12" xfId="0" applyNumberFormat="1" applyFont="1" applyFill="1" applyBorder="1" applyAlignment="1">
      <alignment horizontal="left" vertical="center" indent="1"/>
    </xf>
    <xf numFmtId="3" fontId="7" fillId="0" borderId="19" xfId="0" applyNumberFormat="1" applyFont="1" applyFill="1" applyBorder="1" applyAlignment="1">
      <alignment horizontal="left" vertical="center" indent="1"/>
    </xf>
    <xf numFmtId="0" fontId="7" fillId="0" borderId="19" xfId="0" applyFont="1" applyFill="1" applyBorder="1" applyAlignment="1">
      <alignment horizontal="left" vertical="center"/>
    </xf>
    <xf numFmtId="3" fontId="7" fillId="0" borderId="17" xfId="0" applyNumberFormat="1" applyFont="1" applyFill="1" applyBorder="1" applyAlignment="1">
      <alignment horizontal="left" vertical="center" indent="1"/>
    </xf>
    <xf numFmtId="0" fontId="6" fillId="0" borderId="20" xfId="0" applyFont="1" applyFill="1" applyBorder="1" applyAlignment="1">
      <alignment horizontal="left" vertical="center" indent="1"/>
    </xf>
    <xf numFmtId="0" fontId="6" fillId="0" borderId="13" xfId="0" applyFont="1" applyFill="1" applyBorder="1" applyAlignment="1">
      <alignment horizontal="left" vertical="center" indent="1"/>
    </xf>
    <xf numFmtId="0" fontId="6" fillId="0" borderId="14" xfId="0" applyFont="1" applyFill="1" applyBorder="1" applyAlignment="1">
      <alignment horizontal="left" vertical="center" indent="1"/>
    </xf>
    <xf numFmtId="0" fontId="6" fillId="0" borderId="15" xfId="0" applyFont="1" applyFill="1" applyBorder="1" applyAlignment="1">
      <alignment horizontal="left" vertical="center" indent="1"/>
    </xf>
    <xf numFmtId="0" fontId="6" fillId="0" borderId="20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3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95250</xdr:rowOff>
    </xdr:from>
    <xdr:to>
      <xdr:col>4</xdr:col>
      <xdr:colOff>47625</xdr:colOff>
      <xdr:row>0</xdr:row>
      <xdr:rowOff>571500</xdr:rowOff>
    </xdr:to>
    <xdr:grpSp>
      <xdr:nvGrpSpPr>
        <xdr:cNvPr id="1" name="Group 13"/>
        <xdr:cNvGrpSpPr>
          <a:grpSpLocks/>
        </xdr:cNvGrpSpPr>
      </xdr:nvGrpSpPr>
      <xdr:grpSpPr>
        <a:xfrm>
          <a:off x="85725" y="95250"/>
          <a:ext cx="5676900" cy="476250"/>
          <a:chOff x="1424" y="749"/>
          <a:chExt cx="8952" cy="754"/>
        </a:xfrm>
        <a:solidFill>
          <a:srgbClr val="FFFFFF"/>
        </a:solidFill>
      </xdr:grpSpPr>
      <xdr:pic>
        <xdr:nvPicPr>
          <xdr:cNvPr id="2" name="Picture 14" descr="logo IOP + EU + MMR - 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424" y="749"/>
            <a:ext cx="7426" cy="75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15" descr="Kravaře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9038" y="841"/>
            <a:ext cx="1338" cy="63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78"/>
  <sheetViews>
    <sheetView tabSelected="1" zoomScale="130" zoomScaleNormal="130" zoomScalePageLayoutView="70" workbookViewId="0" topLeftCell="A1">
      <pane ySplit="6" topLeftCell="A7" activePane="bottomLeft" state="frozen"/>
      <selection pane="topLeft" activeCell="H1" sqref="H1:K1"/>
      <selection pane="bottomLeft" activeCell="A2" sqref="A2:F2"/>
    </sheetView>
  </sheetViews>
  <sheetFormatPr defaultColWidth="9.140625" defaultRowHeight="15"/>
  <cols>
    <col min="1" max="1" width="4.8515625" style="16" customWidth="1"/>
    <col min="2" max="2" width="59.57421875" style="2" customWidth="1"/>
    <col min="3" max="3" width="17.28125" style="2" customWidth="1"/>
    <col min="4" max="4" width="4.00390625" style="2" customWidth="1"/>
    <col min="5" max="5" width="2.57421875" style="2" customWidth="1"/>
    <col min="6" max="6" width="69.421875" style="2" customWidth="1"/>
    <col min="7" max="16384" width="9.140625" style="2" customWidth="1"/>
  </cols>
  <sheetData>
    <row r="1" ht="51.75" customHeight="1"/>
    <row r="2" spans="1:6" ht="21" customHeight="1">
      <c r="A2" s="27" t="s">
        <v>127</v>
      </c>
      <c r="B2" s="27"/>
      <c r="C2" s="27"/>
      <c r="D2" s="27"/>
      <c r="E2" s="27"/>
      <c r="F2" s="27"/>
    </row>
    <row r="3" spans="1:6" s="25" customFormat="1" ht="27.75" customHeight="1">
      <c r="A3" s="26" t="s">
        <v>128</v>
      </c>
      <c r="B3" s="26"/>
      <c r="C3" s="26"/>
      <c r="D3" s="26"/>
      <c r="E3" s="26"/>
      <c r="F3" s="26"/>
    </row>
    <row r="4" spans="1:6" s="1" customFormat="1" ht="12.75" customHeight="1">
      <c r="A4" s="3" t="s">
        <v>0</v>
      </c>
      <c r="B4" s="32" t="s">
        <v>15</v>
      </c>
      <c r="C4" s="33"/>
      <c r="D4" s="36" t="s">
        <v>69</v>
      </c>
      <c r="E4" s="37"/>
      <c r="F4" s="20" t="s">
        <v>120</v>
      </c>
    </row>
    <row r="5" spans="1:6" s="1" customFormat="1" ht="12.75" customHeight="1">
      <c r="A5" s="4" t="s">
        <v>65</v>
      </c>
      <c r="B5" s="34"/>
      <c r="C5" s="35"/>
      <c r="D5" s="38"/>
      <c r="E5" s="39"/>
      <c r="F5" s="21" t="s">
        <v>121</v>
      </c>
    </row>
    <row r="6" spans="1:6" ht="15" customHeight="1">
      <c r="A6" s="28" t="s">
        <v>16</v>
      </c>
      <c r="B6" s="29"/>
      <c r="C6" s="29"/>
      <c r="D6" s="29"/>
      <c r="E6" s="29"/>
      <c r="F6" s="19"/>
    </row>
    <row r="7" spans="1:6" ht="12.75">
      <c r="A7" s="5"/>
      <c r="B7" s="30" t="s">
        <v>13</v>
      </c>
      <c r="C7" s="30"/>
      <c r="D7" s="30"/>
      <c r="E7" s="30"/>
      <c r="F7" s="19"/>
    </row>
    <row r="8" spans="1:6" ht="38.25">
      <c r="A8" s="6" t="s">
        <v>23</v>
      </c>
      <c r="B8" s="17" t="s">
        <v>116</v>
      </c>
      <c r="C8" s="8"/>
      <c r="D8" s="9">
        <v>1</v>
      </c>
      <c r="E8" s="10" t="s">
        <v>3</v>
      </c>
      <c r="F8" s="18"/>
    </row>
    <row r="9" spans="1:6" ht="12.75">
      <c r="A9" s="6" t="s">
        <v>24</v>
      </c>
      <c r="B9" s="7" t="s">
        <v>82</v>
      </c>
      <c r="C9" s="8"/>
      <c r="D9" s="9">
        <v>1</v>
      </c>
      <c r="E9" s="10" t="s">
        <v>2</v>
      </c>
      <c r="F9" s="18"/>
    </row>
    <row r="10" spans="1:6" ht="12.75">
      <c r="A10" s="6" t="s">
        <v>25</v>
      </c>
      <c r="B10" s="7" t="s">
        <v>84</v>
      </c>
      <c r="C10" s="8"/>
      <c r="D10" s="9">
        <v>1</v>
      </c>
      <c r="E10" s="10" t="s">
        <v>2</v>
      </c>
      <c r="F10" s="18"/>
    </row>
    <row r="11" spans="1:6" ht="12.75">
      <c r="A11" s="6" t="s">
        <v>26</v>
      </c>
      <c r="B11" s="7" t="s">
        <v>117</v>
      </c>
      <c r="C11" s="8"/>
      <c r="D11" s="9">
        <v>1</v>
      </c>
      <c r="E11" s="10" t="s">
        <v>2</v>
      </c>
      <c r="F11" s="18"/>
    </row>
    <row r="12" spans="1:6" ht="12.75">
      <c r="A12" s="6" t="s">
        <v>27</v>
      </c>
      <c r="B12" s="7" t="s">
        <v>85</v>
      </c>
      <c r="C12" s="8"/>
      <c r="D12" s="9">
        <v>2</v>
      </c>
      <c r="E12" s="10" t="s">
        <v>2</v>
      </c>
      <c r="F12" s="18"/>
    </row>
    <row r="13" spans="1:6" ht="12.75">
      <c r="A13" s="6" t="s">
        <v>28</v>
      </c>
      <c r="B13" s="7" t="s">
        <v>83</v>
      </c>
      <c r="C13" s="8"/>
      <c r="D13" s="9">
        <v>1</v>
      </c>
      <c r="E13" s="10" t="s">
        <v>2</v>
      </c>
      <c r="F13" s="18"/>
    </row>
    <row r="14" spans="1:6" ht="12.75">
      <c r="A14" s="5"/>
      <c r="B14" s="30" t="s">
        <v>77</v>
      </c>
      <c r="C14" s="30"/>
      <c r="D14" s="30"/>
      <c r="E14" s="30"/>
      <c r="F14" s="19"/>
    </row>
    <row r="15" spans="1:6" ht="12.75">
      <c r="A15" s="6" t="s">
        <v>29</v>
      </c>
      <c r="B15" s="7" t="s">
        <v>118</v>
      </c>
      <c r="C15" s="8"/>
      <c r="D15" s="9">
        <v>1</v>
      </c>
      <c r="E15" s="10" t="s">
        <v>2</v>
      </c>
      <c r="F15" s="18"/>
    </row>
    <row r="16" spans="1:6" ht="12.75">
      <c r="A16" s="6" t="s">
        <v>30</v>
      </c>
      <c r="B16" s="7" t="s">
        <v>85</v>
      </c>
      <c r="C16" s="8"/>
      <c r="D16" s="9">
        <v>1</v>
      </c>
      <c r="E16" s="10" t="s">
        <v>2</v>
      </c>
      <c r="F16" s="18"/>
    </row>
    <row r="17" spans="1:6" ht="12.75">
      <c r="A17" s="5"/>
      <c r="B17" s="30" t="s">
        <v>17</v>
      </c>
      <c r="C17" s="30"/>
      <c r="D17" s="30"/>
      <c r="E17" s="30"/>
      <c r="F17" s="19"/>
    </row>
    <row r="18" spans="1:6" ht="12.75">
      <c r="A18" s="6" t="s">
        <v>31</v>
      </c>
      <c r="B18" s="7" t="s">
        <v>86</v>
      </c>
      <c r="C18" s="8"/>
      <c r="D18" s="9">
        <v>2</v>
      </c>
      <c r="E18" s="10" t="s">
        <v>2</v>
      </c>
      <c r="F18" s="18"/>
    </row>
    <row r="19" spans="1:6" ht="12.75">
      <c r="A19" s="6" t="s">
        <v>32</v>
      </c>
      <c r="B19" s="7" t="s">
        <v>87</v>
      </c>
      <c r="C19" s="8"/>
      <c r="D19" s="9">
        <v>2</v>
      </c>
      <c r="E19" s="10" t="s">
        <v>2</v>
      </c>
      <c r="F19" s="18"/>
    </row>
    <row r="20" spans="1:6" ht="12.75">
      <c r="A20" s="5"/>
      <c r="B20" s="30" t="s">
        <v>49</v>
      </c>
      <c r="C20" s="30"/>
      <c r="D20" s="30"/>
      <c r="E20" s="30"/>
      <c r="F20" s="19"/>
    </row>
    <row r="21" spans="1:6" ht="12.75">
      <c r="A21" s="6" t="s">
        <v>33</v>
      </c>
      <c r="B21" s="7" t="s">
        <v>89</v>
      </c>
      <c r="C21" s="8"/>
      <c r="D21" s="9">
        <f>6+23+23+18+1+1</f>
        <v>72</v>
      </c>
      <c r="E21" s="10" t="s">
        <v>2</v>
      </c>
      <c r="F21" s="18"/>
    </row>
    <row r="22" spans="1:6" ht="12.75">
      <c r="A22" s="6" t="s">
        <v>34</v>
      </c>
      <c r="B22" s="7" t="s">
        <v>88</v>
      </c>
      <c r="C22" s="8"/>
      <c r="D22" s="9">
        <v>6</v>
      </c>
      <c r="E22" s="10" t="s">
        <v>2</v>
      </c>
      <c r="F22" s="18"/>
    </row>
    <row r="23" spans="1:6" ht="12.75">
      <c r="A23" s="6" t="s">
        <v>35</v>
      </c>
      <c r="B23" s="7" t="s">
        <v>90</v>
      </c>
      <c r="C23" s="8"/>
      <c r="D23" s="9">
        <v>2</v>
      </c>
      <c r="E23" s="10" t="s">
        <v>2</v>
      </c>
      <c r="F23" s="18"/>
    </row>
    <row r="24" spans="1:6" ht="12.75">
      <c r="A24" s="6" t="s">
        <v>36</v>
      </c>
      <c r="B24" s="7" t="s">
        <v>91</v>
      </c>
      <c r="C24" s="8"/>
      <c r="D24" s="9">
        <f>SUM(D21:D23)</f>
        <v>80</v>
      </c>
      <c r="E24" s="10" t="s">
        <v>2</v>
      </c>
      <c r="F24" s="18"/>
    </row>
    <row r="25" spans="1:6" ht="12.75">
      <c r="A25" s="6" t="s">
        <v>37</v>
      </c>
      <c r="B25" s="7" t="s">
        <v>92</v>
      </c>
      <c r="C25" s="8"/>
      <c r="D25" s="9">
        <f>9+19</f>
        <v>28</v>
      </c>
      <c r="E25" s="10" t="s">
        <v>2</v>
      </c>
      <c r="F25" s="18"/>
    </row>
    <row r="26" spans="1:6" ht="12.75">
      <c r="A26" s="6" t="s">
        <v>38</v>
      </c>
      <c r="B26" s="7" t="s">
        <v>93</v>
      </c>
      <c r="C26" s="8"/>
      <c r="D26" s="9">
        <v>1</v>
      </c>
      <c r="E26" s="10" t="s">
        <v>2</v>
      </c>
      <c r="F26" s="18"/>
    </row>
    <row r="27" spans="1:6" ht="12.75">
      <c r="A27" s="6" t="s">
        <v>39</v>
      </c>
      <c r="B27" s="7" t="s">
        <v>94</v>
      </c>
      <c r="C27" s="8"/>
      <c r="D27" s="9">
        <v>3</v>
      </c>
      <c r="E27" s="10" t="s">
        <v>2</v>
      </c>
      <c r="F27" s="18"/>
    </row>
    <row r="28" spans="1:6" ht="12.75">
      <c r="A28" s="6" t="s">
        <v>40</v>
      </c>
      <c r="B28" s="7" t="s">
        <v>95</v>
      </c>
      <c r="C28" s="8"/>
      <c r="D28" s="9">
        <f>SUM(D26:D27)</f>
        <v>4</v>
      </c>
      <c r="E28" s="10" t="s">
        <v>2</v>
      </c>
      <c r="F28" s="18"/>
    </row>
    <row r="29" spans="1:6" ht="12.75">
      <c r="A29" s="6" t="s">
        <v>41</v>
      </c>
      <c r="B29" s="7" t="s">
        <v>96</v>
      </c>
      <c r="C29" s="8"/>
      <c r="D29" s="9">
        <v>2</v>
      </c>
      <c r="E29" s="10" t="s">
        <v>2</v>
      </c>
      <c r="F29" s="18"/>
    </row>
    <row r="30" spans="1:6" ht="12.75">
      <c r="A30" s="6" t="s">
        <v>42</v>
      </c>
      <c r="B30" s="7" t="s">
        <v>97</v>
      </c>
      <c r="C30" s="8"/>
      <c r="D30" s="9">
        <v>1</v>
      </c>
      <c r="E30" s="10" t="s">
        <v>2</v>
      </c>
      <c r="F30" s="18"/>
    </row>
    <row r="31" spans="1:6" ht="12.75">
      <c r="A31" s="5"/>
      <c r="B31" s="30" t="s">
        <v>14</v>
      </c>
      <c r="C31" s="30"/>
      <c r="D31" s="30"/>
      <c r="E31" s="30"/>
      <c r="F31" s="19"/>
    </row>
    <row r="32" spans="1:6" ht="12.75">
      <c r="A32" s="6" t="s">
        <v>43</v>
      </c>
      <c r="B32" s="7" t="s">
        <v>98</v>
      </c>
      <c r="C32" s="8"/>
      <c r="D32" s="9">
        <v>2</v>
      </c>
      <c r="E32" s="10" t="s">
        <v>2</v>
      </c>
      <c r="F32" s="18"/>
    </row>
    <row r="33" spans="1:6" ht="12.75">
      <c r="A33" s="5"/>
      <c r="B33" s="30" t="s">
        <v>5</v>
      </c>
      <c r="C33" s="30"/>
      <c r="D33" s="30"/>
      <c r="E33" s="30"/>
      <c r="F33" s="19"/>
    </row>
    <row r="34" spans="1:6" ht="12.75">
      <c r="A34" s="6" t="s">
        <v>44</v>
      </c>
      <c r="B34" s="7" t="s">
        <v>99</v>
      </c>
      <c r="C34" s="8" t="s">
        <v>18</v>
      </c>
      <c r="D34" s="9">
        <f>1.2*760</f>
        <v>912</v>
      </c>
      <c r="E34" s="10" t="s">
        <v>1</v>
      </c>
      <c r="F34" s="18"/>
    </row>
    <row r="35" spans="1:6" ht="12.75">
      <c r="A35" s="6" t="s">
        <v>45</v>
      </c>
      <c r="B35" s="7" t="s">
        <v>66</v>
      </c>
      <c r="C35" s="8" t="s">
        <v>101</v>
      </c>
      <c r="D35" s="9">
        <v>100</v>
      </c>
      <c r="E35" s="10" t="s">
        <v>1</v>
      </c>
      <c r="F35" s="18"/>
    </row>
    <row r="36" spans="1:6" ht="12.75">
      <c r="A36" s="6" t="s">
        <v>46</v>
      </c>
      <c r="B36" s="7" t="s">
        <v>100</v>
      </c>
      <c r="C36" s="8"/>
      <c r="D36" s="9">
        <v>4</v>
      </c>
      <c r="E36" s="10" t="s">
        <v>2</v>
      </c>
      <c r="F36" s="18"/>
    </row>
    <row r="37" spans="1:6" ht="12.75">
      <c r="A37" s="5"/>
      <c r="B37" s="30" t="s">
        <v>19</v>
      </c>
      <c r="C37" s="30"/>
      <c r="D37" s="30"/>
      <c r="E37" s="30"/>
      <c r="F37" s="19"/>
    </row>
    <row r="38" spans="1:6" ht="12.75">
      <c r="A38" s="6" t="s">
        <v>47</v>
      </c>
      <c r="B38" s="7" t="s">
        <v>102</v>
      </c>
      <c r="C38" s="8"/>
      <c r="D38" s="9">
        <v>1</v>
      </c>
      <c r="E38" s="10" t="s">
        <v>2</v>
      </c>
      <c r="F38" s="18"/>
    </row>
    <row r="39" spans="1:6" ht="12.75">
      <c r="A39" s="6" t="s">
        <v>75</v>
      </c>
      <c r="B39" s="7" t="s">
        <v>74</v>
      </c>
      <c r="C39" s="8"/>
      <c r="D39" s="9">
        <v>0</v>
      </c>
      <c r="E39" s="10" t="s">
        <v>3</v>
      </c>
      <c r="F39" s="18"/>
    </row>
    <row r="40" spans="1:6" ht="12.75">
      <c r="A40" s="6" t="s">
        <v>76</v>
      </c>
      <c r="B40" s="7" t="s">
        <v>20</v>
      </c>
      <c r="C40" s="8"/>
      <c r="D40" s="9">
        <v>0</v>
      </c>
      <c r="E40" s="10" t="s">
        <v>3</v>
      </c>
      <c r="F40" s="18"/>
    </row>
    <row r="41" spans="1:6" ht="12.75">
      <c r="A41" s="5"/>
      <c r="B41" s="30" t="s">
        <v>7</v>
      </c>
      <c r="C41" s="30"/>
      <c r="D41" s="30"/>
      <c r="E41" s="30"/>
      <c r="F41" s="19"/>
    </row>
    <row r="42" spans="1:6" ht="12.75">
      <c r="A42" s="6" t="s">
        <v>78</v>
      </c>
      <c r="B42" s="7" t="s">
        <v>21</v>
      </c>
      <c r="C42" s="8"/>
      <c r="D42" s="9">
        <v>1</v>
      </c>
      <c r="E42" s="10" t="s">
        <v>3</v>
      </c>
      <c r="F42" s="18"/>
    </row>
    <row r="43" spans="1:6" ht="12.75">
      <c r="A43" s="6" t="s">
        <v>79</v>
      </c>
      <c r="B43" s="7" t="s">
        <v>11</v>
      </c>
      <c r="C43" s="8"/>
      <c r="D43" s="9">
        <v>1</v>
      </c>
      <c r="E43" s="10" t="s">
        <v>3</v>
      </c>
      <c r="F43" s="18"/>
    </row>
    <row r="44" spans="1:6" ht="12.75">
      <c r="A44" s="6" t="s">
        <v>80</v>
      </c>
      <c r="B44" s="7" t="s">
        <v>12</v>
      </c>
      <c r="C44" s="8"/>
      <c r="D44" s="9">
        <v>1</v>
      </c>
      <c r="E44" s="10" t="s">
        <v>3</v>
      </c>
      <c r="F44" s="18"/>
    </row>
    <row r="45" spans="1:6" ht="15" customHeight="1">
      <c r="A45" s="28" t="s">
        <v>81</v>
      </c>
      <c r="B45" s="29"/>
      <c r="C45" s="29"/>
      <c r="D45" s="29"/>
      <c r="E45" s="31"/>
      <c r="F45" s="18"/>
    </row>
    <row r="46" spans="1:6" ht="12.75">
      <c r="A46" s="5"/>
      <c r="B46" s="30" t="s">
        <v>22</v>
      </c>
      <c r="C46" s="30"/>
      <c r="D46" s="30"/>
      <c r="E46" s="30"/>
      <c r="F46" s="19"/>
    </row>
    <row r="47" spans="1:6" ht="12.75">
      <c r="A47" s="11" t="s">
        <v>50</v>
      </c>
      <c r="B47" s="12" t="s">
        <v>103</v>
      </c>
      <c r="C47" s="13"/>
      <c r="D47" s="14">
        <f>14+15+14+39</f>
        <v>82</v>
      </c>
      <c r="E47" s="15" t="s">
        <v>4</v>
      </c>
      <c r="F47" s="18"/>
    </row>
    <row r="48" spans="1:6" ht="12.75">
      <c r="A48" s="11" t="s">
        <v>51</v>
      </c>
      <c r="B48" s="12" t="s">
        <v>105</v>
      </c>
      <c r="C48" s="13"/>
      <c r="D48" s="14">
        <f>18+101</f>
        <v>119</v>
      </c>
      <c r="E48" s="15" t="s">
        <v>4</v>
      </c>
      <c r="F48" s="18"/>
    </row>
    <row r="49" spans="1:6" ht="12.75">
      <c r="A49" s="11" t="s">
        <v>52</v>
      </c>
      <c r="B49" s="12" t="s">
        <v>104</v>
      </c>
      <c r="C49" s="13"/>
      <c r="D49" s="14">
        <f>4+7+5</f>
        <v>16</v>
      </c>
      <c r="E49" s="15" t="s">
        <v>4</v>
      </c>
      <c r="F49" s="18"/>
    </row>
    <row r="50" spans="1:6" ht="12.75">
      <c r="A50" s="11" t="s">
        <v>53</v>
      </c>
      <c r="B50" s="12" t="s">
        <v>106</v>
      </c>
      <c r="C50" s="13"/>
      <c r="D50" s="14">
        <f>14+23</f>
        <v>37</v>
      </c>
      <c r="E50" s="15" t="s">
        <v>4</v>
      </c>
      <c r="F50" s="18"/>
    </row>
    <row r="51" spans="1:6" ht="12.75">
      <c r="A51" s="5"/>
      <c r="B51" s="30" t="s">
        <v>6</v>
      </c>
      <c r="C51" s="30"/>
      <c r="D51" s="30"/>
      <c r="E51" s="30"/>
      <c r="F51" s="19"/>
    </row>
    <row r="52" spans="1:6" ht="12.75">
      <c r="A52" s="11" t="s">
        <v>54</v>
      </c>
      <c r="B52" s="12" t="s">
        <v>109</v>
      </c>
      <c r="C52" s="13"/>
      <c r="D52" s="14">
        <v>7</v>
      </c>
      <c r="E52" s="15" t="s">
        <v>4</v>
      </c>
      <c r="F52" s="18"/>
    </row>
    <row r="53" spans="1:6" ht="12.75">
      <c r="A53" s="11" t="s">
        <v>55</v>
      </c>
      <c r="B53" s="12" t="s">
        <v>110</v>
      </c>
      <c r="C53" s="13"/>
      <c r="D53" s="14">
        <f>23+9</f>
        <v>32</v>
      </c>
      <c r="E53" s="15" t="s">
        <v>4</v>
      </c>
      <c r="F53" s="18"/>
    </row>
    <row r="54" spans="1:6" ht="12.75">
      <c r="A54" s="11" t="s">
        <v>56</v>
      </c>
      <c r="B54" s="12" t="s">
        <v>111</v>
      </c>
      <c r="C54" s="13"/>
      <c r="D54" s="14">
        <f>0.17*D53</f>
        <v>5.44</v>
      </c>
      <c r="E54" s="15" t="s">
        <v>4</v>
      </c>
      <c r="F54" s="18"/>
    </row>
    <row r="55" spans="1:6" ht="12.75">
      <c r="A55" s="11" t="s">
        <v>57</v>
      </c>
      <c r="B55" s="12" t="s">
        <v>112</v>
      </c>
      <c r="C55" s="13"/>
      <c r="D55" s="14">
        <f>21+13</f>
        <v>34</v>
      </c>
      <c r="E55" s="15" t="s">
        <v>4</v>
      </c>
      <c r="F55" s="18"/>
    </row>
    <row r="56" spans="1:6" ht="12.75">
      <c r="A56" s="11" t="s">
        <v>58</v>
      </c>
      <c r="B56" s="12" t="s">
        <v>108</v>
      </c>
      <c r="C56" s="13"/>
      <c r="D56" s="14">
        <f>0.17*D55</f>
        <v>5.78</v>
      </c>
      <c r="E56" s="15" t="s">
        <v>4</v>
      </c>
      <c r="F56" s="18"/>
    </row>
    <row r="57" spans="1:6" ht="12.75">
      <c r="A57" s="11" t="s">
        <v>59</v>
      </c>
      <c r="B57" s="12" t="s">
        <v>107</v>
      </c>
      <c r="C57" s="13"/>
      <c r="D57" s="14">
        <f>90</f>
        <v>90</v>
      </c>
      <c r="E57" s="15" t="s">
        <v>4</v>
      </c>
      <c r="F57" s="18"/>
    </row>
    <row r="58" spans="1:6" ht="12.75">
      <c r="A58" s="11" t="s">
        <v>60</v>
      </c>
      <c r="B58" s="12" t="s">
        <v>113</v>
      </c>
      <c r="C58" s="13"/>
      <c r="D58" s="14">
        <f>0.17*D57</f>
        <v>15.3</v>
      </c>
      <c r="E58" s="15" t="s">
        <v>4</v>
      </c>
      <c r="F58" s="18"/>
    </row>
    <row r="59" spans="1:6" ht="12.75">
      <c r="A59" s="5"/>
      <c r="B59" s="30" t="s">
        <v>48</v>
      </c>
      <c r="C59" s="30"/>
      <c r="D59" s="30"/>
      <c r="E59" s="30"/>
      <c r="F59" s="19"/>
    </row>
    <row r="60" spans="1:6" ht="12.75">
      <c r="A60" s="11" t="s">
        <v>61</v>
      </c>
      <c r="B60" s="12" t="s">
        <v>10</v>
      </c>
      <c r="C60" s="13"/>
      <c r="D60" s="14">
        <f>72*3.33</f>
        <v>239.76</v>
      </c>
      <c r="E60" s="15" t="s">
        <v>3</v>
      </c>
      <c r="F60" s="18"/>
    </row>
    <row r="61" spans="1:6" ht="12.75">
      <c r="A61" s="5"/>
      <c r="B61" s="30" t="s">
        <v>7</v>
      </c>
      <c r="C61" s="30"/>
      <c r="D61" s="30"/>
      <c r="E61" s="30"/>
      <c r="F61" s="19"/>
    </row>
    <row r="62" spans="1:6" ht="12.75">
      <c r="A62" s="11" t="s">
        <v>62</v>
      </c>
      <c r="B62" s="12" t="s">
        <v>114</v>
      </c>
      <c r="C62" s="13"/>
      <c r="D62" s="14">
        <v>1</v>
      </c>
      <c r="E62" s="15" t="s">
        <v>3</v>
      </c>
      <c r="F62" s="18"/>
    </row>
    <row r="63" spans="1:6" ht="12.75">
      <c r="A63" s="11" t="s">
        <v>63</v>
      </c>
      <c r="B63" s="12" t="s">
        <v>8</v>
      </c>
      <c r="C63" s="13"/>
      <c r="D63" s="14">
        <v>1</v>
      </c>
      <c r="E63" s="15" t="s">
        <v>3</v>
      </c>
      <c r="F63" s="18"/>
    </row>
    <row r="64" spans="1:6" ht="12.75">
      <c r="A64" s="11" t="s">
        <v>64</v>
      </c>
      <c r="B64" s="12" t="s">
        <v>9</v>
      </c>
      <c r="C64" s="13"/>
      <c r="D64" s="14">
        <v>1</v>
      </c>
      <c r="E64" s="15" t="s">
        <v>3</v>
      </c>
      <c r="F64" s="18"/>
    </row>
    <row r="65" spans="1:6" ht="12.75">
      <c r="A65" s="11" t="s">
        <v>67</v>
      </c>
      <c r="B65" s="12" t="s">
        <v>115</v>
      </c>
      <c r="C65" s="13"/>
      <c r="D65" s="14">
        <v>0</v>
      </c>
      <c r="E65" s="15" t="s">
        <v>3</v>
      </c>
      <c r="F65" s="18"/>
    </row>
    <row r="66" spans="1:6" ht="12.75">
      <c r="A66" s="11" t="s">
        <v>68</v>
      </c>
      <c r="B66" s="12" t="s">
        <v>119</v>
      </c>
      <c r="C66" s="13"/>
      <c r="D66" s="14">
        <v>0</v>
      </c>
      <c r="E66" s="15" t="s">
        <v>3</v>
      </c>
      <c r="F66" s="18"/>
    </row>
    <row r="67" spans="1:6" ht="12.75">
      <c r="A67" s="11" t="s">
        <v>70</v>
      </c>
      <c r="B67" s="12" t="s">
        <v>71</v>
      </c>
      <c r="C67" s="13"/>
      <c r="D67" s="14">
        <v>0</v>
      </c>
      <c r="E67" s="15" t="s">
        <v>3</v>
      </c>
      <c r="F67" s="18"/>
    </row>
    <row r="68" spans="1:6" ht="12.75">
      <c r="A68" s="11" t="s">
        <v>72</v>
      </c>
      <c r="B68" s="12" t="s">
        <v>73</v>
      </c>
      <c r="C68" s="13"/>
      <c r="D68" s="14">
        <v>1</v>
      </c>
      <c r="E68" s="15" t="s">
        <v>3</v>
      </c>
      <c r="F68" s="18"/>
    </row>
    <row r="71" spans="1:6" ht="15" customHeight="1">
      <c r="A71" s="28" t="s">
        <v>122</v>
      </c>
      <c r="B71" s="29"/>
      <c r="C71" s="29"/>
      <c r="D71" s="29"/>
      <c r="E71" s="29"/>
      <c r="F71" s="19"/>
    </row>
    <row r="72" spans="1:6" ht="12.75">
      <c r="A72" s="5"/>
      <c r="B72" s="30" t="s">
        <v>13</v>
      </c>
      <c r="C72" s="30"/>
      <c r="D72" s="30"/>
      <c r="E72" s="30"/>
      <c r="F72" s="19"/>
    </row>
    <row r="73" spans="1:6" ht="12.75">
      <c r="A73" s="6" t="s">
        <v>23</v>
      </c>
      <c r="B73" s="7" t="s">
        <v>123</v>
      </c>
      <c r="C73" s="8"/>
      <c r="D73" s="9">
        <v>1</v>
      </c>
      <c r="E73" s="10" t="s">
        <v>2</v>
      </c>
      <c r="F73" s="18"/>
    </row>
    <row r="74" spans="1:6" ht="12.75">
      <c r="A74" s="5"/>
      <c r="B74" s="30" t="s">
        <v>49</v>
      </c>
      <c r="C74" s="30"/>
      <c r="D74" s="30"/>
      <c r="E74" s="30"/>
      <c r="F74" s="19"/>
    </row>
    <row r="75" spans="1:6" ht="12.75">
      <c r="A75" s="6" t="s">
        <v>24</v>
      </c>
      <c r="B75" s="7" t="s">
        <v>124</v>
      </c>
      <c r="C75" s="8"/>
      <c r="D75" s="9">
        <v>1</v>
      </c>
      <c r="E75" s="10" t="s">
        <v>2</v>
      </c>
      <c r="F75" s="18"/>
    </row>
    <row r="76" spans="1:6" ht="12.75">
      <c r="A76" s="6" t="s">
        <v>25</v>
      </c>
      <c r="B76" s="7" t="s">
        <v>125</v>
      </c>
      <c r="C76" s="8"/>
      <c r="D76" s="9">
        <v>1</v>
      </c>
      <c r="E76" s="10" t="s">
        <v>2</v>
      </c>
      <c r="F76" s="18"/>
    </row>
    <row r="77" spans="1:6" ht="12.75">
      <c r="A77" s="6" t="s">
        <v>26</v>
      </c>
      <c r="B77" s="7" t="s">
        <v>126</v>
      </c>
      <c r="C77" s="8"/>
      <c r="D77" s="9">
        <v>2</v>
      </c>
      <c r="E77" s="10" t="s">
        <v>2</v>
      </c>
      <c r="F77" s="18"/>
    </row>
    <row r="78" spans="1:6" ht="12.75">
      <c r="A78" s="22" t="s">
        <v>27</v>
      </c>
      <c r="B78" s="7" t="s">
        <v>97</v>
      </c>
      <c r="C78" s="23"/>
      <c r="D78" s="9">
        <v>1</v>
      </c>
      <c r="E78" s="24" t="s">
        <v>2</v>
      </c>
      <c r="F78" s="18"/>
    </row>
  </sheetData>
  <sheetProtection/>
  <mergeCells count="21">
    <mergeCell ref="B14:E14"/>
    <mergeCell ref="B51:E51"/>
    <mergeCell ref="B59:E59"/>
    <mergeCell ref="A45:E45"/>
    <mergeCell ref="B46:E46"/>
    <mergeCell ref="B4:C5"/>
    <mergeCell ref="D4:E5"/>
    <mergeCell ref="B41:E41"/>
    <mergeCell ref="B20:E20"/>
    <mergeCell ref="B31:E31"/>
    <mergeCell ref="B7:E7"/>
    <mergeCell ref="A3:F3"/>
    <mergeCell ref="A2:F2"/>
    <mergeCell ref="A71:E71"/>
    <mergeCell ref="B72:E72"/>
    <mergeCell ref="B74:E74"/>
    <mergeCell ref="A6:E6"/>
    <mergeCell ref="B37:E37"/>
    <mergeCell ref="B33:E33"/>
    <mergeCell ref="B17:E17"/>
    <mergeCell ref="B61:E61"/>
  </mergeCells>
  <printOptions/>
  <pageMargins left="0.7086614173228347" right="0.5905511811023623" top="0.5905511811023623" bottom="0.5905511811023623" header="0.31496062992125984" footer="0.31496062992125984"/>
  <pageSetup horizontalDpi="300" verticalDpi="300" orientation="landscape" paperSize="8" r:id="rId2"/>
  <headerFooter>
    <oddFooter>&amp;CStránka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2010-05-21T06:31:17Z</cp:lastPrinted>
  <dcterms:created xsi:type="dcterms:W3CDTF">2006-10-17T13:37:20Z</dcterms:created>
  <dcterms:modified xsi:type="dcterms:W3CDTF">2012-11-07T15:04:04Z</dcterms:modified>
  <cp:category/>
  <cp:version/>
  <cp:contentType/>
  <cp:contentStatus/>
</cp:coreProperties>
</file>