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#Figury" sheetId="3" state="hidden" r:id="rId3"/>
    <sheet name="Výkaz výmě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<sst xmlns="http://schemas.openxmlformats.org/spreadsheetml/2006/main" count="431" uniqueCount="271">
  <si>
    <t>KRYCÍ LIST ROZPOČTU</t>
  </si>
  <si>
    <t>Název stavby</t>
  </si>
  <si>
    <t>b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</si>
  <si>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</si>
  <si>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</si>
  <si>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</si>
  <si>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</si>
  <si>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</si>
  <si>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</si>
  <si>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</si>
  <si>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</si>
  <si>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</si>
  <si>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</si>
  <si>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</si>
  <si>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</si>
  <si>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</si>
  <si>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</si>
  <si>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</si>
  <si>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</si>
  <si>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</si>
  <si>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</si>
  <si>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</si>
  <si>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29.04.2013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</si>
  <si>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</si>
  <si>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</si>
  <si>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</si>
  <si>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</si>
  <si>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</si>
  <si>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</si>
  <si>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</si>
  <si>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</si>
  <si>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</si>
  <si>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</si>
  <si>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</si>
  <si>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</si>
  <si>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</si>
  <si>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</si>
  <si>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</si>
  <si>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</si>
  <si>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</si>
  <si>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</si>
  <si>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</si>
  <si>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</si>
  <si>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</si>
  <si>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</si>
  <si>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</si>
  <si>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</si>
  <si>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</si>
  <si>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</si>
  <si>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</si>
  <si>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</si>
  <si>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</si>
  <si>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</si>
  <si>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</si>
  <si>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</si>
  <si>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</si>
  <si>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</si>
  <si>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</si>
  <si>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</si>
  <si>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</si>
  <si>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</si>
  <si>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</si>
  <si>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</si>
  <si>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</si>
  <si>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</si>
  <si>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</si>
  <si>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</si>
  <si>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</si>
  <si>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</si>
  <si>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</si>
  <si>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</si>
  <si>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</si>
  <si>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</si>
  <si>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</si>
  <si>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</si>
  <si>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</si>
  <si>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</si>
  <si>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</si>
  <si>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</si>
  <si>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</si>
  <si>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</si>
  <si>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</si>
  <si>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</si>
  <si>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</si>
  <si>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</si>
  <si>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P.Č.</t>
  </si>
  <si>
    <t>KCN</t>
  </si>
  <si>
    <t>Kód položky</t>
  </si>
  <si>
    <t>MJ</t>
  </si>
  <si>
    <t>Množství celkem</t>
  </si>
  <si>
    <t>1</t>
  </si>
  <si>
    <t>001</t>
  </si>
  <si>
    <t>121101101</t>
  </si>
  <si>
    <t>m3</t>
  </si>
  <si>
    <t>2</t>
  </si>
  <si>
    <t>131201201</t>
  </si>
  <si>
    <t>3</t>
  </si>
  <si>
    <t>132201201</t>
  </si>
  <si>
    <t>4</t>
  </si>
  <si>
    <t>151101101</t>
  </si>
  <si>
    <t>m2</t>
  </si>
  <si>
    <t>5</t>
  </si>
  <si>
    <t>151101111</t>
  </si>
  <si>
    <t>6</t>
  </si>
  <si>
    <t>162201101</t>
  </si>
  <si>
    <t>7</t>
  </si>
  <si>
    <t>167101101</t>
  </si>
  <si>
    <t>8</t>
  </si>
  <si>
    <t>171201101</t>
  </si>
  <si>
    <t>9</t>
  </si>
  <si>
    <t>174101101</t>
  </si>
  <si>
    <t>175101101</t>
  </si>
  <si>
    <t>583373030</t>
  </si>
  <si>
    <t>t</t>
  </si>
  <si>
    <t>231</t>
  </si>
  <si>
    <t>180402111</t>
  </si>
  <si>
    <t>005724100</t>
  </si>
  <si>
    <t>kg</t>
  </si>
  <si>
    <t>181301105</t>
  </si>
  <si>
    <t>R11510120</t>
  </si>
  <si>
    <t>kpl</t>
  </si>
  <si>
    <t>R17410110</t>
  </si>
  <si>
    <t>002</t>
  </si>
  <si>
    <t>213141111</t>
  </si>
  <si>
    <t>693111310</t>
  </si>
  <si>
    <t>R21152111</t>
  </si>
  <si>
    <t>R21153111</t>
  </si>
  <si>
    <t>015</t>
  </si>
  <si>
    <t>R38031142</t>
  </si>
  <si>
    <t>271</t>
  </si>
  <si>
    <t>451573111</t>
  </si>
  <si>
    <t>452311151</t>
  </si>
  <si>
    <t>452351101</t>
  </si>
  <si>
    <t>452368211</t>
  </si>
  <si>
    <t>871265221</t>
  </si>
  <si>
    <t>m</t>
  </si>
  <si>
    <t>871355221</t>
  </si>
  <si>
    <t>892271111</t>
  </si>
  <si>
    <t>892351111</t>
  </si>
  <si>
    <t>894302251</t>
  </si>
  <si>
    <t>894503111</t>
  </si>
  <si>
    <t>894608112</t>
  </si>
  <si>
    <t>894812116</t>
  </si>
  <si>
    <t>kus</t>
  </si>
  <si>
    <t>894812131</t>
  </si>
  <si>
    <t>894812149</t>
  </si>
  <si>
    <t>894812151</t>
  </si>
  <si>
    <t>R87135522</t>
  </si>
  <si>
    <t>99</t>
  </si>
  <si>
    <t>998142251</t>
  </si>
  <si>
    <t>jáma</t>
  </si>
  <si>
    <t>11,875</t>
  </si>
  <si>
    <t>ornice</t>
  </si>
  <si>
    <t>3,675</t>
  </si>
  <si>
    <t>rýha</t>
  </si>
  <si>
    <t>21,75</t>
  </si>
  <si>
    <t>lože</t>
  </si>
  <si>
    <t>1,59</t>
  </si>
  <si>
    <t>obsyp</t>
  </si>
  <si>
    <t>5,271</t>
  </si>
  <si>
    <t>zásyp</t>
  </si>
  <si>
    <t>3,489</t>
  </si>
  <si>
    <t>Čištění odpadních vod z objektu č.p. 43 v Bílencích</t>
  </si>
  <si>
    <t>obec Bílence č.p. 45, 430 02 Chomutov</t>
  </si>
  <si>
    <t>POVOING - Ing. M. Čáp, Ph.D, Blatenská 2306, Chomutov</t>
  </si>
  <si>
    <t>Poznámka:</t>
  </si>
  <si>
    <t>Rozpočet je pouze orientační dle projektu pro stavební řízení a neslouží k výběru dodavatele. Podrobnější položkový rozpočet je možné sestavit až dle zadávacího projektu či realizační projektové dokumentace.</t>
  </si>
  <si>
    <t>ZADÁNÍ S VÝKAZEM VÝMĚR</t>
  </si>
  <si>
    <t xml:space="preserve">Objekt:   </t>
  </si>
  <si>
    <t xml:space="preserve">JKSO:   </t>
  </si>
  <si>
    <t>Datum:   29.4.2013</t>
  </si>
  <si>
    <t>Jednotková cena zadání</t>
  </si>
  <si>
    <t>Celková cena zadání</t>
  </si>
  <si>
    <t xml:space="preserve">Práce a dodávky HSV   </t>
  </si>
  <si>
    <t xml:space="preserve">Zemní práce   </t>
  </si>
  <si>
    <t xml:space="preserve">Sejmutí ornice nebo lesní půdy s vodorovným přemístěním na hromady v místě upotřebení nebo na dočasné či trvalé skládky se složením, na vzdálenost do 50 m   </t>
  </si>
  <si>
    <t xml:space="preserve">6*1*0,3   </t>
  </si>
  <si>
    <t xml:space="preserve">2,5*2,5*0,3   </t>
  </si>
  <si>
    <t xml:space="preserve">Součet   </t>
  </si>
  <si>
    <t xml:space="preserve">Hloubení zapažených jam a zářezů s urovnáním dna do předepsaného profilu a spádu v hornině tř. 3 do 100 m3   </t>
  </si>
  <si>
    <t xml:space="preserve">"pro ČOV a vzorkovací šachtu"   </t>
  </si>
  <si>
    <t xml:space="preserve">2,5*2,5*1,9   </t>
  </si>
  <si>
    <t xml:space="preserve">Hloubení zapažených i nezapažených rýh šířky přes 600 do 2 000 mm s urovnáním dna do předepsaného profilu a spádu v hornině tř. 3 do 100 m3   </t>
  </si>
  <si>
    <t xml:space="preserve">"potrubí a vsak"   </t>
  </si>
  <si>
    <t xml:space="preserve">1,15*9*1   </t>
  </si>
  <si>
    <t xml:space="preserve">6*1*1,9   </t>
  </si>
  <si>
    <t xml:space="preserve">Zřízení pažení a rozepření stěn rýh pro podzemní vedení pro všechny šířky rýhy příložné pro jakoukoliv mezerovitost, hloubky do 2 m   </t>
  </si>
  <si>
    <t xml:space="preserve">6*1,9   </t>
  </si>
  <si>
    <t xml:space="preserve">Odstranění pažení a rozepření stěn rýh pro podzemní vedení s uložením materiálu na vzdálenost do 3 m od kraje výkopu příložné, hloubky do 2 m   </t>
  </si>
  <si>
    <t xml:space="preserve">Vodorovné přemístění výkopku nebo sypaniny po suchu na obvyklém dopravním prostředku, bez naložení výkopku, avšak se složením bez rozhrnutí z horniny tř. 1 až 4 na vzdálenost do 20 m   </t>
  </si>
  <si>
    <t xml:space="preserve">zásyp*2   </t>
  </si>
  <si>
    <t xml:space="preserve">ornice   </t>
  </si>
  <si>
    <t xml:space="preserve">rýha   </t>
  </si>
  <si>
    <t xml:space="preserve">jáma   </t>
  </si>
  <si>
    <t xml:space="preserve">-zásyp   </t>
  </si>
  <si>
    <t xml:space="preserve">Nakládání, skládání a překládání neulehlého výkopku nebo sypaniny nakládání, množství do 100 m3, z hornin tř. 1 až 4   </t>
  </si>
  <si>
    <t xml:space="preserve">zásyp   </t>
  </si>
  <si>
    <t xml:space="preserve">Uložení sypaniny do násypů s rozprostřením sypaniny ve vrstvách a s hrubým urovnáním nezhutněných z jakýchkoliv hornin   </t>
  </si>
  <si>
    <t xml:space="preserve">Zásyp sypaninou z jakékoliv horniny s uložením výkopku ve vrstvách se zhutněním jam, šachet, rýh nebo kolem objektů v těchto vykopávkách   </t>
  </si>
  <si>
    <t xml:space="preserve">-obsyp   </t>
  </si>
  <si>
    <t xml:space="preserve">-lože   </t>
  </si>
  <si>
    <t xml:space="preserve">-6*1*1,9   </t>
  </si>
  <si>
    <t xml:space="preserve">Obsypání potrubí sypaninou z vhodných hornin tř. 1 až 4 nebo materiálem připraveným podél výkopu ve vzdálenosti do 3 m od jeho kraje, pro jakoukoliv hloubku výkopu a míru zhutnění bez prohození sypaniny   </t>
  </si>
  <si>
    <t xml:space="preserve">1,15*9*0,5   </t>
  </si>
  <si>
    <t xml:space="preserve">0,7*0,35*0,39   </t>
  </si>
  <si>
    <t>583</t>
  </si>
  <si>
    <t xml:space="preserve">kamenivo přírodní těžené pro stavební účely  PTK  (drobné, hrubé, štěrkopísky) štěrkopísky ČSN 72  1511-2 frakce   0-8   </t>
  </si>
  <si>
    <t xml:space="preserve">5,271 * 1,9   </t>
  </si>
  <si>
    <t xml:space="preserve">Založení trávníku výsevem parkového v rovině nebo na svahu do 1:5   </t>
  </si>
  <si>
    <t>005</t>
  </si>
  <si>
    <t xml:space="preserve">osiva pícnin směsi travní balení obvykle 25 kg parková   </t>
  </si>
  <si>
    <t xml:space="preserve">12,250*0,025*1,035   </t>
  </si>
  <si>
    <t xml:space="preserve">Rozprostření a urovnání ornice v rovině nebo ve svahu sklonu do 1 : 5 při souvislé ploše do 500 m2, tl. vrstvy přes 250 do 300 mm   </t>
  </si>
  <si>
    <t xml:space="preserve">ornice/0,3   </t>
  </si>
  <si>
    <t xml:space="preserve">Čerpání vody na dopravní výšku do 10 m s uvažovaným průměrným přítokem do 500 l/min   </t>
  </si>
  <si>
    <t xml:space="preserve">-3,14*0,635*0,635*2,165   </t>
  </si>
  <si>
    <t xml:space="preserve">-3,14*0,15*0,15*1,15   </t>
  </si>
  <si>
    <t xml:space="preserve">-2*2*0,15   </t>
  </si>
  <si>
    <t xml:space="preserve">-2*2*0,1   </t>
  </si>
  <si>
    <t xml:space="preserve">-0,7*0,35*0,15   </t>
  </si>
  <si>
    <t xml:space="preserve">-0,7*0,35*0,39   </t>
  </si>
  <si>
    <t xml:space="preserve">-3,14*0,05*0,05*0,35   </t>
  </si>
  <si>
    <t xml:space="preserve">Zakládání   </t>
  </si>
  <si>
    <t xml:space="preserve">Zřízení vrstvy z geotextilie filtrační, separační, odvodňovací, ochranné, výztužné nebo protierozní v rovině nebo ve sklonu do 1:5, šířky do 3 m   </t>
  </si>
  <si>
    <t xml:space="preserve">2*2   </t>
  </si>
  <si>
    <t xml:space="preserve">6*1   </t>
  </si>
  <si>
    <t>693</t>
  </si>
  <si>
    <t xml:space="preserve">geotextilie geotextilie netkané GETEX ( (vlna, viskóza, syntetika)) barva pestrá použití: jako separační a oddělovací vrstva šíře max. 400 cm GETEX     300g/m2   </t>
  </si>
  <si>
    <t xml:space="preserve">10 * 1,15   </t>
  </si>
  <si>
    <t xml:space="preserve">Výplň kamenivem do rýh odvodňovacích žeber nebo trativodů bez zhutnění, s úpravou povrchu výplně kamenivem hrubým drceným frakce 65 až 125 mm   </t>
  </si>
  <si>
    <t xml:space="preserve">6*1*1,2   </t>
  </si>
  <si>
    <t xml:space="preserve">Výplň kamenivem do rýh odvodňovacích žeber nebo trativodů bez zhutnění, s úpravou povrchu výplně kamenivem hrubým drceným frakce 16 až 63 mm   </t>
  </si>
  <si>
    <t xml:space="preserve">6*1*0,45   </t>
  </si>
  <si>
    <t xml:space="preserve">Svislé a kompletní konstrukce   </t>
  </si>
  <si>
    <t xml:space="preserve">Kompletní konstrukce čistíren odpadních vod, nádrží, vodojemů, kanálů z betonu prostého obyčejného tř. C 8/10, tl. přes 80 do 150 mm   </t>
  </si>
  <si>
    <t xml:space="preserve">Vodorovné konstrukce   </t>
  </si>
  <si>
    <t xml:space="preserve">Lože pod potrubí, stoky a drobné objekty v otevřeném výkopu z písku a štěrkopísku do 63 mm   </t>
  </si>
  <si>
    <t xml:space="preserve">1,15*9*0,15   </t>
  </si>
  <si>
    <t xml:space="preserve">0,7*0,35*0,15   </t>
  </si>
  <si>
    <t xml:space="preserve">Podkladní a zajišťovací konstrukce z betonu prostého v otevřeném výkopu desky pod potrubí, stoky a drobné objekty z betonu tř. C 20/25   </t>
  </si>
  <si>
    <t xml:space="preserve">2*2*0,15   </t>
  </si>
  <si>
    <t xml:space="preserve">Bednění podkladních a zajišťovacích konstrukcí v otevřeném výkopu desek nebo sedlových loží pod potrubí, stoky a drobné objekty   </t>
  </si>
  <si>
    <t xml:space="preserve">0,15*4*2   </t>
  </si>
  <si>
    <t xml:space="preserve">Výztuž podkladních desek, bloků nebo pražců v otevřeném výkopu ze svařovaných sítí typu Kari   </t>
  </si>
  <si>
    <t xml:space="preserve">2*2*5,3*1,08*0,001   </t>
  </si>
  <si>
    <t xml:space="preserve">Trubní vedení   </t>
  </si>
  <si>
    <t xml:space="preserve">Kanalizační potrubí z tvrdého PVC systém KG v otevřeném výkopu ve sklonu do 20 %, tuhost třídy SN 8 DN 100   </t>
  </si>
  <si>
    <t xml:space="preserve">Kanalizační potrubí z tvrdého PVC systém KG v otevřeném výkopu ve sklonu do 20 %, tuhost třídy SN 8 DN 200   </t>
  </si>
  <si>
    <t xml:space="preserve">Tlakové zkoušky vodou na potrubí DN 100 nebo 125   </t>
  </si>
  <si>
    <t xml:space="preserve">Tlakové zkoušky vodou na potrubí DN 150 nebo 200   </t>
  </si>
  <si>
    <t xml:space="preserve">Ostatní konstrukce na trubním vedení ze železového betonu strop šachet vodovodních nebo kanalizačních ze železového betonu obyčejného tř. C 20/25   </t>
  </si>
  <si>
    <t xml:space="preserve">2*2*0,1   </t>
  </si>
  <si>
    <t xml:space="preserve">Bednění konstrukcí na trubním vedení deskových stropů šachet jakýchkoliv rozměrů   </t>
  </si>
  <si>
    <t xml:space="preserve">0,1*2*4   </t>
  </si>
  <si>
    <t xml:space="preserve">Výztuž šachet z betonářské oceli 10 505 (R) nebo BSt 500   </t>
  </si>
  <si>
    <t xml:space="preserve">(20+20)*2*0,395*1,08*0,001   </t>
  </si>
  <si>
    <t xml:space="preserve">Revizní a čistící šachta z polypropylenu PP pro hladké trouby (např. systém KG) DN 315 šachtové dno (DN šachty / DN trubního vedení) DN 315/200 přímý tok   </t>
  </si>
  <si>
    <t xml:space="preserve">Revizní a čistící šachta z polypropylenu PP pro hladké trouby (např. systém KG) DN 315 roura šachtová korugovaná bez hrdla, světlé hloubky 1250 mm   </t>
  </si>
  <si>
    <t xml:space="preserve">Revizní a čistící šachta z polypropylenu PP pro hladké trouby (např. systém KG) DN 315 roura šachtová korugovaná Příplatek k cenám 2131 - 2142 za uříznutí šachtové roury   </t>
  </si>
  <si>
    <t xml:space="preserve">Revizní a čistící šachta z polypropylenu PP pro hladké trouby (např. systém KG) DN 315 poklop betonový (pro zatížení) s betonovým konusem (7 t)   </t>
  </si>
  <si>
    <t xml:space="preserve">Ostatní konstrukce a práce-bourání   </t>
  </si>
  <si>
    <t xml:space="preserve">Přesun hmot   </t>
  </si>
  <si>
    <t xml:space="preserve">Přesun hmot pro nádrže, jímky, zásobníky a jámy pozemní mimo zemědělství se svislou nosnou konstrukcí monolitickou betonovou tyčovou nebo plošnou vodorovná dopravní vzdálenost do 50 m výšky do 25 m   </t>
  </si>
  <si>
    <t>M</t>
  </si>
  <si>
    <t xml:space="preserve">Práce a dodávky M   </t>
  </si>
  <si>
    <t>21-M</t>
  </si>
  <si>
    <t xml:space="preserve">Elektromontáže   </t>
  </si>
  <si>
    <t>R</t>
  </si>
  <si>
    <t>R21000001</t>
  </si>
  <si>
    <t xml:space="preserve">Přípojka elektro   </t>
  </si>
  <si>
    <t>Stavba: Čištění odpadních vod z objektu č.p. 43 v Bílencích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</si>
</sst>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u val="single"/>
      <sz val="10"/>
      <name val="Arial"/>
      <family val="2"/>
    </font>
    <font>
      <sz val="7"/>
      <name val="MS Sans Serif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top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22" fillId="34" borderId="63" xfId="0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8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3" fillId="0" borderId="64" xfId="0" applyNumberFormat="1" applyFont="1" applyBorder="1" applyAlignment="1">
      <alignment horizontal="right"/>
    </xf>
    <xf numFmtId="0" fontId="3" fillId="0" borderId="65" xfId="0" applyFont="1" applyBorder="1" applyAlignment="1">
      <alignment horizontal="left" wrapText="1"/>
    </xf>
    <xf numFmtId="168" fontId="3" fillId="0" borderId="65" xfId="0" applyNumberFormat="1" applyFont="1" applyBorder="1" applyAlignment="1">
      <alignment horizontal="right"/>
    </xf>
    <xf numFmtId="166" fontId="3" fillId="0" borderId="65" xfId="0" applyNumberFormat="1" applyFont="1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5" fontId="23" fillId="0" borderId="67" xfId="0" applyNumberFormat="1" applyFont="1" applyBorder="1" applyAlignment="1">
      <alignment horizontal="right"/>
    </xf>
    <xf numFmtId="0" fontId="23" fillId="0" borderId="68" xfId="0" applyFont="1" applyBorder="1" applyAlignment="1">
      <alignment horizontal="left" wrapText="1"/>
    </xf>
    <xf numFmtId="168" fontId="23" fillId="0" borderId="68" xfId="0" applyNumberFormat="1" applyFont="1" applyBorder="1" applyAlignment="1">
      <alignment horizontal="right"/>
    </xf>
    <xf numFmtId="166" fontId="23" fillId="0" borderId="68" xfId="0" applyNumberFormat="1" applyFont="1" applyBorder="1" applyAlignment="1">
      <alignment horizontal="right"/>
    </xf>
    <xf numFmtId="166" fontId="23" fillId="0" borderId="69" xfId="0" applyNumberFormat="1" applyFont="1" applyBorder="1" applyAlignment="1">
      <alignment horizontal="right"/>
    </xf>
    <xf numFmtId="165" fontId="23" fillId="0" borderId="70" xfId="0" applyNumberFormat="1" applyFont="1" applyBorder="1" applyAlignment="1">
      <alignment horizontal="right"/>
    </xf>
    <xf numFmtId="0" fontId="23" fillId="0" borderId="71" xfId="0" applyFont="1" applyBorder="1" applyAlignment="1">
      <alignment horizontal="left" wrapText="1"/>
    </xf>
    <xf numFmtId="168" fontId="23" fillId="0" borderId="71" xfId="0" applyNumberFormat="1" applyFont="1" applyBorder="1" applyAlignment="1">
      <alignment horizontal="right"/>
    </xf>
    <xf numFmtId="166" fontId="23" fillId="0" borderId="71" xfId="0" applyNumberFormat="1" applyFont="1" applyBorder="1" applyAlignment="1">
      <alignment horizontal="right"/>
    </xf>
    <xf numFmtId="166" fontId="23" fillId="0" borderId="72" xfId="0" applyNumberFormat="1" applyFont="1" applyBorder="1" applyAlignment="1">
      <alignment horizontal="right"/>
    </xf>
    <xf numFmtId="165" fontId="24" fillId="0" borderId="64" xfId="0" applyNumberFormat="1" applyFont="1" applyBorder="1" applyAlignment="1">
      <alignment horizontal="right"/>
    </xf>
    <xf numFmtId="0" fontId="24" fillId="0" borderId="65" xfId="0" applyFont="1" applyBorder="1" applyAlignment="1">
      <alignment horizontal="left" wrapText="1"/>
    </xf>
    <xf numFmtId="168" fontId="24" fillId="0" borderId="65" xfId="0" applyNumberFormat="1" applyFont="1" applyBorder="1" applyAlignment="1">
      <alignment horizontal="right"/>
    </xf>
    <xf numFmtId="166" fontId="24" fillId="0" borderId="65" xfId="0" applyNumberFormat="1" applyFont="1" applyBorder="1" applyAlignment="1">
      <alignment horizontal="right"/>
    </xf>
    <xf numFmtId="166" fontId="24" fillId="0" borderId="66" xfId="0" applyNumberFormat="1" applyFont="1" applyBorder="1" applyAlignment="1">
      <alignment horizontal="right"/>
    </xf>
    <xf numFmtId="165" fontId="25" fillId="0" borderId="64" xfId="0" applyNumberFormat="1" applyFont="1" applyBorder="1" applyAlignment="1">
      <alignment horizontal="right"/>
    </xf>
    <xf numFmtId="0" fontId="25" fillId="0" borderId="65" xfId="0" applyFont="1" applyBorder="1" applyAlignment="1">
      <alignment horizontal="left" wrapText="1"/>
    </xf>
    <xf numFmtId="168" fontId="25" fillId="0" borderId="65" xfId="0" applyNumberFormat="1" applyFont="1" applyBorder="1" applyAlignment="1">
      <alignment horizontal="right"/>
    </xf>
    <xf numFmtId="166" fontId="25" fillId="0" borderId="65" xfId="0" applyNumberFormat="1" applyFont="1" applyBorder="1" applyAlignment="1">
      <alignment horizontal="right"/>
    </xf>
    <xf numFmtId="166" fontId="25" fillId="0" borderId="66" xfId="0" applyNumberFormat="1" applyFont="1" applyBorder="1" applyAlignment="1">
      <alignment horizontal="right"/>
    </xf>
    <xf numFmtId="165" fontId="23" fillId="0" borderId="64" xfId="0" applyNumberFormat="1" applyFont="1" applyBorder="1" applyAlignment="1">
      <alignment horizontal="right"/>
    </xf>
    <xf numFmtId="0" fontId="23" fillId="0" borderId="65" xfId="0" applyFont="1" applyBorder="1" applyAlignment="1">
      <alignment horizontal="left" wrapText="1"/>
    </xf>
    <xf numFmtId="168" fontId="23" fillId="0" borderId="65" xfId="0" applyNumberFormat="1" applyFont="1" applyBorder="1" applyAlignment="1">
      <alignment horizontal="right"/>
    </xf>
    <xf numFmtId="166" fontId="23" fillId="0" borderId="65" xfId="0" applyNumberFormat="1" applyFont="1" applyBorder="1" applyAlignment="1">
      <alignment horizontal="right"/>
    </xf>
    <xf numFmtId="166" fontId="23" fillId="0" borderId="66" xfId="0" applyNumberFormat="1" applyFont="1" applyBorder="1" applyAlignment="1">
      <alignment horizontal="right"/>
    </xf>
    <xf numFmtId="165" fontId="3" fillId="0" borderId="67" xfId="0" applyNumberFormat="1" applyFont="1" applyBorder="1" applyAlignment="1">
      <alignment horizontal="right"/>
    </xf>
    <xf numFmtId="0" fontId="3" fillId="0" borderId="68" xfId="0" applyFont="1" applyBorder="1" applyAlignment="1">
      <alignment horizontal="left" wrapText="1"/>
    </xf>
    <xf numFmtId="168" fontId="3" fillId="0" borderId="68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5" fontId="3" fillId="0" borderId="70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 wrapText="1"/>
    </xf>
    <xf numFmtId="168" fontId="3" fillId="0" borderId="71" xfId="0" applyNumberFormat="1" applyFont="1" applyBorder="1" applyAlignment="1">
      <alignment horizontal="right"/>
    </xf>
    <xf numFmtId="166" fontId="3" fillId="0" borderId="71" xfId="0" applyNumberFormat="1" applyFont="1" applyBorder="1" applyAlignment="1">
      <alignment horizontal="right"/>
    </xf>
    <xf numFmtId="166" fontId="3" fillId="0" borderId="72" xfId="0" applyNumberFormat="1" applyFont="1" applyBorder="1" applyAlignment="1">
      <alignment horizontal="right"/>
    </xf>
    <xf numFmtId="165" fontId="23" fillId="0" borderId="73" xfId="0" applyNumberFormat="1" applyFont="1" applyBorder="1" applyAlignment="1">
      <alignment horizontal="right"/>
    </xf>
    <xf numFmtId="0" fontId="23" fillId="0" borderId="74" xfId="0" applyFont="1" applyBorder="1" applyAlignment="1">
      <alignment horizontal="left" wrapText="1"/>
    </xf>
    <xf numFmtId="168" fontId="23" fillId="0" borderId="74" xfId="0" applyNumberFormat="1" applyFont="1" applyBorder="1" applyAlignment="1">
      <alignment horizontal="right"/>
    </xf>
    <xf numFmtId="166" fontId="23" fillId="0" borderId="74" xfId="0" applyNumberFormat="1" applyFont="1" applyBorder="1" applyAlignment="1">
      <alignment horizontal="right"/>
    </xf>
    <xf numFmtId="166" fontId="23" fillId="0" borderId="75" xfId="0" applyNumberFormat="1" applyFont="1" applyBorder="1" applyAlignment="1">
      <alignment horizontal="right"/>
    </xf>
    <xf numFmtId="165" fontId="26" fillId="0" borderId="64" xfId="0" applyNumberFormat="1" applyFont="1" applyBorder="1" applyAlignment="1">
      <alignment horizontal="right"/>
    </xf>
    <xf numFmtId="0" fontId="26" fillId="0" borderId="65" xfId="0" applyFont="1" applyBorder="1" applyAlignment="1">
      <alignment horizontal="left" wrapText="1"/>
    </xf>
    <xf numFmtId="168" fontId="26" fillId="0" borderId="65" xfId="0" applyNumberFormat="1" applyFont="1" applyBorder="1" applyAlignment="1">
      <alignment horizontal="right"/>
    </xf>
    <xf numFmtId="166" fontId="26" fillId="0" borderId="65" xfId="0" applyNumberFormat="1" applyFont="1" applyBorder="1" applyAlignment="1">
      <alignment horizontal="right"/>
    </xf>
    <xf numFmtId="166" fontId="26" fillId="0" borderId="66" xfId="0" applyNumberFormat="1" applyFont="1" applyBorder="1" applyAlignment="1">
      <alignment horizontal="right"/>
    </xf>
    <xf numFmtId="165" fontId="3" fillId="0" borderId="73" xfId="0" applyNumberFormat="1" applyFont="1" applyBorder="1" applyAlignment="1">
      <alignment horizontal="right"/>
    </xf>
    <xf numFmtId="0" fontId="3" fillId="0" borderId="74" xfId="0" applyFont="1" applyBorder="1" applyAlignment="1">
      <alignment horizontal="left" wrapText="1"/>
    </xf>
    <xf numFmtId="168" fontId="3" fillId="0" borderId="74" xfId="0" applyNumberFormat="1" applyFont="1" applyBorder="1" applyAlignment="1">
      <alignment horizontal="right"/>
    </xf>
    <xf numFmtId="166" fontId="3" fillId="0" borderId="74" xfId="0" applyNumberFormat="1" applyFont="1" applyBorder="1" applyAlignment="1">
      <alignment horizontal="right"/>
    </xf>
    <xf numFmtId="166" fontId="3" fillId="0" borderId="75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(001)_b%20-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Čištění odpadních vod z objektu č.p. 43 v Bílencích</v>
          </cell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obec Bílence č.p. 45, 430 02 Chomutov</v>
          </cell>
        </row>
        <row r="28">
          <cell r="E28" t="str">
            <v> </v>
          </cell>
        </row>
      </sheetData>
      <sheetData sheetId="2">
        <row r="14">
          <cell r="D14" t="str">
            <v>HSV</v>
          </cell>
          <cell r="E14" t="str">
            <v>Práce a dodávky HSV</v>
          </cell>
          <cell r="K14">
            <v>26.55135248</v>
          </cell>
          <cell r="M14">
            <v>0</v>
          </cell>
        </row>
        <row r="15">
          <cell r="D15" t="str">
            <v>1</v>
          </cell>
          <cell r="E15" t="str">
            <v>Zemní práce</v>
          </cell>
          <cell r="K15">
            <v>10.024893</v>
          </cell>
          <cell r="M15">
            <v>0</v>
          </cell>
        </row>
        <row r="32">
          <cell r="D32" t="str">
            <v>2</v>
          </cell>
          <cell r="E32" t="str">
            <v>Zakládání</v>
          </cell>
          <cell r="K32">
            <v>16.14145</v>
          </cell>
          <cell r="M32">
            <v>0</v>
          </cell>
        </row>
        <row r="37">
          <cell r="D37" t="str">
            <v>3</v>
          </cell>
          <cell r="E37" t="str">
            <v>Svislé a kompletní konstrukce</v>
          </cell>
          <cell r="K37">
            <v>0.1</v>
          </cell>
          <cell r="M37">
            <v>0</v>
          </cell>
        </row>
        <row r="39">
          <cell r="D39" t="str">
            <v>4</v>
          </cell>
          <cell r="E39" t="str">
            <v>Vodorovné konstrukce</v>
          </cell>
          <cell r="K39">
            <v>0.02707834</v>
          </cell>
          <cell r="M39">
            <v>0</v>
          </cell>
        </row>
        <row r="44">
          <cell r="D44" t="str">
            <v>8</v>
          </cell>
          <cell r="E44" t="str">
            <v>Trubní vedení</v>
          </cell>
          <cell r="K44">
            <v>0.25793114</v>
          </cell>
          <cell r="M44">
            <v>0</v>
          </cell>
        </row>
        <row r="57">
          <cell r="D57" t="str">
            <v>9</v>
          </cell>
          <cell r="E57" t="str">
            <v>Ostatní konstrukce a práce-bourání</v>
          </cell>
          <cell r="K57">
            <v>0</v>
          </cell>
          <cell r="M57">
            <v>0</v>
          </cell>
        </row>
        <row r="58">
          <cell r="D58" t="str">
            <v>99</v>
          </cell>
          <cell r="E58" t="str">
            <v>Přesun hmot</v>
          </cell>
          <cell r="K58">
            <v>0</v>
          </cell>
          <cell r="M58">
            <v>0</v>
          </cell>
        </row>
        <row r="60">
          <cell r="K60">
            <v>26.55135248</v>
          </cell>
          <cell r="M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E5" sqref="E5:J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30" t="s">
        <v>162</v>
      </c>
      <c r="F5" s="231"/>
      <c r="G5" s="231"/>
      <c r="H5" s="231"/>
      <c r="I5" s="231"/>
      <c r="J5" s="23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2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233" t="s">
        <v>4</v>
      </c>
      <c r="F7" s="234"/>
      <c r="G7" s="234"/>
      <c r="H7" s="234"/>
      <c r="I7" s="234"/>
      <c r="J7" s="235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236" t="s">
        <v>4</v>
      </c>
      <c r="F9" s="237"/>
      <c r="G9" s="237"/>
      <c r="H9" s="237"/>
      <c r="I9" s="237"/>
      <c r="J9" s="238"/>
      <c r="K9" s="14"/>
      <c r="L9" s="14"/>
      <c r="M9" s="14"/>
      <c r="N9" s="14"/>
      <c r="O9" s="14" t="s">
        <v>10</v>
      </c>
      <c r="P9" s="239"/>
      <c r="Q9" s="237"/>
      <c r="R9" s="238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163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17</v>
      </c>
      <c r="C27" s="14"/>
      <c r="D27" s="14"/>
      <c r="E27" s="24" t="s">
        <v>164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18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22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24</v>
      </c>
      <c r="B34" s="49"/>
      <c r="C34" s="49"/>
      <c r="D34" s="50"/>
      <c r="E34" s="51" t="s">
        <v>25</v>
      </c>
      <c r="F34" s="50"/>
      <c r="G34" s="51" t="s">
        <v>26</v>
      </c>
      <c r="H34" s="49"/>
      <c r="I34" s="50"/>
      <c r="J34" s="51" t="s">
        <v>27</v>
      </c>
      <c r="K34" s="49"/>
      <c r="L34" s="51" t="s">
        <v>28</v>
      </c>
      <c r="M34" s="49"/>
      <c r="N34" s="49"/>
      <c r="O34" s="50"/>
      <c r="P34" s="51" t="s">
        <v>29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30</v>
      </c>
      <c r="F36" s="45"/>
      <c r="G36" s="45"/>
      <c r="H36" s="45"/>
      <c r="I36" s="45"/>
      <c r="J36" s="62" t="s">
        <v>31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32</v>
      </c>
      <c r="B37" s="64"/>
      <c r="C37" s="65" t="s">
        <v>33</v>
      </c>
      <c r="D37" s="66"/>
      <c r="E37" s="66"/>
      <c r="F37" s="67"/>
      <c r="G37" s="63" t="s">
        <v>34</v>
      </c>
      <c r="H37" s="68"/>
      <c r="I37" s="65" t="s">
        <v>35</v>
      </c>
      <c r="J37" s="66"/>
      <c r="K37" s="66"/>
      <c r="L37" s="63" t="s">
        <v>36</v>
      </c>
      <c r="M37" s="68"/>
      <c r="N37" s="65" t="s">
        <v>37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38</v>
      </c>
      <c r="C38" s="17"/>
      <c r="D38" s="71" t="s">
        <v>39</v>
      </c>
      <c r="E38" s="72">
        <v>0</v>
      </c>
      <c r="F38" s="73"/>
      <c r="G38" s="69">
        <v>8</v>
      </c>
      <c r="H38" s="74" t="s">
        <v>40</v>
      </c>
      <c r="I38" s="31"/>
      <c r="J38" s="75">
        <v>0</v>
      </c>
      <c r="K38" s="76"/>
      <c r="L38" s="69">
        <v>13</v>
      </c>
      <c r="M38" s="29" t="s">
        <v>41</v>
      </c>
      <c r="N38" s="37"/>
      <c r="O38" s="37"/>
      <c r="P38" s="77">
        <f>M49</f>
        <v>21</v>
      </c>
      <c r="Q38" s="78" t="s">
        <v>42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43</v>
      </c>
      <c r="E39" s="72">
        <v>0</v>
      </c>
      <c r="F39" s="73"/>
      <c r="G39" s="69">
        <v>9</v>
      </c>
      <c r="H39" s="14" t="s">
        <v>44</v>
      </c>
      <c r="I39" s="71"/>
      <c r="J39" s="75">
        <v>0</v>
      </c>
      <c r="K39" s="76"/>
      <c r="L39" s="69">
        <v>14</v>
      </c>
      <c r="M39" s="29" t="s">
        <v>45</v>
      </c>
      <c r="N39" s="37"/>
      <c r="O39" s="37"/>
      <c r="P39" s="77">
        <f>M49</f>
        <v>21</v>
      </c>
      <c r="Q39" s="78" t="s">
        <v>42</v>
      </c>
      <c r="R39" s="72">
        <v>0</v>
      </c>
      <c r="S39" s="73"/>
    </row>
    <row r="40" spans="1:19" ht="20.25" customHeight="1">
      <c r="A40" s="69">
        <v>3</v>
      </c>
      <c r="B40" s="70" t="s">
        <v>46</v>
      </c>
      <c r="C40" s="17"/>
      <c r="D40" s="71" t="s">
        <v>39</v>
      </c>
      <c r="E40" s="72">
        <v>0</v>
      </c>
      <c r="F40" s="73"/>
      <c r="G40" s="69">
        <v>10</v>
      </c>
      <c r="H40" s="74" t="s">
        <v>47</v>
      </c>
      <c r="I40" s="31"/>
      <c r="J40" s="75">
        <v>0</v>
      </c>
      <c r="K40" s="76"/>
      <c r="L40" s="69">
        <v>15</v>
      </c>
      <c r="M40" s="29" t="s">
        <v>48</v>
      </c>
      <c r="N40" s="37"/>
      <c r="O40" s="37"/>
      <c r="P40" s="77">
        <f>M49</f>
        <v>21</v>
      </c>
      <c r="Q40" s="78" t="s">
        <v>42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43</v>
      </c>
      <c r="E41" s="72"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49</v>
      </c>
      <c r="N41" s="37"/>
      <c r="O41" s="37"/>
      <c r="P41" s="77">
        <f>M49</f>
        <v>21</v>
      </c>
      <c r="Q41" s="78" t="s">
        <v>42</v>
      </c>
      <c r="R41" s="72">
        <v>0</v>
      </c>
      <c r="S41" s="73"/>
    </row>
    <row r="42" spans="1:19" ht="20.25" customHeight="1">
      <c r="A42" s="69">
        <v>5</v>
      </c>
      <c r="B42" s="70" t="s">
        <v>50</v>
      </c>
      <c r="C42" s="17"/>
      <c r="D42" s="71" t="s">
        <v>39</v>
      </c>
      <c r="E42" s="72"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51</v>
      </c>
      <c r="N42" s="37"/>
      <c r="O42" s="37"/>
      <c r="P42" s="77">
        <f>M49</f>
        <v>21</v>
      </c>
      <c r="Q42" s="78" t="s">
        <v>42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43</v>
      </c>
      <c r="E43" s="72"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52</v>
      </c>
      <c r="N43" s="37"/>
      <c r="O43" s="37"/>
      <c r="P43" s="37"/>
      <c r="Q43" s="31"/>
      <c r="R43" s="72">
        <v>0</v>
      </c>
      <c r="S43" s="73"/>
    </row>
    <row r="44" spans="1:19" ht="20.25" customHeight="1">
      <c r="A44" s="69">
        <v>7</v>
      </c>
      <c r="B44" s="82" t="s">
        <v>53</v>
      </c>
      <c r="C44" s="37"/>
      <c r="D44" s="31"/>
      <c r="E44" s="83">
        <v>0</v>
      </c>
      <c r="F44" s="47"/>
      <c r="G44" s="69">
        <v>12</v>
      </c>
      <c r="H44" s="82" t="s">
        <v>54</v>
      </c>
      <c r="I44" s="31"/>
      <c r="J44" s="84">
        <f>SUM(J38:J41)</f>
        <v>0</v>
      </c>
      <c r="K44" s="85"/>
      <c r="L44" s="69">
        <v>19</v>
      </c>
      <c r="M44" s="70" t="s">
        <v>55</v>
      </c>
      <c r="N44" s="27"/>
      <c r="O44" s="27"/>
      <c r="P44" s="27"/>
      <c r="Q44" s="86"/>
      <c r="R44" s="83">
        <v>0</v>
      </c>
      <c r="S44" s="47"/>
    </row>
    <row r="45" spans="1:19" ht="20.25" customHeight="1">
      <c r="A45" s="87">
        <v>20</v>
      </c>
      <c r="B45" s="88" t="s">
        <v>56</v>
      </c>
      <c r="C45" s="89"/>
      <c r="D45" s="90"/>
      <c r="E45" s="91">
        <v>0</v>
      </c>
      <c r="F45" s="43"/>
      <c r="G45" s="87">
        <v>21</v>
      </c>
      <c r="H45" s="88" t="s">
        <v>57</v>
      </c>
      <c r="I45" s="90"/>
      <c r="J45" s="92">
        <v>0</v>
      </c>
      <c r="K45" s="93">
        <f>M49</f>
        <v>21</v>
      </c>
      <c r="L45" s="87">
        <v>22</v>
      </c>
      <c r="M45" s="88" t="s">
        <v>58</v>
      </c>
      <c r="N45" s="89"/>
      <c r="O45" s="89"/>
      <c r="P45" s="89"/>
      <c r="Q45" s="90"/>
      <c r="R45" s="91">
        <v>0</v>
      </c>
      <c r="S45" s="43"/>
    </row>
    <row r="46" spans="1:19" ht="20.25" customHeight="1">
      <c r="A46" s="94" t="s">
        <v>17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59</v>
      </c>
      <c r="M46" s="50"/>
      <c r="N46" s="65" t="s">
        <v>60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61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62</v>
      </c>
      <c r="B48" s="33"/>
      <c r="C48" s="33"/>
      <c r="D48" s="33"/>
      <c r="E48" s="33"/>
      <c r="F48" s="34"/>
      <c r="G48" s="100" t="s">
        <v>63</v>
      </c>
      <c r="H48" s="33"/>
      <c r="I48" s="33"/>
      <c r="J48" s="33"/>
      <c r="K48" s="33"/>
      <c r="L48" s="69">
        <v>24</v>
      </c>
      <c r="M48" s="101">
        <v>15</v>
      </c>
      <c r="N48" s="34" t="s">
        <v>42</v>
      </c>
      <c r="O48" s="102" t="e">
        <f>R47-O49</f>
        <v>#REF!</v>
      </c>
      <c r="P48" s="37" t="s">
        <v>64</v>
      </c>
      <c r="Q48" s="31"/>
      <c r="R48" s="103">
        <v>0</v>
      </c>
      <c r="S48" s="104" t="e">
        <f>O48*M48/100</f>
        <v>#REF!</v>
      </c>
    </row>
    <row r="49" spans="1:19" ht="20.25" customHeight="1">
      <c r="A49" s="105" t="s">
        <v>16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42</v>
      </c>
      <c r="O49" s="102" t="e">
        <f>ROUND(SUMIF(#REF!,M49,#REF!)+SUMIF(P38:P42,M49,R38:R42)+IF(K45=M49,J45,0),2)</f>
        <v>#REF!</v>
      </c>
      <c r="P49" s="37" t="s">
        <v>64</v>
      </c>
      <c r="Q49" s="31"/>
      <c r="R49" s="72">
        <v>0</v>
      </c>
      <c r="S49" s="108" t="e">
        <f>O49*M49/100</f>
        <v>#REF!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65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62</v>
      </c>
      <c r="B51" s="33"/>
      <c r="C51" s="33"/>
      <c r="D51" s="33"/>
      <c r="E51" s="33"/>
      <c r="F51" s="34"/>
      <c r="G51" s="100" t="s">
        <v>63</v>
      </c>
      <c r="H51" s="33"/>
      <c r="I51" s="33"/>
      <c r="J51" s="33"/>
      <c r="K51" s="33"/>
      <c r="L51" s="63" t="s">
        <v>66</v>
      </c>
      <c r="M51" s="50"/>
      <c r="N51" s="65" t="s">
        <v>67</v>
      </c>
      <c r="O51" s="49"/>
      <c r="P51" s="49"/>
      <c r="Q51" s="49"/>
      <c r="R51" s="113"/>
      <c r="S51" s="52"/>
    </row>
    <row r="52" spans="1:19" ht="20.25" customHeight="1">
      <c r="A52" s="105" t="s">
        <v>18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68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69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62</v>
      </c>
      <c r="B54" s="42"/>
      <c r="C54" s="42"/>
      <c r="D54" s="42"/>
      <c r="E54" s="42"/>
      <c r="F54" s="115"/>
      <c r="G54" s="116" t="s">
        <v>63</v>
      </c>
      <c r="H54" s="42"/>
      <c r="I54" s="42"/>
      <c r="J54" s="42"/>
      <c r="K54" s="42"/>
      <c r="L54" s="87">
        <v>29</v>
      </c>
      <c r="M54" s="88" t="s">
        <v>70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2" sqref="B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'[1]Krycí list'!E5</f>
        <v>Čištění odpadních vod z objektu č.p. 43 v Bílencích</v>
      </c>
      <c r="C2" s="122"/>
      <c r="D2" s="122"/>
      <c r="E2" s="122"/>
    </row>
    <row r="3" spans="1:5" ht="12" customHeight="1">
      <c r="A3" s="120" t="s">
        <v>73</v>
      </c>
      <c r="B3" s="121" t="str">
        <f>'[1]Krycí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'[1]Krycí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'[1]Krycí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'[1]Krycí list'!E26</f>
        <v>obec Bílence č.p. 45, 430 02 Chomutov</v>
      </c>
      <c r="C7" s="123"/>
      <c r="D7" s="121"/>
      <c r="E7" s="124"/>
    </row>
    <row r="8" spans="1:5" ht="12" customHeight="1">
      <c r="A8" s="121" t="s">
        <v>77</v>
      </c>
      <c r="B8" s="121" t="str">
        <f>'[1]Krycí list'!E28</f>
        <v> </v>
      </c>
      <c r="C8" s="123"/>
      <c r="D8" s="121"/>
      <c r="E8" s="124"/>
    </row>
    <row r="9" spans="1:5" ht="12" customHeight="1">
      <c r="A9" s="121" t="s">
        <v>78</v>
      </c>
      <c r="B9" s="121" t="s">
        <v>22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'[1]Rozpocet'!D14</f>
        <v>HSV</v>
      </c>
      <c r="B14" s="138" t="str">
        <f>'[1]Rozpocet'!E14</f>
        <v>Práce a dodávky HSV</v>
      </c>
      <c r="C14" s="139">
        <v>0</v>
      </c>
      <c r="D14" s="140">
        <f>'[1]Rozpocet'!K14</f>
        <v>26.55135248</v>
      </c>
      <c r="E14" s="140">
        <f>'[1]Rozpocet'!M14</f>
        <v>0</v>
      </c>
    </row>
    <row r="15" spans="1:5" s="136" customFormat="1" ht="12.75" customHeight="1">
      <c r="A15" s="141" t="str">
        <f>'[1]Rozpocet'!D15</f>
        <v>1</v>
      </c>
      <c r="B15" s="142" t="str">
        <f>'[1]Rozpocet'!E15</f>
        <v>Zemní práce</v>
      </c>
      <c r="C15" s="143">
        <v>0</v>
      </c>
      <c r="D15" s="144">
        <f>'[1]Rozpocet'!K15</f>
        <v>10.024893</v>
      </c>
      <c r="E15" s="144">
        <f>'[1]Rozpocet'!M15</f>
        <v>0</v>
      </c>
    </row>
    <row r="16" spans="1:5" s="136" customFormat="1" ht="12.75" customHeight="1">
      <c r="A16" s="141" t="str">
        <f>'[1]Rozpocet'!D32</f>
        <v>2</v>
      </c>
      <c r="B16" s="142" t="str">
        <f>'[1]Rozpocet'!E32</f>
        <v>Zakládání</v>
      </c>
      <c r="C16" s="143">
        <v>0</v>
      </c>
      <c r="D16" s="144">
        <f>'[1]Rozpocet'!K32</f>
        <v>16.14145</v>
      </c>
      <c r="E16" s="144">
        <f>'[1]Rozpocet'!M32</f>
        <v>0</v>
      </c>
    </row>
    <row r="17" spans="1:5" s="136" customFormat="1" ht="12.75" customHeight="1">
      <c r="A17" s="141" t="str">
        <f>'[1]Rozpocet'!D37</f>
        <v>3</v>
      </c>
      <c r="B17" s="142" t="str">
        <f>'[1]Rozpocet'!E37</f>
        <v>Svislé a kompletní konstrukce</v>
      </c>
      <c r="C17" s="143">
        <v>0</v>
      </c>
      <c r="D17" s="144">
        <f>'[1]Rozpocet'!K37</f>
        <v>0.1</v>
      </c>
      <c r="E17" s="144">
        <f>'[1]Rozpocet'!M37</f>
        <v>0</v>
      </c>
    </row>
    <row r="18" spans="1:5" s="136" customFormat="1" ht="12.75" customHeight="1">
      <c r="A18" s="141" t="str">
        <f>'[1]Rozpocet'!D39</f>
        <v>4</v>
      </c>
      <c r="B18" s="142" t="str">
        <f>'[1]Rozpocet'!E39</f>
        <v>Vodorovné konstrukce</v>
      </c>
      <c r="C18" s="143">
        <v>0</v>
      </c>
      <c r="D18" s="144">
        <f>'[1]Rozpocet'!K39</f>
        <v>0.02707834</v>
      </c>
      <c r="E18" s="144">
        <f>'[1]Rozpocet'!M39</f>
        <v>0</v>
      </c>
    </row>
    <row r="19" spans="1:5" s="136" customFormat="1" ht="12.75" customHeight="1">
      <c r="A19" s="141" t="str">
        <f>'[1]Rozpocet'!D44</f>
        <v>8</v>
      </c>
      <c r="B19" s="142" t="str">
        <f>'[1]Rozpocet'!E44</f>
        <v>Trubní vedení</v>
      </c>
      <c r="C19" s="143">
        <v>0</v>
      </c>
      <c r="D19" s="144">
        <f>'[1]Rozpocet'!K44</f>
        <v>0.25793114</v>
      </c>
      <c r="E19" s="144">
        <f>'[1]Rozpocet'!M44</f>
        <v>0</v>
      </c>
    </row>
    <row r="20" spans="1:5" s="136" customFormat="1" ht="12.75" customHeight="1">
      <c r="A20" s="141" t="str">
        <f>'[1]Rozpocet'!D57</f>
        <v>9</v>
      </c>
      <c r="B20" s="142" t="str">
        <f>'[1]Rozpocet'!E57</f>
        <v>Ostatní konstrukce a práce-bourání</v>
      </c>
      <c r="C20" s="143">
        <v>0</v>
      </c>
      <c r="D20" s="144">
        <f>'[1]Rozpocet'!K57</f>
        <v>0</v>
      </c>
      <c r="E20" s="144">
        <f>'[1]Rozpocet'!M57</f>
        <v>0</v>
      </c>
    </row>
    <row r="21" spans="1:5" s="136" customFormat="1" ht="12.75" customHeight="1">
      <c r="A21" s="145" t="str">
        <f>'[1]Rozpocet'!D58</f>
        <v>99</v>
      </c>
      <c r="B21" s="146" t="str">
        <f>'[1]Rozpocet'!E58</f>
        <v>Přesun hmot</v>
      </c>
      <c r="C21" s="147">
        <v>0</v>
      </c>
      <c r="D21" s="148">
        <f>'[1]Rozpocet'!K58</f>
        <v>0</v>
      </c>
      <c r="E21" s="148">
        <f>'[1]Rozpocet'!M58</f>
        <v>0</v>
      </c>
    </row>
    <row r="22" spans="2:5" s="149" customFormat="1" ht="12.75" customHeight="1">
      <c r="B22" s="150" t="s">
        <v>84</v>
      </c>
      <c r="C22" s="151">
        <v>0</v>
      </c>
      <c r="D22" s="152">
        <f>'[1]Rozpocet'!K60</f>
        <v>26.55135248</v>
      </c>
      <c r="E22" s="152">
        <f>'[1]Rozpocet'!M60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150</v>
      </c>
      <c r="B1" s="2" t="s">
        <v>4</v>
      </c>
      <c r="C1" s="2" t="s">
        <v>4</v>
      </c>
      <c r="D1" s="2" t="s">
        <v>151</v>
      </c>
      <c r="E1" s="2" t="s">
        <v>94</v>
      </c>
    </row>
    <row r="2" spans="1:5" s="2" customFormat="1" ht="12.75" customHeight="1">
      <c r="A2" s="2" t="s">
        <v>152</v>
      </c>
      <c r="B2" s="2" t="s">
        <v>4</v>
      </c>
      <c r="C2" s="2" t="s">
        <v>4</v>
      </c>
      <c r="D2" s="2" t="s">
        <v>153</v>
      </c>
      <c r="E2" s="2" t="s">
        <v>94</v>
      </c>
    </row>
    <row r="3" spans="1:5" s="2" customFormat="1" ht="12.75" customHeight="1">
      <c r="A3" s="2" t="s">
        <v>154</v>
      </c>
      <c r="B3" s="2" t="s">
        <v>4</v>
      </c>
      <c r="C3" s="2" t="s">
        <v>4</v>
      </c>
      <c r="D3" s="2" t="s">
        <v>155</v>
      </c>
      <c r="E3" s="2" t="s">
        <v>94</v>
      </c>
    </row>
    <row r="4" spans="1:5" s="2" customFormat="1" ht="12.75" customHeight="1">
      <c r="A4" s="2" t="s">
        <v>156</v>
      </c>
      <c r="B4" s="2" t="s">
        <v>4</v>
      </c>
      <c r="C4" s="2" t="s">
        <v>4</v>
      </c>
      <c r="D4" s="2" t="s">
        <v>157</v>
      </c>
      <c r="E4" s="2" t="s">
        <v>94</v>
      </c>
    </row>
    <row r="5" spans="1:5" s="2" customFormat="1" ht="12.75" customHeight="1">
      <c r="A5" s="2" t="s">
        <v>158</v>
      </c>
      <c r="B5" s="2" t="s">
        <v>4</v>
      </c>
      <c r="C5" s="2" t="s">
        <v>4</v>
      </c>
      <c r="D5" s="2" t="s">
        <v>159</v>
      </c>
      <c r="E5" s="2" t="s">
        <v>94</v>
      </c>
    </row>
    <row r="6" spans="1:5" s="2" customFormat="1" ht="12.75" customHeight="1">
      <c r="A6" s="2" t="s">
        <v>160</v>
      </c>
      <c r="B6" s="2" t="s">
        <v>4</v>
      </c>
      <c r="C6" s="2" t="s">
        <v>4</v>
      </c>
      <c r="D6" s="2" t="s">
        <v>161</v>
      </c>
      <c r="E6" s="2" t="s">
        <v>94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109375" style="225" customWidth="1"/>
    <col min="2" max="2" width="6.57421875" style="226" customWidth="1"/>
    <col min="3" max="3" width="10.00390625" style="226" customWidth="1"/>
    <col min="4" max="4" width="42.8515625" style="226" customWidth="1"/>
    <col min="5" max="5" width="3.7109375" style="226" customWidth="1"/>
    <col min="6" max="6" width="13.140625" style="227" customWidth="1"/>
    <col min="7" max="7" width="13.421875" style="228" customWidth="1"/>
    <col min="8" max="8" width="16.421875" style="228" customWidth="1"/>
    <col min="9" max="16384" width="9.00390625" style="229" customWidth="1"/>
  </cols>
  <sheetData>
    <row r="1" spans="1:8" s="157" customFormat="1" ht="19.5" customHeight="1">
      <c r="A1" s="154" t="s">
        <v>167</v>
      </c>
      <c r="B1" s="155"/>
      <c r="C1" s="155"/>
      <c r="D1" s="155"/>
      <c r="E1" s="155"/>
      <c r="F1" s="156"/>
      <c r="G1" s="155"/>
      <c r="H1" s="155"/>
    </row>
    <row r="2" spans="1:8" s="157" customFormat="1" ht="12.75" customHeight="1">
      <c r="A2" s="158" t="s">
        <v>270</v>
      </c>
      <c r="B2" s="159"/>
      <c r="C2" s="159"/>
      <c r="D2" s="159"/>
      <c r="E2" s="159"/>
      <c r="F2" s="156"/>
      <c r="G2" s="155"/>
      <c r="H2" s="155"/>
    </row>
    <row r="3" spans="1:8" s="157" customFormat="1" ht="12.75" customHeight="1">
      <c r="A3" s="158" t="s">
        <v>168</v>
      </c>
      <c r="B3" s="159"/>
      <c r="C3" s="159"/>
      <c r="D3" s="159"/>
      <c r="E3" s="159"/>
      <c r="F3" s="156"/>
      <c r="G3" s="155"/>
      <c r="H3" s="155"/>
    </row>
    <row r="4" spans="1:8" s="157" customFormat="1" ht="12.75" customHeight="1">
      <c r="A4" s="158"/>
      <c r="B4" s="159"/>
      <c r="C4" s="158"/>
      <c r="D4" s="159"/>
      <c r="E4" s="159"/>
      <c r="F4" s="156"/>
      <c r="G4" s="155"/>
      <c r="H4" s="155"/>
    </row>
    <row r="5" spans="1:8" s="157" customFormat="1" ht="12.75" customHeight="1">
      <c r="A5" s="159" t="s">
        <v>169</v>
      </c>
      <c r="B5" s="159"/>
      <c r="C5" s="159"/>
      <c r="D5" s="159"/>
      <c r="E5" s="159"/>
      <c r="F5" s="156"/>
      <c r="G5" s="155"/>
      <c r="H5" s="159" t="s">
        <v>170</v>
      </c>
    </row>
    <row r="6" spans="1:8" s="157" customFormat="1" ht="6" customHeight="1" thickBot="1">
      <c r="A6" s="155"/>
      <c r="B6" s="155"/>
      <c r="C6" s="155"/>
      <c r="D6" s="155"/>
      <c r="E6" s="155"/>
      <c r="F6" s="156"/>
      <c r="G6" s="155"/>
      <c r="H6" s="155"/>
    </row>
    <row r="7" spans="1:8" s="157" customFormat="1" ht="24" customHeight="1" thickBot="1">
      <c r="A7" s="160" t="s">
        <v>85</v>
      </c>
      <c r="B7" s="160" t="s">
        <v>86</v>
      </c>
      <c r="C7" s="160" t="s">
        <v>87</v>
      </c>
      <c r="D7" s="160" t="s">
        <v>80</v>
      </c>
      <c r="E7" s="160" t="s">
        <v>88</v>
      </c>
      <c r="F7" s="161" t="s">
        <v>89</v>
      </c>
      <c r="G7" s="160" t="s">
        <v>171</v>
      </c>
      <c r="H7" s="160" t="s">
        <v>172</v>
      </c>
    </row>
    <row r="8" spans="1:8" s="157" customFormat="1" ht="12.75" customHeight="1" thickBot="1">
      <c r="A8" s="160" t="s">
        <v>90</v>
      </c>
      <c r="B8" s="160" t="s">
        <v>94</v>
      </c>
      <c r="C8" s="160" t="s">
        <v>96</v>
      </c>
      <c r="D8" s="160" t="s">
        <v>98</v>
      </c>
      <c r="E8" s="160" t="s">
        <v>101</v>
      </c>
      <c r="F8" s="161" t="s">
        <v>103</v>
      </c>
      <c r="G8" s="160" t="s">
        <v>105</v>
      </c>
      <c r="H8" s="160" t="s">
        <v>107</v>
      </c>
    </row>
    <row r="9" spans="1:8" s="157" customFormat="1" ht="4.5" customHeight="1">
      <c r="A9" s="155"/>
      <c r="B9" s="155"/>
      <c r="C9" s="155"/>
      <c r="D9" s="155"/>
      <c r="E9" s="155"/>
      <c r="F9" s="156"/>
      <c r="G9" s="155"/>
      <c r="H9" s="155"/>
    </row>
    <row r="10" spans="1:8" s="157" customFormat="1" ht="21" customHeight="1">
      <c r="A10" s="162"/>
      <c r="B10" s="163"/>
      <c r="C10" s="163" t="s">
        <v>38</v>
      </c>
      <c r="D10" s="163" t="s">
        <v>173</v>
      </c>
      <c r="E10" s="163"/>
      <c r="F10" s="164"/>
      <c r="G10" s="165"/>
      <c r="H10" s="165"/>
    </row>
    <row r="11" spans="1:8" s="157" customFormat="1" ht="21" customHeight="1" thickBot="1">
      <c r="A11" s="162"/>
      <c r="B11" s="163"/>
      <c r="C11" s="163" t="s">
        <v>90</v>
      </c>
      <c r="D11" s="163" t="s">
        <v>174</v>
      </c>
      <c r="E11" s="163"/>
      <c r="F11" s="164"/>
      <c r="G11" s="165"/>
      <c r="H11" s="165"/>
    </row>
    <row r="12" spans="1:8" s="157" customFormat="1" ht="34.5" customHeight="1" thickBot="1">
      <c r="A12" s="166">
        <v>1</v>
      </c>
      <c r="B12" s="167" t="s">
        <v>91</v>
      </c>
      <c r="C12" s="167" t="s">
        <v>92</v>
      </c>
      <c r="D12" s="167" t="s">
        <v>175</v>
      </c>
      <c r="E12" s="167" t="s">
        <v>93</v>
      </c>
      <c r="F12" s="168">
        <v>3.675</v>
      </c>
      <c r="G12" s="169"/>
      <c r="H12" s="170"/>
    </row>
    <row r="13" spans="1:8" s="157" customFormat="1" ht="13.5" customHeight="1">
      <c r="A13" s="171"/>
      <c r="B13" s="172"/>
      <c r="C13" s="172"/>
      <c r="D13" s="172" t="s">
        <v>176</v>
      </c>
      <c r="E13" s="172"/>
      <c r="F13" s="173">
        <v>1.8</v>
      </c>
      <c r="G13" s="174"/>
      <c r="H13" s="175"/>
    </row>
    <row r="14" spans="1:8" s="157" customFormat="1" ht="13.5" customHeight="1" thickBot="1">
      <c r="A14" s="176"/>
      <c r="B14" s="177"/>
      <c r="C14" s="177"/>
      <c r="D14" s="177" t="s">
        <v>177</v>
      </c>
      <c r="E14" s="177"/>
      <c r="F14" s="178">
        <v>1.875</v>
      </c>
      <c r="G14" s="179"/>
      <c r="H14" s="180"/>
    </row>
    <row r="15" spans="1:8" s="157" customFormat="1" ht="13.5" customHeight="1" thickBot="1">
      <c r="A15" s="181"/>
      <c r="B15" s="182"/>
      <c r="C15" s="182" t="s">
        <v>152</v>
      </c>
      <c r="D15" s="182" t="s">
        <v>178</v>
      </c>
      <c r="E15" s="182"/>
      <c r="F15" s="183">
        <v>3.675</v>
      </c>
      <c r="G15" s="184"/>
      <c r="H15" s="185"/>
    </row>
    <row r="16" spans="1:8" s="157" customFormat="1" ht="24" customHeight="1" thickBot="1">
      <c r="A16" s="166">
        <v>2</v>
      </c>
      <c r="B16" s="167" t="s">
        <v>91</v>
      </c>
      <c r="C16" s="167" t="s">
        <v>95</v>
      </c>
      <c r="D16" s="167" t="s">
        <v>179</v>
      </c>
      <c r="E16" s="167" t="s">
        <v>93</v>
      </c>
      <c r="F16" s="168">
        <v>11.875</v>
      </c>
      <c r="G16" s="169"/>
      <c r="H16" s="170"/>
    </row>
    <row r="17" spans="1:8" s="157" customFormat="1" ht="13.5" customHeight="1" thickBot="1">
      <c r="A17" s="186"/>
      <c r="B17" s="187"/>
      <c r="C17" s="187"/>
      <c r="D17" s="187" t="s">
        <v>180</v>
      </c>
      <c r="E17" s="187"/>
      <c r="F17" s="188"/>
      <c r="G17" s="189"/>
      <c r="H17" s="190"/>
    </row>
    <row r="18" spans="1:8" s="157" customFormat="1" ht="13.5" customHeight="1" thickBot="1">
      <c r="A18" s="191"/>
      <c r="B18" s="192"/>
      <c r="C18" s="192"/>
      <c r="D18" s="192" t="s">
        <v>181</v>
      </c>
      <c r="E18" s="192"/>
      <c r="F18" s="193">
        <v>11.875</v>
      </c>
      <c r="G18" s="194"/>
      <c r="H18" s="195"/>
    </row>
    <row r="19" spans="1:8" s="157" customFormat="1" ht="13.5" customHeight="1" thickBot="1">
      <c r="A19" s="181"/>
      <c r="B19" s="182"/>
      <c r="C19" s="182" t="s">
        <v>150</v>
      </c>
      <c r="D19" s="182" t="s">
        <v>178</v>
      </c>
      <c r="E19" s="182"/>
      <c r="F19" s="183">
        <v>11.875</v>
      </c>
      <c r="G19" s="184"/>
      <c r="H19" s="185"/>
    </row>
    <row r="20" spans="1:8" s="157" customFormat="1" ht="34.5" customHeight="1" thickBot="1">
      <c r="A20" s="166">
        <v>3</v>
      </c>
      <c r="B20" s="167" t="s">
        <v>91</v>
      </c>
      <c r="C20" s="167" t="s">
        <v>97</v>
      </c>
      <c r="D20" s="167" t="s">
        <v>182</v>
      </c>
      <c r="E20" s="167" t="s">
        <v>93</v>
      </c>
      <c r="F20" s="168">
        <v>21.75</v>
      </c>
      <c r="G20" s="169"/>
      <c r="H20" s="170"/>
    </row>
    <row r="21" spans="1:8" s="157" customFormat="1" ht="13.5" customHeight="1" thickBot="1">
      <c r="A21" s="186"/>
      <c r="B21" s="187"/>
      <c r="C21" s="187"/>
      <c r="D21" s="187" t="s">
        <v>183</v>
      </c>
      <c r="E21" s="187"/>
      <c r="F21" s="188"/>
      <c r="G21" s="189"/>
      <c r="H21" s="190"/>
    </row>
    <row r="22" spans="1:8" s="157" customFormat="1" ht="13.5" customHeight="1">
      <c r="A22" s="171"/>
      <c r="B22" s="172"/>
      <c r="C22" s="172"/>
      <c r="D22" s="172" t="s">
        <v>184</v>
      </c>
      <c r="E22" s="172"/>
      <c r="F22" s="173">
        <v>10.35</v>
      </c>
      <c r="G22" s="174"/>
      <c r="H22" s="175"/>
    </row>
    <row r="23" spans="1:8" s="157" customFormat="1" ht="13.5" customHeight="1" thickBot="1">
      <c r="A23" s="176"/>
      <c r="B23" s="177"/>
      <c r="C23" s="177"/>
      <c r="D23" s="177" t="s">
        <v>185</v>
      </c>
      <c r="E23" s="177"/>
      <c r="F23" s="178">
        <v>11.4</v>
      </c>
      <c r="G23" s="179"/>
      <c r="H23" s="180"/>
    </row>
    <row r="24" spans="1:8" s="157" customFormat="1" ht="13.5" customHeight="1" thickBot="1">
      <c r="A24" s="181"/>
      <c r="B24" s="182"/>
      <c r="C24" s="182" t="s">
        <v>154</v>
      </c>
      <c r="D24" s="182" t="s">
        <v>178</v>
      </c>
      <c r="E24" s="182"/>
      <c r="F24" s="183">
        <v>21.75</v>
      </c>
      <c r="G24" s="184"/>
      <c r="H24" s="185"/>
    </row>
    <row r="25" spans="1:8" s="157" customFormat="1" ht="34.5" customHeight="1" thickBot="1">
      <c r="A25" s="166">
        <v>4</v>
      </c>
      <c r="B25" s="167" t="s">
        <v>91</v>
      </c>
      <c r="C25" s="167" t="s">
        <v>99</v>
      </c>
      <c r="D25" s="167" t="s">
        <v>186</v>
      </c>
      <c r="E25" s="167" t="s">
        <v>100</v>
      </c>
      <c r="F25" s="168">
        <v>11.4</v>
      </c>
      <c r="G25" s="169"/>
      <c r="H25" s="170"/>
    </row>
    <row r="26" spans="1:8" s="157" customFormat="1" ht="13.5" customHeight="1" thickBot="1">
      <c r="A26" s="191"/>
      <c r="B26" s="192"/>
      <c r="C26" s="192"/>
      <c r="D26" s="192" t="s">
        <v>187</v>
      </c>
      <c r="E26" s="192"/>
      <c r="F26" s="193">
        <v>11.4</v>
      </c>
      <c r="G26" s="194"/>
      <c r="H26" s="195"/>
    </row>
    <row r="27" spans="1:8" s="157" customFormat="1" ht="13.5" customHeight="1" thickBot="1">
      <c r="A27" s="181"/>
      <c r="B27" s="182"/>
      <c r="C27" s="182"/>
      <c r="D27" s="182" t="s">
        <v>178</v>
      </c>
      <c r="E27" s="182"/>
      <c r="F27" s="183">
        <v>11.4</v>
      </c>
      <c r="G27" s="184"/>
      <c r="H27" s="185"/>
    </row>
    <row r="28" spans="1:8" s="157" customFormat="1" ht="34.5" customHeight="1">
      <c r="A28" s="196">
        <v>5</v>
      </c>
      <c r="B28" s="197" t="s">
        <v>91</v>
      </c>
      <c r="C28" s="197" t="s">
        <v>102</v>
      </c>
      <c r="D28" s="197" t="s">
        <v>188</v>
      </c>
      <c r="E28" s="197" t="s">
        <v>100</v>
      </c>
      <c r="F28" s="198">
        <v>11.4</v>
      </c>
      <c r="G28" s="199"/>
      <c r="H28" s="200"/>
    </row>
    <row r="29" spans="1:8" s="157" customFormat="1" ht="45" customHeight="1" thickBot="1">
      <c r="A29" s="201">
        <v>6</v>
      </c>
      <c r="B29" s="202" t="s">
        <v>91</v>
      </c>
      <c r="C29" s="202" t="s">
        <v>104</v>
      </c>
      <c r="D29" s="202" t="s">
        <v>189</v>
      </c>
      <c r="E29" s="202" t="s">
        <v>93</v>
      </c>
      <c r="F29" s="203">
        <v>40.789</v>
      </c>
      <c r="G29" s="204"/>
      <c r="H29" s="205"/>
    </row>
    <row r="30" spans="1:8" s="157" customFormat="1" ht="13.5" customHeight="1">
      <c r="A30" s="171"/>
      <c r="B30" s="172"/>
      <c r="C30" s="172"/>
      <c r="D30" s="172" t="s">
        <v>190</v>
      </c>
      <c r="E30" s="172"/>
      <c r="F30" s="173">
        <v>6.978</v>
      </c>
      <c r="G30" s="174"/>
      <c r="H30" s="175"/>
    </row>
    <row r="31" spans="1:8" s="157" customFormat="1" ht="13.5" customHeight="1">
      <c r="A31" s="206"/>
      <c r="B31" s="207"/>
      <c r="C31" s="207"/>
      <c r="D31" s="207" t="s">
        <v>191</v>
      </c>
      <c r="E31" s="207"/>
      <c r="F31" s="208">
        <v>3.675</v>
      </c>
      <c r="G31" s="209"/>
      <c r="H31" s="210"/>
    </row>
    <row r="32" spans="1:8" s="157" customFormat="1" ht="13.5" customHeight="1">
      <c r="A32" s="206"/>
      <c r="B32" s="207"/>
      <c r="C32" s="207"/>
      <c r="D32" s="207" t="s">
        <v>192</v>
      </c>
      <c r="E32" s="207"/>
      <c r="F32" s="208">
        <v>21.75</v>
      </c>
      <c r="G32" s="209"/>
      <c r="H32" s="210"/>
    </row>
    <row r="33" spans="1:8" s="157" customFormat="1" ht="13.5" customHeight="1">
      <c r="A33" s="206"/>
      <c r="B33" s="207"/>
      <c r="C33" s="207"/>
      <c r="D33" s="207" t="s">
        <v>193</v>
      </c>
      <c r="E33" s="207"/>
      <c r="F33" s="208">
        <v>11.875</v>
      </c>
      <c r="G33" s="209"/>
      <c r="H33" s="210"/>
    </row>
    <row r="34" spans="1:8" s="157" customFormat="1" ht="13.5" customHeight="1" thickBot="1">
      <c r="A34" s="176"/>
      <c r="B34" s="177"/>
      <c r="C34" s="177"/>
      <c r="D34" s="177" t="s">
        <v>194</v>
      </c>
      <c r="E34" s="177"/>
      <c r="F34" s="178">
        <v>-3.489</v>
      </c>
      <c r="G34" s="179"/>
      <c r="H34" s="180"/>
    </row>
    <row r="35" spans="1:8" s="157" customFormat="1" ht="13.5" customHeight="1" thickBot="1">
      <c r="A35" s="181"/>
      <c r="B35" s="182"/>
      <c r="C35" s="182"/>
      <c r="D35" s="182" t="s">
        <v>178</v>
      </c>
      <c r="E35" s="182"/>
      <c r="F35" s="183">
        <v>40.789</v>
      </c>
      <c r="G35" s="184"/>
      <c r="H35" s="185"/>
    </row>
    <row r="36" spans="1:8" s="157" customFormat="1" ht="24" customHeight="1" thickBot="1">
      <c r="A36" s="166">
        <v>7</v>
      </c>
      <c r="B36" s="167" t="s">
        <v>91</v>
      </c>
      <c r="C36" s="167" t="s">
        <v>106</v>
      </c>
      <c r="D36" s="167" t="s">
        <v>195</v>
      </c>
      <c r="E36" s="167" t="s">
        <v>93</v>
      </c>
      <c r="F36" s="168">
        <v>7.164</v>
      </c>
      <c r="G36" s="169"/>
      <c r="H36" s="170"/>
    </row>
    <row r="37" spans="1:8" s="157" customFormat="1" ht="13.5" customHeight="1">
      <c r="A37" s="171"/>
      <c r="B37" s="172"/>
      <c r="C37" s="172"/>
      <c r="D37" s="172" t="s">
        <v>191</v>
      </c>
      <c r="E37" s="172"/>
      <c r="F37" s="173">
        <v>3.675</v>
      </c>
      <c r="G37" s="174"/>
      <c r="H37" s="175"/>
    </row>
    <row r="38" spans="1:8" s="157" customFormat="1" ht="13.5" customHeight="1" thickBot="1">
      <c r="A38" s="176"/>
      <c r="B38" s="177"/>
      <c r="C38" s="177"/>
      <c r="D38" s="177" t="s">
        <v>196</v>
      </c>
      <c r="E38" s="177"/>
      <c r="F38" s="178">
        <v>3.489</v>
      </c>
      <c r="G38" s="179"/>
      <c r="H38" s="180"/>
    </row>
    <row r="39" spans="1:8" s="157" customFormat="1" ht="13.5" customHeight="1" thickBot="1">
      <c r="A39" s="181"/>
      <c r="B39" s="182"/>
      <c r="C39" s="182"/>
      <c r="D39" s="182" t="s">
        <v>178</v>
      </c>
      <c r="E39" s="182"/>
      <c r="F39" s="183">
        <v>7.164</v>
      </c>
      <c r="G39" s="184"/>
      <c r="H39" s="185"/>
    </row>
    <row r="40" spans="1:8" s="157" customFormat="1" ht="34.5" customHeight="1" thickBot="1">
      <c r="A40" s="166">
        <v>8</v>
      </c>
      <c r="B40" s="167" t="s">
        <v>91</v>
      </c>
      <c r="C40" s="167" t="s">
        <v>108</v>
      </c>
      <c r="D40" s="167" t="s">
        <v>197</v>
      </c>
      <c r="E40" s="167" t="s">
        <v>93</v>
      </c>
      <c r="F40" s="168">
        <v>30.136</v>
      </c>
      <c r="G40" s="169"/>
      <c r="H40" s="170"/>
    </row>
    <row r="41" spans="1:8" s="157" customFormat="1" ht="13.5" customHeight="1">
      <c r="A41" s="171"/>
      <c r="B41" s="172"/>
      <c r="C41" s="172"/>
      <c r="D41" s="172" t="s">
        <v>193</v>
      </c>
      <c r="E41" s="172"/>
      <c r="F41" s="173">
        <v>11.875</v>
      </c>
      <c r="G41" s="174"/>
      <c r="H41" s="175"/>
    </row>
    <row r="42" spans="1:8" s="157" customFormat="1" ht="13.5" customHeight="1">
      <c r="A42" s="206"/>
      <c r="B42" s="207"/>
      <c r="C42" s="207"/>
      <c r="D42" s="207" t="s">
        <v>192</v>
      </c>
      <c r="E42" s="207"/>
      <c r="F42" s="208">
        <v>21.75</v>
      </c>
      <c r="G42" s="209"/>
      <c r="H42" s="210"/>
    </row>
    <row r="43" spans="1:8" s="157" customFormat="1" ht="13.5" customHeight="1" thickBot="1">
      <c r="A43" s="176"/>
      <c r="B43" s="177"/>
      <c r="C43" s="177"/>
      <c r="D43" s="177" t="s">
        <v>194</v>
      </c>
      <c r="E43" s="177"/>
      <c r="F43" s="178">
        <v>-3.489</v>
      </c>
      <c r="G43" s="179"/>
      <c r="H43" s="180"/>
    </row>
    <row r="44" spans="1:8" s="157" customFormat="1" ht="13.5" customHeight="1" thickBot="1">
      <c r="A44" s="181"/>
      <c r="B44" s="182"/>
      <c r="C44" s="182"/>
      <c r="D44" s="182" t="s">
        <v>178</v>
      </c>
      <c r="E44" s="182"/>
      <c r="F44" s="183">
        <v>30.136</v>
      </c>
      <c r="G44" s="184"/>
      <c r="H44" s="185"/>
    </row>
    <row r="45" spans="1:8" s="157" customFormat="1" ht="34.5" customHeight="1" thickBot="1">
      <c r="A45" s="166">
        <v>9</v>
      </c>
      <c r="B45" s="167" t="s">
        <v>91</v>
      </c>
      <c r="C45" s="167" t="s">
        <v>110</v>
      </c>
      <c r="D45" s="167" t="s">
        <v>198</v>
      </c>
      <c r="E45" s="167" t="s">
        <v>93</v>
      </c>
      <c r="F45" s="168">
        <v>3.489</v>
      </c>
      <c r="G45" s="169"/>
      <c r="H45" s="170"/>
    </row>
    <row r="46" spans="1:8" s="157" customFormat="1" ht="13.5" customHeight="1">
      <c r="A46" s="171"/>
      <c r="B46" s="172"/>
      <c r="C46" s="172"/>
      <c r="D46" s="172" t="s">
        <v>192</v>
      </c>
      <c r="E46" s="172"/>
      <c r="F46" s="173">
        <v>21.75</v>
      </c>
      <c r="G46" s="174"/>
      <c r="H46" s="175"/>
    </row>
    <row r="47" spans="1:8" s="157" customFormat="1" ht="13.5" customHeight="1">
      <c r="A47" s="206"/>
      <c r="B47" s="207"/>
      <c r="C47" s="207"/>
      <c r="D47" s="207" t="s">
        <v>199</v>
      </c>
      <c r="E47" s="207"/>
      <c r="F47" s="208">
        <v>-5.271</v>
      </c>
      <c r="G47" s="209"/>
      <c r="H47" s="210"/>
    </row>
    <row r="48" spans="1:8" s="157" customFormat="1" ht="13.5" customHeight="1">
      <c r="A48" s="206"/>
      <c r="B48" s="207"/>
      <c r="C48" s="207"/>
      <c r="D48" s="207" t="s">
        <v>200</v>
      </c>
      <c r="E48" s="207"/>
      <c r="F48" s="208">
        <v>-1.59</v>
      </c>
      <c r="G48" s="209"/>
      <c r="H48" s="210"/>
    </row>
    <row r="49" spans="1:8" s="157" customFormat="1" ht="13.5" customHeight="1" thickBot="1">
      <c r="A49" s="176"/>
      <c r="B49" s="177"/>
      <c r="C49" s="177"/>
      <c r="D49" s="177" t="s">
        <v>201</v>
      </c>
      <c r="E49" s="177"/>
      <c r="F49" s="178">
        <v>-11.4</v>
      </c>
      <c r="G49" s="179"/>
      <c r="H49" s="180"/>
    </row>
    <row r="50" spans="1:8" s="157" customFormat="1" ht="13.5" customHeight="1" thickBot="1">
      <c r="A50" s="181"/>
      <c r="B50" s="182"/>
      <c r="C50" s="182" t="s">
        <v>160</v>
      </c>
      <c r="D50" s="182" t="s">
        <v>178</v>
      </c>
      <c r="E50" s="182"/>
      <c r="F50" s="183">
        <v>3.489</v>
      </c>
      <c r="G50" s="184"/>
      <c r="H50" s="185"/>
    </row>
    <row r="51" spans="1:8" s="157" customFormat="1" ht="45" customHeight="1" thickBot="1">
      <c r="A51" s="166">
        <v>10</v>
      </c>
      <c r="B51" s="167" t="s">
        <v>91</v>
      </c>
      <c r="C51" s="167" t="s">
        <v>111</v>
      </c>
      <c r="D51" s="167" t="s">
        <v>202</v>
      </c>
      <c r="E51" s="167" t="s">
        <v>93</v>
      </c>
      <c r="F51" s="168">
        <v>5.271</v>
      </c>
      <c r="G51" s="169"/>
      <c r="H51" s="170"/>
    </row>
    <row r="52" spans="1:8" s="157" customFormat="1" ht="13.5" customHeight="1">
      <c r="A52" s="171"/>
      <c r="B52" s="172"/>
      <c r="C52" s="172"/>
      <c r="D52" s="172" t="s">
        <v>203</v>
      </c>
      <c r="E52" s="172"/>
      <c r="F52" s="173">
        <v>5.175</v>
      </c>
      <c r="G52" s="174"/>
      <c r="H52" s="175"/>
    </row>
    <row r="53" spans="1:8" s="157" customFormat="1" ht="13.5" customHeight="1" thickBot="1">
      <c r="A53" s="176"/>
      <c r="B53" s="177"/>
      <c r="C53" s="177"/>
      <c r="D53" s="177" t="s">
        <v>204</v>
      </c>
      <c r="E53" s="177"/>
      <c r="F53" s="178">
        <v>0.096</v>
      </c>
      <c r="G53" s="179"/>
      <c r="H53" s="180"/>
    </row>
    <row r="54" spans="1:8" s="157" customFormat="1" ht="13.5" customHeight="1" thickBot="1">
      <c r="A54" s="181"/>
      <c r="B54" s="182"/>
      <c r="C54" s="182" t="s">
        <v>158</v>
      </c>
      <c r="D54" s="182" t="s">
        <v>178</v>
      </c>
      <c r="E54" s="182"/>
      <c r="F54" s="183">
        <v>5.271</v>
      </c>
      <c r="G54" s="184"/>
      <c r="H54" s="185"/>
    </row>
    <row r="55" spans="1:8" s="157" customFormat="1" ht="34.5" customHeight="1" thickBot="1">
      <c r="A55" s="211">
        <v>11</v>
      </c>
      <c r="B55" s="212" t="s">
        <v>205</v>
      </c>
      <c r="C55" s="212" t="s">
        <v>112</v>
      </c>
      <c r="D55" s="212" t="s">
        <v>206</v>
      </c>
      <c r="E55" s="212" t="s">
        <v>113</v>
      </c>
      <c r="F55" s="213">
        <v>10.015</v>
      </c>
      <c r="G55" s="214"/>
      <c r="H55" s="215"/>
    </row>
    <row r="56" spans="1:8" s="157" customFormat="1" ht="13.5" customHeight="1" thickBot="1">
      <c r="A56" s="181"/>
      <c r="B56" s="182"/>
      <c r="C56" s="182"/>
      <c r="D56" s="182" t="s">
        <v>207</v>
      </c>
      <c r="E56" s="182"/>
      <c r="F56" s="183">
        <v>10.015</v>
      </c>
      <c r="G56" s="184"/>
      <c r="H56" s="185"/>
    </row>
    <row r="57" spans="1:8" s="157" customFormat="1" ht="24" customHeight="1" thickBot="1">
      <c r="A57" s="166">
        <v>12</v>
      </c>
      <c r="B57" s="167" t="s">
        <v>114</v>
      </c>
      <c r="C57" s="167" t="s">
        <v>115</v>
      </c>
      <c r="D57" s="167" t="s">
        <v>208</v>
      </c>
      <c r="E57" s="167" t="s">
        <v>100</v>
      </c>
      <c r="F57" s="168">
        <v>12.25</v>
      </c>
      <c r="G57" s="169"/>
      <c r="H57" s="170"/>
    </row>
    <row r="58" spans="1:8" s="157" customFormat="1" ht="13.5" customHeight="1" thickBot="1">
      <c r="A58" s="211">
        <v>13</v>
      </c>
      <c r="B58" s="212" t="s">
        <v>209</v>
      </c>
      <c r="C58" s="212" t="s">
        <v>116</v>
      </c>
      <c r="D58" s="212" t="s">
        <v>210</v>
      </c>
      <c r="E58" s="212" t="s">
        <v>117</v>
      </c>
      <c r="F58" s="213">
        <v>0.317</v>
      </c>
      <c r="G58" s="214"/>
      <c r="H58" s="215"/>
    </row>
    <row r="59" spans="1:8" s="157" customFormat="1" ht="13.5" customHeight="1" thickBot="1">
      <c r="A59" s="191"/>
      <c r="B59" s="192"/>
      <c r="C59" s="192"/>
      <c r="D59" s="192" t="s">
        <v>211</v>
      </c>
      <c r="E59" s="192"/>
      <c r="F59" s="193">
        <v>0.317</v>
      </c>
      <c r="G59" s="194"/>
      <c r="H59" s="195"/>
    </row>
    <row r="60" spans="1:8" s="157" customFormat="1" ht="34.5" customHeight="1" thickBot="1">
      <c r="A60" s="166">
        <v>14</v>
      </c>
      <c r="B60" s="167" t="s">
        <v>91</v>
      </c>
      <c r="C60" s="167" t="s">
        <v>118</v>
      </c>
      <c r="D60" s="167" t="s">
        <v>212</v>
      </c>
      <c r="E60" s="167" t="s">
        <v>100</v>
      </c>
      <c r="F60" s="168">
        <v>12.25</v>
      </c>
      <c r="G60" s="169"/>
      <c r="H60" s="170"/>
    </row>
    <row r="61" spans="1:8" s="157" customFormat="1" ht="13.5" customHeight="1" thickBot="1">
      <c r="A61" s="191"/>
      <c r="B61" s="192"/>
      <c r="C61" s="192"/>
      <c r="D61" s="192" t="s">
        <v>213</v>
      </c>
      <c r="E61" s="192"/>
      <c r="F61" s="193">
        <v>12.25</v>
      </c>
      <c r="G61" s="194"/>
      <c r="H61" s="195"/>
    </row>
    <row r="62" spans="1:8" s="157" customFormat="1" ht="13.5" customHeight="1" thickBot="1">
      <c r="A62" s="181"/>
      <c r="B62" s="182"/>
      <c r="C62" s="182"/>
      <c r="D62" s="182" t="s">
        <v>178</v>
      </c>
      <c r="E62" s="182"/>
      <c r="F62" s="183">
        <v>12.25</v>
      </c>
      <c r="G62" s="184"/>
      <c r="H62" s="185"/>
    </row>
    <row r="63" spans="1:8" s="157" customFormat="1" ht="24" customHeight="1">
      <c r="A63" s="196">
        <v>15</v>
      </c>
      <c r="B63" s="197" t="s">
        <v>91</v>
      </c>
      <c r="C63" s="197" t="s">
        <v>119</v>
      </c>
      <c r="D63" s="197" t="s">
        <v>214</v>
      </c>
      <c r="E63" s="197" t="s">
        <v>120</v>
      </c>
      <c r="F63" s="198">
        <v>1</v>
      </c>
      <c r="G63" s="199"/>
      <c r="H63" s="200"/>
    </row>
    <row r="64" spans="1:8" s="157" customFormat="1" ht="34.5" customHeight="1" thickBot="1">
      <c r="A64" s="201">
        <v>16</v>
      </c>
      <c r="B64" s="202" t="s">
        <v>91</v>
      </c>
      <c r="C64" s="202" t="s">
        <v>121</v>
      </c>
      <c r="D64" s="202" t="s">
        <v>198</v>
      </c>
      <c r="E64" s="202" t="s">
        <v>93</v>
      </c>
      <c r="F64" s="203">
        <v>7.917</v>
      </c>
      <c r="G64" s="204"/>
      <c r="H64" s="205"/>
    </row>
    <row r="65" spans="1:8" s="157" customFormat="1" ht="13.5" customHeight="1">
      <c r="A65" s="171"/>
      <c r="B65" s="172"/>
      <c r="C65" s="172"/>
      <c r="D65" s="172" t="s">
        <v>193</v>
      </c>
      <c r="E65" s="172"/>
      <c r="F65" s="173">
        <v>11.875</v>
      </c>
      <c r="G65" s="174"/>
      <c r="H65" s="175"/>
    </row>
    <row r="66" spans="1:8" s="157" customFormat="1" ht="13.5" customHeight="1">
      <c r="A66" s="206"/>
      <c r="B66" s="207"/>
      <c r="C66" s="207"/>
      <c r="D66" s="207" t="s">
        <v>215</v>
      </c>
      <c r="E66" s="207"/>
      <c r="F66" s="208">
        <v>-2.741</v>
      </c>
      <c r="G66" s="209"/>
      <c r="H66" s="210"/>
    </row>
    <row r="67" spans="1:8" s="157" customFormat="1" ht="13.5" customHeight="1">
      <c r="A67" s="206"/>
      <c r="B67" s="207"/>
      <c r="C67" s="207"/>
      <c r="D67" s="207" t="s">
        <v>216</v>
      </c>
      <c r="E67" s="207"/>
      <c r="F67" s="208">
        <v>-0.081</v>
      </c>
      <c r="G67" s="209"/>
      <c r="H67" s="210"/>
    </row>
    <row r="68" spans="1:8" s="157" customFormat="1" ht="13.5" customHeight="1">
      <c r="A68" s="206"/>
      <c r="B68" s="207"/>
      <c r="C68" s="207"/>
      <c r="D68" s="207" t="s">
        <v>217</v>
      </c>
      <c r="E68" s="207"/>
      <c r="F68" s="208">
        <v>-0.6</v>
      </c>
      <c r="G68" s="209"/>
      <c r="H68" s="210"/>
    </row>
    <row r="69" spans="1:8" s="157" customFormat="1" ht="13.5" customHeight="1">
      <c r="A69" s="206"/>
      <c r="B69" s="207"/>
      <c r="C69" s="207"/>
      <c r="D69" s="207" t="s">
        <v>218</v>
      </c>
      <c r="E69" s="207"/>
      <c r="F69" s="208">
        <v>-0.4</v>
      </c>
      <c r="G69" s="209"/>
      <c r="H69" s="210"/>
    </row>
    <row r="70" spans="1:8" s="157" customFormat="1" ht="13.5" customHeight="1">
      <c r="A70" s="206"/>
      <c r="B70" s="207"/>
      <c r="C70" s="207"/>
      <c r="D70" s="207" t="s">
        <v>219</v>
      </c>
      <c r="E70" s="207"/>
      <c r="F70" s="208">
        <v>-0.037</v>
      </c>
      <c r="G70" s="209"/>
      <c r="H70" s="210"/>
    </row>
    <row r="71" spans="1:8" s="157" customFormat="1" ht="13.5" customHeight="1">
      <c r="A71" s="206"/>
      <c r="B71" s="207"/>
      <c r="C71" s="207"/>
      <c r="D71" s="207" t="s">
        <v>220</v>
      </c>
      <c r="E71" s="207"/>
      <c r="F71" s="208">
        <v>-0.096</v>
      </c>
      <c r="G71" s="209"/>
      <c r="H71" s="210"/>
    </row>
    <row r="72" spans="1:8" s="157" customFormat="1" ht="13.5" customHeight="1" thickBot="1">
      <c r="A72" s="176"/>
      <c r="B72" s="177"/>
      <c r="C72" s="177"/>
      <c r="D72" s="177" t="s">
        <v>221</v>
      </c>
      <c r="E72" s="177"/>
      <c r="F72" s="178">
        <v>-0.003</v>
      </c>
      <c r="G72" s="179"/>
      <c r="H72" s="180"/>
    </row>
    <row r="73" spans="1:8" s="157" customFormat="1" ht="13.5" customHeight="1" thickBot="1">
      <c r="A73" s="181"/>
      <c r="B73" s="182"/>
      <c r="C73" s="182"/>
      <c r="D73" s="182" t="s">
        <v>178</v>
      </c>
      <c r="E73" s="182"/>
      <c r="F73" s="183">
        <v>7.917</v>
      </c>
      <c r="G73" s="184"/>
      <c r="H73" s="185"/>
    </row>
    <row r="74" spans="1:8" s="157" customFormat="1" ht="21" customHeight="1" thickBot="1">
      <c r="A74" s="162"/>
      <c r="B74" s="163"/>
      <c r="C74" s="163" t="s">
        <v>94</v>
      </c>
      <c r="D74" s="163" t="s">
        <v>222</v>
      </c>
      <c r="E74" s="163"/>
      <c r="F74" s="164"/>
      <c r="G74" s="165"/>
      <c r="H74" s="165"/>
    </row>
    <row r="75" spans="1:8" s="157" customFormat="1" ht="34.5" customHeight="1" thickBot="1">
      <c r="A75" s="166">
        <v>17</v>
      </c>
      <c r="B75" s="167" t="s">
        <v>122</v>
      </c>
      <c r="C75" s="167" t="s">
        <v>123</v>
      </c>
      <c r="D75" s="167" t="s">
        <v>223</v>
      </c>
      <c r="E75" s="167" t="s">
        <v>100</v>
      </c>
      <c r="F75" s="168">
        <v>10</v>
      </c>
      <c r="G75" s="169"/>
      <c r="H75" s="170"/>
    </row>
    <row r="76" spans="1:8" s="157" customFormat="1" ht="13.5" customHeight="1">
      <c r="A76" s="171"/>
      <c r="B76" s="172"/>
      <c r="C76" s="172"/>
      <c r="D76" s="172" t="s">
        <v>224</v>
      </c>
      <c r="E76" s="172"/>
      <c r="F76" s="173">
        <v>4</v>
      </c>
      <c r="G76" s="174"/>
      <c r="H76" s="175"/>
    </row>
    <row r="77" spans="1:8" s="157" customFormat="1" ht="13.5" customHeight="1" thickBot="1">
      <c r="A77" s="176"/>
      <c r="B77" s="177"/>
      <c r="C77" s="177"/>
      <c r="D77" s="177" t="s">
        <v>225</v>
      </c>
      <c r="E77" s="177"/>
      <c r="F77" s="178">
        <v>6</v>
      </c>
      <c r="G77" s="179"/>
      <c r="H77" s="180"/>
    </row>
    <row r="78" spans="1:8" s="157" customFormat="1" ht="13.5" customHeight="1" thickBot="1">
      <c r="A78" s="181"/>
      <c r="B78" s="182"/>
      <c r="C78" s="182"/>
      <c r="D78" s="182" t="s">
        <v>178</v>
      </c>
      <c r="E78" s="182"/>
      <c r="F78" s="183">
        <v>10</v>
      </c>
      <c r="G78" s="184"/>
      <c r="H78" s="185"/>
    </row>
    <row r="79" spans="1:8" s="157" customFormat="1" ht="34.5" customHeight="1" thickBot="1">
      <c r="A79" s="211">
        <v>18</v>
      </c>
      <c r="B79" s="212" t="s">
        <v>226</v>
      </c>
      <c r="C79" s="212" t="s">
        <v>124</v>
      </c>
      <c r="D79" s="212" t="s">
        <v>227</v>
      </c>
      <c r="E79" s="212" t="s">
        <v>100</v>
      </c>
      <c r="F79" s="213">
        <v>11.5</v>
      </c>
      <c r="G79" s="214"/>
      <c r="H79" s="215"/>
    </row>
    <row r="80" spans="1:8" s="157" customFormat="1" ht="13.5" customHeight="1" thickBot="1">
      <c r="A80" s="181"/>
      <c r="B80" s="182"/>
      <c r="C80" s="182"/>
      <c r="D80" s="182" t="s">
        <v>228</v>
      </c>
      <c r="E80" s="182"/>
      <c r="F80" s="183">
        <v>11.5</v>
      </c>
      <c r="G80" s="184"/>
      <c r="H80" s="185"/>
    </row>
    <row r="81" spans="1:8" s="157" customFormat="1" ht="34.5" customHeight="1" thickBot="1">
      <c r="A81" s="166">
        <v>19</v>
      </c>
      <c r="B81" s="167" t="s">
        <v>122</v>
      </c>
      <c r="C81" s="167" t="s">
        <v>125</v>
      </c>
      <c r="D81" s="167" t="s">
        <v>229</v>
      </c>
      <c r="E81" s="167" t="s">
        <v>93</v>
      </c>
      <c r="F81" s="168">
        <v>7.2</v>
      </c>
      <c r="G81" s="169"/>
      <c r="H81" s="170"/>
    </row>
    <row r="82" spans="1:8" s="157" customFormat="1" ht="13.5" customHeight="1" thickBot="1">
      <c r="A82" s="191"/>
      <c r="B82" s="192"/>
      <c r="C82" s="192"/>
      <c r="D82" s="192" t="s">
        <v>230</v>
      </c>
      <c r="E82" s="192"/>
      <c r="F82" s="193">
        <v>7.2</v>
      </c>
      <c r="G82" s="194"/>
      <c r="H82" s="195"/>
    </row>
    <row r="83" spans="1:8" s="157" customFormat="1" ht="13.5" customHeight="1" thickBot="1">
      <c r="A83" s="181"/>
      <c r="B83" s="182"/>
      <c r="C83" s="182"/>
      <c r="D83" s="182" t="s">
        <v>178</v>
      </c>
      <c r="E83" s="182"/>
      <c r="F83" s="183">
        <v>7.2</v>
      </c>
      <c r="G83" s="184"/>
      <c r="H83" s="185"/>
    </row>
    <row r="84" spans="1:8" s="157" customFormat="1" ht="34.5" customHeight="1" thickBot="1">
      <c r="A84" s="166">
        <v>20</v>
      </c>
      <c r="B84" s="167" t="s">
        <v>122</v>
      </c>
      <c r="C84" s="167" t="s">
        <v>126</v>
      </c>
      <c r="D84" s="167" t="s">
        <v>231</v>
      </c>
      <c r="E84" s="167" t="s">
        <v>93</v>
      </c>
      <c r="F84" s="168">
        <v>2.7</v>
      </c>
      <c r="G84" s="169"/>
      <c r="H84" s="170"/>
    </row>
    <row r="85" spans="1:8" s="157" customFormat="1" ht="13.5" customHeight="1" thickBot="1">
      <c r="A85" s="191"/>
      <c r="B85" s="192"/>
      <c r="C85" s="192"/>
      <c r="D85" s="192" t="s">
        <v>232</v>
      </c>
      <c r="E85" s="192"/>
      <c r="F85" s="193">
        <v>2.7</v>
      </c>
      <c r="G85" s="194"/>
      <c r="H85" s="195"/>
    </row>
    <row r="86" spans="1:8" s="157" customFormat="1" ht="13.5" customHeight="1" thickBot="1">
      <c r="A86" s="181"/>
      <c r="B86" s="182"/>
      <c r="C86" s="182"/>
      <c r="D86" s="182" t="s">
        <v>178</v>
      </c>
      <c r="E86" s="182"/>
      <c r="F86" s="183">
        <v>2.7</v>
      </c>
      <c r="G86" s="184"/>
      <c r="H86" s="185"/>
    </row>
    <row r="87" spans="1:8" s="157" customFormat="1" ht="21" customHeight="1" thickBot="1">
      <c r="A87" s="162"/>
      <c r="B87" s="163"/>
      <c r="C87" s="163" t="s">
        <v>96</v>
      </c>
      <c r="D87" s="163" t="s">
        <v>233</v>
      </c>
      <c r="E87" s="163"/>
      <c r="F87" s="164"/>
      <c r="G87" s="165"/>
      <c r="H87" s="165"/>
    </row>
    <row r="88" spans="1:8" s="157" customFormat="1" ht="34.5" customHeight="1" thickBot="1">
      <c r="A88" s="166">
        <v>21</v>
      </c>
      <c r="B88" s="167" t="s">
        <v>127</v>
      </c>
      <c r="C88" s="167" t="s">
        <v>128</v>
      </c>
      <c r="D88" s="167" t="s">
        <v>234</v>
      </c>
      <c r="E88" s="167" t="s">
        <v>120</v>
      </c>
      <c r="F88" s="168">
        <v>1</v>
      </c>
      <c r="G88" s="169"/>
      <c r="H88" s="170"/>
    </row>
    <row r="89" spans="1:8" s="157" customFormat="1" ht="21" customHeight="1" thickBot="1">
      <c r="A89" s="162"/>
      <c r="B89" s="163"/>
      <c r="C89" s="163" t="s">
        <v>98</v>
      </c>
      <c r="D89" s="163" t="s">
        <v>235</v>
      </c>
      <c r="E89" s="163"/>
      <c r="F89" s="164"/>
      <c r="G89" s="165"/>
      <c r="H89" s="165"/>
    </row>
    <row r="90" spans="1:8" s="157" customFormat="1" ht="24" customHeight="1" thickBot="1">
      <c r="A90" s="166">
        <v>22</v>
      </c>
      <c r="B90" s="167" t="s">
        <v>129</v>
      </c>
      <c r="C90" s="167" t="s">
        <v>130</v>
      </c>
      <c r="D90" s="167" t="s">
        <v>236</v>
      </c>
      <c r="E90" s="167" t="s">
        <v>93</v>
      </c>
      <c r="F90" s="168">
        <v>1.59</v>
      </c>
      <c r="G90" s="169"/>
      <c r="H90" s="170"/>
    </row>
    <row r="91" spans="1:8" s="157" customFormat="1" ht="13.5" customHeight="1">
      <c r="A91" s="171"/>
      <c r="B91" s="172"/>
      <c r="C91" s="172"/>
      <c r="D91" s="172" t="s">
        <v>237</v>
      </c>
      <c r="E91" s="172"/>
      <c r="F91" s="173">
        <v>1.553</v>
      </c>
      <c r="G91" s="174"/>
      <c r="H91" s="175"/>
    </row>
    <row r="92" spans="1:8" s="157" customFormat="1" ht="13.5" customHeight="1" thickBot="1">
      <c r="A92" s="176"/>
      <c r="B92" s="177"/>
      <c r="C92" s="177"/>
      <c r="D92" s="177" t="s">
        <v>238</v>
      </c>
      <c r="E92" s="177"/>
      <c r="F92" s="178">
        <v>0.037</v>
      </c>
      <c r="G92" s="179"/>
      <c r="H92" s="180"/>
    </row>
    <row r="93" spans="1:8" s="157" customFormat="1" ht="13.5" customHeight="1" thickBot="1">
      <c r="A93" s="181"/>
      <c r="B93" s="182"/>
      <c r="C93" s="182" t="s">
        <v>156</v>
      </c>
      <c r="D93" s="182" t="s">
        <v>178</v>
      </c>
      <c r="E93" s="182"/>
      <c r="F93" s="183">
        <v>1.59</v>
      </c>
      <c r="G93" s="184"/>
      <c r="H93" s="185"/>
    </row>
    <row r="94" spans="1:8" s="157" customFormat="1" ht="34.5" customHeight="1" thickBot="1">
      <c r="A94" s="166">
        <v>23</v>
      </c>
      <c r="B94" s="167" t="s">
        <v>129</v>
      </c>
      <c r="C94" s="167" t="s">
        <v>131</v>
      </c>
      <c r="D94" s="167" t="s">
        <v>239</v>
      </c>
      <c r="E94" s="167" t="s">
        <v>93</v>
      </c>
      <c r="F94" s="168">
        <v>0.6</v>
      </c>
      <c r="G94" s="169"/>
      <c r="H94" s="170"/>
    </row>
    <row r="95" spans="1:8" s="157" customFormat="1" ht="13.5" customHeight="1" thickBot="1">
      <c r="A95" s="191"/>
      <c r="B95" s="192"/>
      <c r="C95" s="192"/>
      <c r="D95" s="192" t="s">
        <v>240</v>
      </c>
      <c r="E95" s="192"/>
      <c r="F95" s="193">
        <v>0.6</v>
      </c>
      <c r="G95" s="194"/>
      <c r="H95" s="195"/>
    </row>
    <row r="96" spans="1:8" s="157" customFormat="1" ht="13.5" customHeight="1" thickBot="1">
      <c r="A96" s="181"/>
      <c r="B96" s="182"/>
      <c r="C96" s="182"/>
      <c r="D96" s="182" t="s">
        <v>178</v>
      </c>
      <c r="E96" s="182"/>
      <c r="F96" s="183">
        <v>0.6</v>
      </c>
      <c r="G96" s="184"/>
      <c r="H96" s="185"/>
    </row>
    <row r="97" spans="1:8" s="157" customFormat="1" ht="34.5" customHeight="1" thickBot="1">
      <c r="A97" s="166">
        <v>24</v>
      </c>
      <c r="B97" s="167" t="s">
        <v>129</v>
      </c>
      <c r="C97" s="167" t="s">
        <v>132</v>
      </c>
      <c r="D97" s="167" t="s">
        <v>241</v>
      </c>
      <c r="E97" s="167" t="s">
        <v>100</v>
      </c>
      <c r="F97" s="168">
        <v>1.2</v>
      </c>
      <c r="G97" s="169"/>
      <c r="H97" s="170"/>
    </row>
    <row r="98" spans="1:8" s="157" customFormat="1" ht="13.5" customHeight="1" thickBot="1">
      <c r="A98" s="191"/>
      <c r="B98" s="192"/>
      <c r="C98" s="192"/>
      <c r="D98" s="192" t="s">
        <v>242</v>
      </c>
      <c r="E98" s="192"/>
      <c r="F98" s="193">
        <v>1.2</v>
      </c>
      <c r="G98" s="194"/>
      <c r="H98" s="195"/>
    </row>
    <row r="99" spans="1:8" s="157" customFormat="1" ht="13.5" customHeight="1" thickBot="1">
      <c r="A99" s="181"/>
      <c r="B99" s="182"/>
      <c r="C99" s="182"/>
      <c r="D99" s="182" t="s">
        <v>178</v>
      </c>
      <c r="E99" s="182"/>
      <c r="F99" s="183">
        <v>1.2</v>
      </c>
      <c r="G99" s="184"/>
      <c r="H99" s="185"/>
    </row>
    <row r="100" spans="1:8" s="157" customFormat="1" ht="24" customHeight="1" thickBot="1">
      <c r="A100" s="166">
        <v>25</v>
      </c>
      <c r="B100" s="167" t="s">
        <v>129</v>
      </c>
      <c r="C100" s="167" t="s">
        <v>133</v>
      </c>
      <c r="D100" s="167" t="s">
        <v>243</v>
      </c>
      <c r="E100" s="167" t="s">
        <v>113</v>
      </c>
      <c r="F100" s="168">
        <v>0.023</v>
      </c>
      <c r="G100" s="169"/>
      <c r="H100" s="170"/>
    </row>
    <row r="101" spans="1:8" s="157" customFormat="1" ht="13.5" customHeight="1" thickBot="1">
      <c r="A101" s="191"/>
      <c r="B101" s="192"/>
      <c r="C101" s="192"/>
      <c r="D101" s="192" t="s">
        <v>244</v>
      </c>
      <c r="E101" s="192"/>
      <c r="F101" s="193">
        <v>0.023</v>
      </c>
      <c r="G101" s="194"/>
      <c r="H101" s="195"/>
    </row>
    <row r="102" spans="1:8" s="157" customFormat="1" ht="13.5" customHeight="1" thickBot="1">
      <c r="A102" s="181"/>
      <c r="B102" s="182"/>
      <c r="C102" s="182"/>
      <c r="D102" s="182" t="s">
        <v>178</v>
      </c>
      <c r="E102" s="182"/>
      <c r="F102" s="183">
        <v>0.023</v>
      </c>
      <c r="G102" s="184"/>
      <c r="H102" s="185"/>
    </row>
    <row r="103" spans="1:8" s="157" customFormat="1" ht="21" customHeight="1" thickBot="1">
      <c r="A103" s="162"/>
      <c r="B103" s="163"/>
      <c r="C103" s="163" t="s">
        <v>107</v>
      </c>
      <c r="D103" s="163" t="s">
        <v>245</v>
      </c>
      <c r="E103" s="163"/>
      <c r="F103" s="164"/>
      <c r="G103" s="165"/>
      <c r="H103" s="165"/>
    </row>
    <row r="104" spans="1:8" s="157" customFormat="1" ht="24" customHeight="1">
      <c r="A104" s="196">
        <v>26</v>
      </c>
      <c r="B104" s="197" t="s">
        <v>129</v>
      </c>
      <c r="C104" s="197" t="s">
        <v>134</v>
      </c>
      <c r="D104" s="197" t="s">
        <v>246</v>
      </c>
      <c r="E104" s="197" t="s">
        <v>135</v>
      </c>
      <c r="F104" s="198">
        <v>0.35</v>
      </c>
      <c r="G104" s="199"/>
      <c r="H104" s="200"/>
    </row>
    <row r="105" spans="1:8" s="157" customFormat="1" ht="24" customHeight="1">
      <c r="A105" s="216">
        <v>27</v>
      </c>
      <c r="B105" s="217" t="s">
        <v>129</v>
      </c>
      <c r="C105" s="217" t="s">
        <v>136</v>
      </c>
      <c r="D105" s="217" t="s">
        <v>247</v>
      </c>
      <c r="E105" s="217" t="s">
        <v>135</v>
      </c>
      <c r="F105" s="218">
        <v>9</v>
      </c>
      <c r="G105" s="219"/>
      <c r="H105" s="220"/>
    </row>
    <row r="106" spans="1:8" s="157" customFormat="1" ht="13.5" customHeight="1">
      <c r="A106" s="216">
        <v>28</v>
      </c>
      <c r="B106" s="217" t="s">
        <v>129</v>
      </c>
      <c r="C106" s="217" t="s">
        <v>137</v>
      </c>
      <c r="D106" s="217" t="s">
        <v>248</v>
      </c>
      <c r="E106" s="217" t="s">
        <v>135</v>
      </c>
      <c r="F106" s="218">
        <v>0.35</v>
      </c>
      <c r="G106" s="219"/>
      <c r="H106" s="220"/>
    </row>
    <row r="107" spans="1:8" s="157" customFormat="1" ht="13.5" customHeight="1">
      <c r="A107" s="216">
        <v>29</v>
      </c>
      <c r="B107" s="217" t="s">
        <v>129</v>
      </c>
      <c r="C107" s="217" t="s">
        <v>138</v>
      </c>
      <c r="D107" s="217" t="s">
        <v>249</v>
      </c>
      <c r="E107" s="217" t="s">
        <v>135</v>
      </c>
      <c r="F107" s="218">
        <v>9</v>
      </c>
      <c r="G107" s="219"/>
      <c r="H107" s="220"/>
    </row>
    <row r="108" spans="1:8" s="157" customFormat="1" ht="34.5" customHeight="1" thickBot="1">
      <c r="A108" s="201">
        <v>30</v>
      </c>
      <c r="B108" s="202" t="s">
        <v>129</v>
      </c>
      <c r="C108" s="202" t="s">
        <v>139</v>
      </c>
      <c r="D108" s="202" t="s">
        <v>250</v>
      </c>
      <c r="E108" s="202" t="s">
        <v>93</v>
      </c>
      <c r="F108" s="203">
        <v>0.4</v>
      </c>
      <c r="G108" s="204"/>
      <c r="H108" s="205"/>
    </row>
    <row r="109" spans="1:8" s="157" customFormat="1" ht="13.5" customHeight="1" thickBot="1">
      <c r="A109" s="191"/>
      <c r="B109" s="192"/>
      <c r="C109" s="192"/>
      <c r="D109" s="192" t="s">
        <v>251</v>
      </c>
      <c r="E109" s="192"/>
      <c r="F109" s="193">
        <v>0.4</v>
      </c>
      <c r="G109" s="194"/>
      <c r="H109" s="195"/>
    </row>
    <row r="110" spans="1:8" s="157" customFormat="1" ht="13.5" customHeight="1" thickBot="1">
      <c r="A110" s="181"/>
      <c r="B110" s="182"/>
      <c r="C110" s="182"/>
      <c r="D110" s="182" t="s">
        <v>178</v>
      </c>
      <c r="E110" s="182"/>
      <c r="F110" s="183">
        <v>0.4</v>
      </c>
      <c r="G110" s="184"/>
      <c r="H110" s="185"/>
    </row>
    <row r="111" spans="1:8" s="157" customFormat="1" ht="24" customHeight="1" thickBot="1">
      <c r="A111" s="166">
        <v>31</v>
      </c>
      <c r="B111" s="167" t="s">
        <v>129</v>
      </c>
      <c r="C111" s="167" t="s">
        <v>140</v>
      </c>
      <c r="D111" s="167" t="s">
        <v>252</v>
      </c>
      <c r="E111" s="167" t="s">
        <v>100</v>
      </c>
      <c r="F111" s="168">
        <v>4.8</v>
      </c>
      <c r="G111" s="169"/>
      <c r="H111" s="170"/>
    </row>
    <row r="112" spans="1:8" s="157" customFormat="1" ht="13.5" customHeight="1">
      <c r="A112" s="171"/>
      <c r="B112" s="172"/>
      <c r="C112" s="172"/>
      <c r="D112" s="172" t="s">
        <v>224</v>
      </c>
      <c r="E112" s="172"/>
      <c r="F112" s="173">
        <v>4</v>
      </c>
      <c r="G112" s="174"/>
      <c r="H112" s="175"/>
    </row>
    <row r="113" spans="1:8" s="157" customFormat="1" ht="13.5" customHeight="1" thickBot="1">
      <c r="A113" s="176"/>
      <c r="B113" s="177"/>
      <c r="C113" s="177"/>
      <c r="D113" s="177" t="s">
        <v>253</v>
      </c>
      <c r="E113" s="177"/>
      <c r="F113" s="178">
        <v>0.8</v>
      </c>
      <c r="G113" s="179"/>
      <c r="H113" s="180"/>
    </row>
    <row r="114" spans="1:8" s="157" customFormat="1" ht="13.5" customHeight="1" thickBot="1">
      <c r="A114" s="181"/>
      <c r="B114" s="182"/>
      <c r="C114" s="182"/>
      <c r="D114" s="182" t="s">
        <v>178</v>
      </c>
      <c r="E114" s="182"/>
      <c r="F114" s="183">
        <v>4.8</v>
      </c>
      <c r="G114" s="184"/>
      <c r="H114" s="185"/>
    </row>
    <row r="115" spans="1:8" s="157" customFormat="1" ht="13.5" customHeight="1" thickBot="1">
      <c r="A115" s="166">
        <v>32</v>
      </c>
      <c r="B115" s="167" t="s">
        <v>129</v>
      </c>
      <c r="C115" s="167" t="s">
        <v>141</v>
      </c>
      <c r="D115" s="167" t="s">
        <v>254</v>
      </c>
      <c r="E115" s="167" t="s">
        <v>113</v>
      </c>
      <c r="F115" s="168">
        <v>0.034</v>
      </c>
      <c r="G115" s="169"/>
      <c r="H115" s="170"/>
    </row>
    <row r="116" spans="1:8" s="157" customFormat="1" ht="13.5" customHeight="1" thickBot="1">
      <c r="A116" s="191"/>
      <c r="B116" s="192"/>
      <c r="C116" s="192"/>
      <c r="D116" s="192" t="s">
        <v>255</v>
      </c>
      <c r="E116" s="192"/>
      <c r="F116" s="193">
        <v>0.034</v>
      </c>
      <c r="G116" s="194"/>
      <c r="H116" s="195"/>
    </row>
    <row r="117" spans="1:8" s="157" customFormat="1" ht="13.5" customHeight="1" thickBot="1">
      <c r="A117" s="181"/>
      <c r="B117" s="182"/>
      <c r="C117" s="182"/>
      <c r="D117" s="182" t="s">
        <v>178</v>
      </c>
      <c r="E117" s="182"/>
      <c r="F117" s="183">
        <v>0.034</v>
      </c>
      <c r="G117" s="184"/>
      <c r="H117" s="185"/>
    </row>
    <row r="118" spans="1:8" s="157" customFormat="1" ht="34.5" customHeight="1">
      <c r="A118" s="196">
        <v>33</v>
      </c>
      <c r="B118" s="197" t="s">
        <v>129</v>
      </c>
      <c r="C118" s="197" t="s">
        <v>142</v>
      </c>
      <c r="D118" s="197" t="s">
        <v>256</v>
      </c>
      <c r="E118" s="197" t="s">
        <v>143</v>
      </c>
      <c r="F118" s="198">
        <v>1</v>
      </c>
      <c r="G118" s="199"/>
      <c r="H118" s="200"/>
    </row>
    <row r="119" spans="1:8" s="157" customFormat="1" ht="34.5" customHeight="1">
      <c r="A119" s="216">
        <v>34</v>
      </c>
      <c r="B119" s="217" t="s">
        <v>129</v>
      </c>
      <c r="C119" s="217" t="s">
        <v>144</v>
      </c>
      <c r="D119" s="217" t="s">
        <v>257</v>
      </c>
      <c r="E119" s="217" t="s">
        <v>143</v>
      </c>
      <c r="F119" s="218">
        <v>1</v>
      </c>
      <c r="G119" s="219"/>
      <c r="H119" s="220"/>
    </row>
    <row r="120" spans="1:8" s="157" customFormat="1" ht="34.5" customHeight="1">
      <c r="A120" s="216">
        <v>35</v>
      </c>
      <c r="B120" s="217" t="s">
        <v>129</v>
      </c>
      <c r="C120" s="217" t="s">
        <v>145</v>
      </c>
      <c r="D120" s="217" t="s">
        <v>258</v>
      </c>
      <c r="E120" s="217" t="s">
        <v>143</v>
      </c>
      <c r="F120" s="218">
        <v>1</v>
      </c>
      <c r="G120" s="219"/>
      <c r="H120" s="220"/>
    </row>
    <row r="121" spans="1:8" s="157" customFormat="1" ht="34.5" customHeight="1">
      <c r="A121" s="216">
        <v>36</v>
      </c>
      <c r="B121" s="217" t="s">
        <v>129</v>
      </c>
      <c r="C121" s="217" t="s">
        <v>146</v>
      </c>
      <c r="D121" s="217" t="s">
        <v>259</v>
      </c>
      <c r="E121" s="217" t="s">
        <v>143</v>
      </c>
      <c r="F121" s="218">
        <v>1</v>
      </c>
      <c r="G121" s="219"/>
      <c r="H121" s="220"/>
    </row>
    <row r="122" spans="1:8" s="157" customFormat="1" ht="24" customHeight="1" thickBot="1">
      <c r="A122" s="201">
        <v>37</v>
      </c>
      <c r="B122" s="202" t="s">
        <v>129</v>
      </c>
      <c r="C122" s="202" t="s">
        <v>147</v>
      </c>
      <c r="D122" s="202" t="s">
        <v>247</v>
      </c>
      <c r="E122" s="202" t="s">
        <v>135</v>
      </c>
      <c r="F122" s="203">
        <v>6</v>
      </c>
      <c r="G122" s="204"/>
      <c r="H122" s="205"/>
    </row>
    <row r="123" spans="1:8" s="157" customFormat="1" ht="21" customHeight="1">
      <c r="A123" s="162"/>
      <c r="B123" s="163"/>
      <c r="C123" s="163" t="s">
        <v>109</v>
      </c>
      <c r="D123" s="163" t="s">
        <v>260</v>
      </c>
      <c r="E123" s="163"/>
      <c r="F123" s="164"/>
      <c r="G123" s="165"/>
      <c r="H123" s="165"/>
    </row>
    <row r="124" spans="1:8" s="157" customFormat="1" ht="13.5" customHeight="1" thickBot="1">
      <c r="A124" s="162"/>
      <c r="B124" s="163"/>
      <c r="C124" s="163" t="s">
        <v>148</v>
      </c>
      <c r="D124" s="163" t="s">
        <v>261</v>
      </c>
      <c r="E124" s="163"/>
      <c r="F124" s="164"/>
      <c r="G124" s="165"/>
      <c r="H124" s="165"/>
    </row>
    <row r="125" spans="1:8" s="157" customFormat="1" ht="45" customHeight="1" thickBot="1">
      <c r="A125" s="166">
        <v>38</v>
      </c>
      <c r="B125" s="167" t="s">
        <v>127</v>
      </c>
      <c r="C125" s="167" t="s">
        <v>149</v>
      </c>
      <c r="D125" s="167" t="s">
        <v>262</v>
      </c>
      <c r="E125" s="167" t="s">
        <v>113</v>
      </c>
      <c r="F125" s="168">
        <v>26.551</v>
      </c>
      <c r="G125" s="169"/>
      <c r="H125" s="170"/>
    </row>
    <row r="126" spans="1:8" s="157" customFormat="1" ht="21" customHeight="1">
      <c r="A126" s="162"/>
      <c r="B126" s="163"/>
      <c r="C126" s="163" t="s">
        <v>263</v>
      </c>
      <c r="D126" s="163" t="s">
        <v>264</v>
      </c>
      <c r="E126" s="163"/>
      <c r="F126" s="164"/>
      <c r="G126" s="165"/>
      <c r="H126" s="165"/>
    </row>
    <row r="127" spans="1:8" s="157" customFormat="1" ht="21" customHeight="1" thickBot="1">
      <c r="A127" s="162"/>
      <c r="B127" s="163"/>
      <c r="C127" s="163" t="s">
        <v>265</v>
      </c>
      <c r="D127" s="163" t="s">
        <v>266</v>
      </c>
      <c r="E127" s="163"/>
      <c r="F127" s="164"/>
      <c r="G127" s="165"/>
      <c r="H127" s="165"/>
    </row>
    <row r="128" spans="1:8" s="157" customFormat="1" ht="13.5" customHeight="1" thickBot="1">
      <c r="A128" s="166">
        <v>39</v>
      </c>
      <c r="B128" s="167" t="s">
        <v>267</v>
      </c>
      <c r="C128" s="167" t="s">
        <v>268</v>
      </c>
      <c r="D128" s="167" t="s">
        <v>269</v>
      </c>
      <c r="E128" s="167" t="s">
        <v>120</v>
      </c>
      <c r="F128" s="168">
        <v>1</v>
      </c>
      <c r="G128" s="169"/>
      <c r="H128" s="170"/>
    </row>
    <row r="129" spans="1:8" s="157" customFormat="1" ht="21" customHeight="1">
      <c r="A129" s="221"/>
      <c r="B129" s="222"/>
      <c r="C129" s="222"/>
      <c r="D129" s="222"/>
      <c r="E129" s="222"/>
      <c r="F129" s="223"/>
      <c r="G129" s="224"/>
      <c r="H129" s="224"/>
    </row>
    <row r="130" spans="1:8" ht="12.75">
      <c r="A130" s="153" t="s">
        <v>165</v>
      </c>
      <c r="B130" s="2"/>
      <c r="C130" s="2"/>
      <c r="D130" s="2"/>
      <c r="E130" s="2"/>
      <c r="F130" s="2"/>
      <c r="G130" s="2"/>
      <c r="H130" s="2"/>
    </row>
    <row r="131" spans="1:8" ht="12.75">
      <c r="A131" s="240" t="s">
        <v>166</v>
      </c>
      <c r="B131" s="240"/>
      <c r="C131" s="240"/>
      <c r="D131" s="240"/>
      <c r="E131" s="240"/>
      <c r="F131" s="240"/>
      <c r="G131" s="240"/>
      <c r="H131" s="240"/>
    </row>
    <row r="132" spans="1:8" ht="12.75">
      <c r="A132" s="240"/>
      <c r="B132" s="240"/>
      <c r="C132" s="240"/>
      <c r="D132" s="240"/>
      <c r="E132" s="240"/>
      <c r="F132" s="240"/>
      <c r="G132" s="240"/>
      <c r="H132" s="240"/>
    </row>
  </sheetData>
  <sheetProtection/>
  <mergeCells count="1">
    <mergeCell ref="A131:H13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2013-04-29T05:46:44Z</dcterms:created>
  <dcterms:modified xsi:type="dcterms:W3CDTF">2013-04-29T08:23:25Z</dcterms:modified>
  <cp:category/>
  <cp:version/>
  <cp:contentType/>
  <cp:contentStatus/>
</cp:coreProperties>
</file>