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165" windowWidth="12720" windowHeight="12225"/>
  </bookViews>
  <sheets>
    <sheet name="Titul" sheetId="7" r:id="rId1"/>
    <sheet name="TC" sheetId="9" r:id="rId2"/>
    <sheet name="MR" sheetId="11" r:id="rId3"/>
    <sheet name="PL" sheetId="12" r:id="rId4"/>
  </sheets>
  <definedNames>
    <definedName name="ahoj">#REF!</definedName>
    <definedName name="_xlnm.Database">#REF!</definedName>
    <definedName name="_xlnm.Print_Area" localSheetId="3">PL!$A$1:$F$44</definedName>
    <definedName name="_xlnm.Print_Area" localSheetId="1">TC!$A$1:$F$184</definedName>
    <definedName name="_xlnm.Print_Area" localSheetId="0">Titul!$A$1:$F$13</definedName>
    <definedName name="wrn.1." hidden="1">{#N/A,#N/A,FALSE,"List1";#N/A,#N/A,FALSE,"List2";#N/A,#N/A,FALSE,"List3";#N/A,#N/A,FALSE,"List4";#N/A,#N/A,FALSE,"List5"}</definedName>
  </definedNames>
  <calcPr calcId="145621"/>
</workbook>
</file>

<file path=xl/calcChain.xml><?xml version="1.0" encoding="utf-8"?>
<calcChain xmlns="http://schemas.openxmlformats.org/spreadsheetml/2006/main">
  <c r="B3" i="12" l="1"/>
  <c r="B2" i="12"/>
  <c r="A1" i="12"/>
  <c r="E7" i="12"/>
  <c r="F42" i="12"/>
  <c r="F40" i="12"/>
  <c r="F39" i="12"/>
  <c r="F38" i="12"/>
  <c r="F37" i="12"/>
  <c r="F36" i="12"/>
  <c r="F35" i="12"/>
  <c r="F34" i="12"/>
  <c r="F32" i="12"/>
  <c r="F31" i="12"/>
  <c r="F30" i="12"/>
  <c r="F28" i="12"/>
  <c r="F27" i="12"/>
  <c r="F26" i="12"/>
  <c r="F25" i="12"/>
  <c r="F24" i="12"/>
  <c r="F23" i="12"/>
  <c r="F22" i="12"/>
  <c r="F21" i="12"/>
  <c r="F20" i="12"/>
  <c r="F19" i="12"/>
  <c r="B5" i="12" s="1"/>
  <c r="B6" i="12" s="1"/>
  <c r="F18" i="12"/>
  <c r="F17" i="12"/>
  <c r="F15" i="12"/>
  <c r="F14" i="12"/>
  <c r="F13" i="12"/>
  <c r="F12" i="12"/>
  <c r="F11" i="12"/>
  <c r="B7" i="12" l="1"/>
  <c r="E12" i="7"/>
  <c r="F12" i="7" s="1"/>
  <c r="F149" i="11"/>
  <c r="F148" i="11"/>
  <c r="F147" i="11"/>
  <c r="F146" i="11"/>
  <c r="F145" i="11"/>
  <c r="F144" i="11"/>
  <c r="F143" i="11"/>
  <c r="F142" i="11"/>
  <c r="F141" i="11"/>
  <c r="F140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3" i="11"/>
  <c r="F122" i="11"/>
  <c r="F121" i="11"/>
  <c r="F120" i="11"/>
  <c r="F119" i="11"/>
  <c r="F118" i="11"/>
  <c r="F117" i="11"/>
  <c r="F116" i="11"/>
  <c r="F113" i="11"/>
  <c r="F112" i="11"/>
  <c r="F111" i="11"/>
  <c r="F110" i="11"/>
  <c r="F107" i="11"/>
  <c r="F106" i="11"/>
  <c r="F105" i="11"/>
  <c r="F104" i="11"/>
  <c r="F102" i="11"/>
  <c r="F101" i="11"/>
  <c r="F100" i="11"/>
  <c r="F98" i="11"/>
  <c r="F96" i="11"/>
  <c r="F95" i="11"/>
  <c r="F93" i="11"/>
  <c r="F92" i="11"/>
  <c r="F91" i="11"/>
  <c r="F89" i="11"/>
  <c r="F88" i="11"/>
  <c r="F87" i="11"/>
  <c r="F86" i="11"/>
  <c r="F85" i="11"/>
  <c r="F83" i="11"/>
  <c r="F82" i="11"/>
  <c r="F81" i="11"/>
  <c r="F80" i="11"/>
  <c r="F79" i="11"/>
  <c r="F78" i="11"/>
  <c r="F77" i="11"/>
  <c r="F76" i="11"/>
  <c r="F75" i="11"/>
  <c r="F73" i="11"/>
  <c r="F72" i="11"/>
  <c r="F71" i="11"/>
  <c r="F70" i="11"/>
  <c r="F69" i="11"/>
  <c r="F68" i="11"/>
  <c r="F67" i="11"/>
  <c r="F66" i="11"/>
  <c r="F65" i="11"/>
  <c r="F63" i="11"/>
  <c r="F62" i="11"/>
  <c r="F60" i="11"/>
  <c r="F59" i="11"/>
  <c r="F56" i="11"/>
  <c r="F55" i="11"/>
  <c r="F54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B5" i="11" s="1"/>
  <c r="B6" i="11" s="1"/>
  <c r="F12" i="11"/>
  <c r="B7" i="11" l="1"/>
  <c r="A177" i="9" l="1"/>
  <c r="A178" i="9" s="1"/>
  <c r="A179" i="9" s="1"/>
  <c r="A180" i="9" s="1"/>
  <c r="A181" i="9" s="1"/>
  <c r="A182" i="9" s="1"/>
  <c r="A175" i="9"/>
  <c r="A176" i="9" s="1"/>
  <c r="A162" i="9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43" i="9"/>
  <c r="A144" i="9" s="1"/>
  <c r="A131" i="9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29" i="9"/>
  <c r="A130" i="9" s="1"/>
  <c r="A99" i="9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97" i="9"/>
  <c r="A98" i="9" s="1"/>
  <c r="A95" i="9"/>
  <c r="A84" i="9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83" i="9"/>
  <c r="A82" i="9"/>
  <c r="A77" i="9"/>
  <c r="A78" i="9"/>
  <c r="A79" i="9" s="1"/>
  <c r="A80" i="9" s="1"/>
  <c r="A76" i="9"/>
  <c r="A75" i="9"/>
  <c r="A72" i="9"/>
  <c r="A66" i="9"/>
  <c r="A67" i="9" s="1"/>
  <c r="A68" i="9" s="1"/>
  <c r="A69" i="9" s="1"/>
  <c r="A70" i="9" s="1"/>
  <c r="A61" i="9"/>
  <c r="A62" i="9" s="1"/>
  <c r="A63" i="9" s="1"/>
  <c r="A64" i="9" s="1"/>
  <c r="A59" i="9"/>
  <c r="A60" i="9" s="1"/>
  <c r="A37" i="9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36" i="9"/>
  <c r="A35" i="9"/>
  <c r="A31" i="9"/>
  <c r="A32" i="9" s="1"/>
  <c r="A33" i="9" s="1"/>
  <c r="A22" i="9"/>
  <c r="A23" i="9" s="1"/>
  <c r="A24" i="9" s="1"/>
  <c r="A25" i="9" s="1"/>
  <c r="A26" i="9" s="1"/>
  <c r="A27" i="9" s="1"/>
  <c r="A28" i="9" s="1"/>
  <c r="A29" i="9" s="1"/>
  <c r="F64" i="9" l="1"/>
  <c r="F63" i="9"/>
  <c r="F62" i="9"/>
  <c r="F61" i="9"/>
  <c r="F59" i="9"/>
  <c r="F15" i="9"/>
  <c r="F12" i="9"/>
  <c r="F11" i="9"/>
  <c r="F179" i="9" l="1"/>
  <c r="F177" i="9"/>
  <c r="F182" i="9"/>
  <c r="F181" i="9"/>
  <c r="F180" i="9"/>
  <c r="F178" i="9"/>
  <c r="F168" i="9"/>
  <c r="F173" i="9"/>
  <c r="F172" i="9"/>
  <c r="F171" i="9"/>
  <c r="F170" i="9"/>
  <c r="F169" i="9"/>
  <c r="F167" i="9"/>
  <c r="F166" i="9"/>
  <c r="F165" i="9"/>
  <c r="F164" i="9"/>
  <c r="F163" i="9"/>
  <c r="F162" i="9"/>
  <c r="F161" i="9"/>
  <c r="F160" i="9"/>
  <c r="F159" i="9"/>
  <c r="F158" i="9"/>
  <c r="F157" i="9"/>
  <c r="F156" i="9"/>
  <c r="F155" i="9"/>
  <c r="F153" i="9"/>
  <c r="F152" i="9"/>
  <c r="F151" i="9"/>
  <c r="F150" i="9"/>
  <c r="F149" i="9"/>
  <c r="F148" i="9"/>
  <c r="F147" i="9"/>
  <c r="F146" i="9"/>
  <c r="F145" i="9"/>
  <c r="F144" i="9"/>
  <c r="F143" i="9"/>
  <c r="F141" i="9"/>
  <c r="F140" i="9"/>
  <c r="F139" i="9"/>
  <c r="F138" i="9"/>
  <c r="F137" i="9"/>
  <c r="F136" i="9"/>
  <c r="F135" i="9"/>
  <c r="F134" i="9"/>
  <c r="F133" i="9"/>
  <c r="F132" i="9"/>
  <c r="F131" i="9"/>
  <c r="F130" i="9"/>
  <c r="F129" i="9"/>
  <c r="F127" i="9"/>
  <c r="F102" i="9"/>
  <c r="F126" i="9"/>
  <c r="F125" i="9"/>
  <c r="F124" i="9"/>
  <c r="F123" i="9"/>
  <c r="F122" i="9"/>
  <c r="F121" i="9"/>
  <c r="F120" i="9"/>
  <c r="F119" i="9"/>
  <c r="F118" i="9"/>
  <c r="F117" i="9"/>
  <c r="F116" i="9"/>
  <c r="F115" i="9"/>
  <c r="F114" i="9"/>
  <c r="F113" i="9"/>
  <c r="F112" i="9"/>
  <c r="F111" i="9"/>
  <c r="F110" i="9"/>
  <c r="F109" i="9"/>
  <c r="F108" i="9"/>
  <c r="F107" i="9"/>
  <c r="F106" i="9"/>
  <c r="F105" i="9"/>
  <c r="F104" i="9"/>
  <c r="F103" i="9"/>
  <c r="F101" i="9"/>
  <c r="F100" i="9"/>
  <c r="F99" i="9"/>
  <c r="F98" i="9"/>
  <c r="F97" i="9"/>
  <c r="F94" i="9"/>
  <c r="F93" i="9"/>
  <c r="F95" i="9"/>
  <c r="F92" i="9"/>
  <c r="F91" i="9"/>
  <c r="F90" i="9"/>
  <c r="F89" i="9"/>
  <c r="F88" i="9"/>
  <c r="F87" i="9"/>
  <c r="F86" i="9"/>
  <c r="F85" i="9"/>
  <c r="F84" i="9"/>
  <c r="F83" i="9"/>
  <c r="F82" i="9"/>
  <c r="F80" i="9"/>
  <c r="F79" i="9"/>
  <c r="F78" i="9"/>
  <c r="F77" i="9"/>
  <c r="F76" i="9"/>
  <c r="F75" i="9"/>
  <c r="F72" i="9"/>
  <c r="F70" i="9"/>
  <c r="F69" i="9"/>
  <c r="F68" i="9"/>
  <c r="F67" i="9"/>
  <c r="F66" i="9"/>
  <c r="F60" i="9"/>
  <c r="F57" i="9"/>
  <c r="F56" i="9"/>
  <c r="F54" i="9"/>
  <c r="F52" i="9"/>
  <c r="F50" i="9"/>
  <c r="F47" i="9"/>
  <c r="F42" i="9"/>
  <c r="F55" i="9"/>
  <c r="F53" i="9"/>
  <c r="F51" i="9"/>
  <c r="F49" i="9"/>
  <c r="F48" i="9"/>
  <c r="F46" i="9"/>
  <c r="F45" i="9"/>
  <c r="F44" i="9"/>
  <c r="F43" i="9"/>
  <c r="F41" i="9"/>
  <c r="F40" i="9"/>
  <c r="F39" i="9"/>
  <c r="F38" i="9"/>
  <c r="F37" i="9"/>
  <c r="F36" i="9"/>
  <c r="F35" i="9"/>
  <c r="F33" i="9"/>
  <c r="F31" i="9"/>
  <c r="F32" i="9"/>
  <c r="F26" i="9"/>
  <c r="F27" i="9"/>
  <c r="F28" i="9"/>
  <c r="F29" i="9"/>
  <c r="F24" i="9"/>
  <c r="F22" i="9"/>
  <c r="F17" i="9"/>
  <c r="F25" i="9"/>
  <c r="F23" i="9"/>
  <c r="F21" i="9"/>
  <c r="F20" i="9"/>
  <c r="F19" i="9"/>
  <c r="B5" i="9" s="1"/>
  <c r="B6" i="9" s="1"/>
  <c r="F18" i="9"/>
  <c r="F16" i="9"/>
  <c r="F14" i="9"/>
  <c r="F13" i="9"/>
  <c r="B7" i="9" l="1"/>
  <c r="A12" i="9"/>
  <c r="A13" i="9" s="1"/>
  <c r="A14" i="9" s="1"/>
  <c r="A15" i="9" s="1"/>
  <c r="A16" i="9" s="1"/>
  <c r="A17" i="9" s="1"/>
  <c r="A18" i="9" s="1"/>
  <c r="A19" i="9" s="1"/>
  <c r="A20" i="9" s="1"/>
  <c r="A21" i="9" s="1"/>
  <c r="E11" i="7" l="1"/>
  <c r="F11" i="7" s="1"/>
  <c r="C176" i="9" l="1"/>
  <c r="F176" i="9" s="1"/>
  <c r="C175" i="9" l="1"/>
  <c r="F175" i="9" s="1"/>
  <c r="A145" i="9" l="1"/>
  <c r="A146" i="9" s="1"/>
  <c r="A147" i="9" s="1"/>
  <c r="A148" i="9" s="1"/>
  <c r="A149" i="9" s="1"/>
  <c r="A150" i="9" s="1"/>
  <c r="A151" i="9" s="1"/>
  <c r="A152" i="9" s="1"/>
  <c r="A153" i="9" s="1"/>
  <c r="A155" i="9" s="1"/>
  <c r="A156" i="9" l="1"/>
  <c r="A157" i="9" l="1"/>
  <c r="A158" i="9" s="1"/>
  <c r="A159" i="9" s="1"/>
  <c r="A160" i="9" s="1"/>
  <c r="A161" i="9" s="1"/>
  <c r="B2" i="9" l="1"/>
  <c r="B3" i="9" l="1"/>
  <c r="E10" i="7" l="1"/>
  <c r="E13" i="7" s="1"/>
  <c r="F13" i="7" s="1"/>
  <c r="F10" i="7" l="1"/>
  <c r="B5" i="7" l="1"/>
  <c r="B6" i="7" l="1"/>
  <c r="B7" i="7" s="1"/>
</calcChain>
</file>

<file path=xl/sharedStrings.xml><?xml version="1.0" encoding="utf-8"?>
<sst xmlns="http://schemas.openxmlformats.org/spreadsheetml/2006/main" count="783" uniqueCount="404">
  <si>
    <t>Investor:</t>
  </si>
  <si>
    <t>Položka</t>
  </si>
  <si>
    <t>ks</t>
  </si>
  <si>
    <t>m</t>
  </si>
  <si>
    <t>Cena celkem s DPH</t>
  </si>
  <si>
    <t>Cena celkem bez DPH</t>
  </si>
  <si>
    <t>kpl</t>
  </si>
  <si>
    <t>Investiční akce:</t>
  </si>
  <si>
    <t>Zpracovatel</t>
  </si>
  <si>
    <t xml:space="preserve">Vypracoval: </t>
  </si>
  <si>
    <t>Zodpovědný projektant</t>
  </si>
  <si>
    <t>Název</t>
  </si>
  <si>
    <t>Množství</t>
  </si>
  <si>
    <t>MJ</t>
  </si>
  <si>
    <t>Cena/jedn.</t>
  </si>
  <si>
    <t>Cena celkem</t>
  </si>
  <si>
    <t>TČ 01</t>
  </si>
  <si>
    <t xml:space="preserve">Propláchnutí systému </t>
  </si>
  <si>
    <t>Topná a tlaková zkouška dle ČSN 060310</t>
  </si>
  <si>
    <t>Veškeré položky ve výkazu jsou uvedeny včetně montážních prací a ostatních výkonů spojených s instalací systému</t>
  </si>
  <si>
    <t>Označovací štítky na potrubí</t>
  </si>
  <si>
    <t>Armatury</t>
  </si>
  <si>
    <t>Datum:</t>
  </si>
  <si>
    <t>Ostatní</t>
  </si>
  <si>
    <t>Zařízení</t>
  </si>
  <si>
    <t>Oběhová čerpadla</t>
  </si>
  <si>
    <t>Potrubí</t>
  </si>
  <si>
    <t>Stavba</t>
  </si>
  <si>
    <t>Automatický odzdušňovací ventil, včetně klapky</t>
  </si>
  <si>
    <t>Teploměr 0-120 °C, včetně jímky a návarku</t>
  </si>
  <si>
    <t>Demontáž armatur přírubových do DN100, včetně likvidace</t>
  </si>
  <si>
    <t>Instalace kaskády plynových tepelných čerpadel</t>
  </si>
  <si>
    <t>Stavební objekt 01 - kaskáda plynových tepelných čerpadel</t>
  </si>
  <si>
    <t>Stavební objekt 01+02 (kaskáda plynových tepelných čerpadel+otopná soustava)</t>
  </si>
  <si>
    <t>Vzduchotechnika</t>
  </si>
  <si>
    <t>m2</t>
  </si>
  <si>
    <t>m3</t>
  </si>
  <si>
    <t>Stupeň PD:</t>
  </si>
  <si>
    <t>DVZ</t>
  </si>
  <si>
    <t>Odvod spalin</t>
  </si>
  <si>
    <t>Seznam položek - výkaz výměr</t>
  </si>
  <si>
    <t>Komunikátor GPRS pro TČ,  vč. napájecího zdroje a krátké antény</t>
  </si>
  <si>
    <t>Komunikační kabel (CAN-BUS 1*2*20/19AWG+1*,75)</t>
  </si>
  <si>
    <t>Pružná připojovací příruba k TČ</t>
  </si>
  <si>
    <t>Příslušenství TČ pro vnitřní instalaci (antivibrační podložky, hadice pro odvod kondenzátu atd. )</t>
  </si>
  <si>
    <t>Modul pro externí řízení výkonu kotle analogovým signálem 0-10VDC a bezpotenciálovým kontaktem pro hlášení poruchy kotle- příslušenství plynového kondenzačního kotle</t>
  </si>
  <si>
    <t>Připojení stávajících tlakových expanzních nádob na nové rozvody ÚT a nastavení tlakových poměrů</t>
  </si>
  <si>
    <t>Kulový kohout DN50, PN16/120°C</t>
  </si>
  <si>
    <t>Kulový kohout DN40, PN16/120°C</t>
  </si>
  <si>
    <t>Kulový kohout DN32, PN16/120°C</t>
  </si>
  <si>
    <t>Filtr topenářský, závitový DN 50, 120°C, PN16</t>
  </si>
  <si>
    <t>Filtr topenářský, závitový DN 40, 120°C, PN16</t>
  </si>
  <si>
    <t>Filtr topenářský, závitový DN 32, 120°C, PN16</t>
  </si>
  <si>
    <t>Vypouštěcí kulový kohout DN15, PN16/120°C</t>
  </si>
  <si>
    <t>Klapka zpětná pružinová, závitová,  DN 50, 120°C, PN15</t>
  </si>
  <si>
    <t>Klapka zpětná pružinová, závitová,  DN 40, 120°C, PN15</t>
  </si>
  <si>
    <t>Klapka zpětná pružinová, závitová,  DN 32, 120°C, PN15</t>
  </si>
  <si>
    <t>Manometr technický 0-4 bar, včetně smyčky</t>
  </si>
  <si>
    <t>Termomanometr 0-4 bar, 0-120°C, včetně jímky</t>
  </si>
  <si>
    <t>Tepelné izolace</t>
  </si>
  <si>
    <t>Tep. izolace z minerálního vlákna, kašírovaná vyztuženou Al folií, vniřní pr./tl.  69/60 mm</t>
  </si>
  <si>
    <t>Tep. izolace z minerálního vlákna, kašírovaná vyztuženou Al folií, vniřní pr./tl.  54/50 mm</t>
  </si>
  <si>
    <t>Tep. izolace z minerálního vlákna, kašírovaná vyztuženou Al folií, vniřní pr./tl.  43/40 mm</t>
  </si>
  <si>
    <t>ZTI</t>
  </si>
  <si>
    <t>Demontáže a přesuny</t>
  </si>
  <si>
    <t>Zařízení staveniště</t>
  </si>
  <si>
    <t>Oběhové čerpadlo zdroje tepla, zavitové, s elektronickou regulací výkonu, Q=3,0 m3/h, H= 6,0 m, P=180 W, 230 V/50Hz</t>
  </si>
  <si>
    <t>Tep. izolace z minerálního vlákna, kašírovaná vyztuženou Al folií, vniřní pr./tl.  30/35 mm</t>
  </si>
  <si>
    <t>Plynové vysokoteplotní tepelné čerpadlo vzduch/voda, topný výkon Qt=40,8kW (A2/W35), tmax(vyt)=65°C, V=3000 kg/h, dp= 43kPa, pmax=0,4 MPa, tiché provedení, vysokoteplotní provedení</t>
  </si>
  <si>
    <t xml:space="preserve">Osazení hrdla DN80 pro sání spalovacího vzduchu na jednotku TČ </t>
  </si>
  <si>
    <t>VZT kruhové  potrubí pozink. pr.225 včetně tvarovek</t>
  </si>
  <si>
    <t>Nástěnná konzole pro ventilátor</t>
  </si>
  <si>
    <t>Montáž</t>
  </si>
  <si>
    <t>Měření a regulace</t>
  </si>
  <si>
    <t>Tvarovky</t>
  </si>
  <si>
    <t>Upevnění potrubí</t>
  </si>
  <si>
    <t>Seznam položek - Rozpočet</t>
  </si>
  <si>
    <t>Zodpovědný projektant:</t>
  </si>
  <si>
    <t>Rozváděč RA1</t>
  </si>
  <si>
    <t>Vývod pro ovládání stykačů 230V/50Hz: V sestavě: jistič 6A/1B, montážní příslušenství</t>
  </si>
  <si>
    <t>Vývod pro vnitřní zásuvku 230V v rozvaděči MaR sestavě: jistič 10A/1B, zásuvka 16A, montážní příslušenství</t>
  </si>
  <si>
    <t>Řídící systém (RA1)</t>
  </si>
  <si>
    <t>řídící systém, CPU, sériová komunikace RS232/485, 1MB RAM, 512kB Flash, RTC, EEPROM, Ethernet, webový server</t>
  </si>
  <si>
    <t>modul galvanicky oddělené RS485</t>
  </si>
  <si>
    <t>průmyslový terminál LCD, 4x20znaků, paralelní rozhraní, 24VDC, klávesnice</t>
  </si>
  <si>
    <t>kabel propojení k ovládacímu panelu, délka 150cm</t>
  </si>
  <si>
    <t>modul 8x analogový vstup Ni1000/0-10V/4-20mA</t>
  </si>
  <si>
    <t>modul 8x digitální vstup</t>
  </si>
  <si>
    <t>modul 8x digitální releový výstup</t>
  </si>
  <si>
    <t>modem pro přenos v síti GSM, SMS, bez SIM karty, včetně antény a kabelu 5dB</t>
  </si>
  <si>
    <t>Ethernet switch 4portový</t>
  </si>
  <si>
    <t>prvky měření a regulace připojené z rozvaděče RA1</t>
  </si>
  <si>
    <t>okruh tepelného čerpadla č.1</t>
  </si>
  <si>
    <t>plynové tepelné čerpadlo vzduch/voda, vnitřní instalace, napájení 900W/230V, včetně teplotních čidel a vlastní regulace - dodávka ÚT</t>
  </si>
  <si>
    <t>čerpadlo oběhové s elektronickou regulací výkonu, 230V, 50Hz, Pmax=180W - dodávka ÚT</t>
  </si>
  <si>
    <t>pozn:</t>
  </si>
  <si>
    <t>digitální regulátor je možné osadit do dveří rozvaděče RA1, rozměry cca 180x170x50</t>
  </si>
  <si>
    <t>okruh tepelného čerpadla č.2</t>
  </si>
  <si>
    <t>plynový kondenzační kotel, napájení 230V/100W, včetně modulu pro externí řízení výkonu kotle analogovým signálem 0-10VDC a signalizačním kontaktem hlášení poruchy kotle - dodávka ÚT</t>
  </si>
  <si>
    <t>snímač teploty příložný, Ni1000, 6180ppm/°C, IP65, -30°C až +130°C</t>
  </si>
  <si>
    <t>okruh akumulace topné vody a teploty vody za zdroji</t>
  </si>
  <si>
    <t>snímač teploty se stonkem, Ni1000, 6180ppm/°C, IP65, -30°C až +150°C, délka stonku 120mm</t>
  </si>
  <si>
    <t>jímka G1/2 , nerez, délka 100mm + návarek G1/2</t>
  </si>
  <si>
    <t>snímač teploty venkovní, Ni1000, 6180ppm/°C, IP65, -30°C až +60°C</t>
  </si>
  <si>
    <t>hřibové tlačítko červené s aretací v plastové skříni, kontakty 1/1, tlačítko s ochranným krytem-sklem proti nahodilé manipulaci</t>
  </si>
  <si>
    <t>detektor úniku zemního plynu dvoustupňový, 2x výstupní relé, napájení 230V/50Hz</t>
  </si>
  <si>
    <t>regulátor zaplavení, napájení 230V, výstupní kontakt</t>
  </si>
  <si>
    <t>sonda zaplavení</t>
  </si>
  <si>
    <t>snímač tlaku , rozsah 0-4bar, napájení 24VDC, výstupní signál 0-10V, připojení G1/2</t>
  </si>
  <si>
    <t>manometrický kohoutek G1/2, návarek G1/2, těsnění</t>
  </si>
  <si>
    <t>tlumič rázů</t>
  </si>
  <si>
    <t>signálka žlutá v plastové skříni "porucha" s houkačkou piezo.</t>
  </si>
  <si>
    <t>detektor úniku čpavku (NH3) dvoustupňový 150/300ppm, 2x výstupní relé, napájení 230V/50Hz</t>
  </si>
  <si>
    <t>snímač teploty kabelový pro povrchové měření, Ni1000, 6180ppm/°C, IP68, -30°C až +50°C, kabel silikonový 1m</t>
  </si>
  <si>
    <t>ovladač tlačítkový 0/1 se zelenou signálkou 24VAC a piezohoukačkou s přeruš. tónem 24VAC v plastové skříni  IP54</t>
  </si>
  <si>
    <t>servopohon ventilu 24VAC, spojité ovládání 0-10V, možnost ručního ovládání</t>
  </si>
  <si>
    <t>čerpadlo oběhové s elektronickou regulací výkonu, 230V, 50Hz, Pmax=85W - dodávka ÚT</t>
  </si>
  <si>
    <t>stavební elektroinstalace</t>
  </si>
  <si>
    <t>Celoplastové zářivkové svítidlo, 2x36W, T8/G13, IP65, včetně trubic T8 a starterů</t>
  </si>
  <si>
    <t>Vypínač IP44, 250V~, 10A</t>
  </si>
  <si>
    <t>Zásuvka IP44, 250V~, 16A</t>
  </si>
  <si>
    <t>Trojfázová zásuvka IP44, 400V~, 16A</t>
  </si>
  <si>
    <t>Montážní materiál</t>
  </si>
  <si>
    <t>Kabelový žlab kovový, pozinkovaný, včetně víka podpěr a montáž. Příslušenství 125/100</t>
  </si>
  <si>
    <t>Kabelový žlab kovový, pozinkovaný, včetně víka podpěr a montáž. Příslušenství 125/50</t>
  </si>
  <si>
    <t>Kabelový žlab kovový, pozinkovaný, včetně víka podpěr a montáž. Příslušenství 62/50</t>
  </si>
  <si>
    <t>Ohebná elektroinstalační trubka, průměr 20mm včetně přísluš.</t>
  </si>
  <si>
    <t>Ohebná elektroinstalační trubka, průměr 32mm včetně přísluš.</t>
  </si>
  <si>
    <t>Elektroinstalační trubka šedá, průměr 25mm, včetně kolen a úchytného materiálu</t>
  </si>
  <si>
    <t>Plastová nástěnná krabicová rozvodka včetně svorek a průchodek</t>
  </si>
  <si>
    <t>drobný instalační materiál</t>
  </si>
  <si>
    <t>Kabely</t>
  </si>
  <si>
    <t>Kabel silový CYKY 2Ox1,5</t>
  </si>
  <si>
    <t>Kabel silový CYKY 3Jx1,5</t>
  </si>
  <si>
    <t>Kabel silový CYKY 5Jx1,5</t>
  </si>
  <si>
    <t>Kabel silový CYKY 3Jx2,5</t>
  </si>
  <si>
    <t>Kabel silový CYKY 5Jx2,5</t>
  </si>
  <si>
    <t>Kabel silový CYKY 5Jx6</t>
  </si>
  <si>
    <t>Kabel silový CYKY 5Jx10</t>
  </si>
  <si>
    <t>Kabel stíněný JYTY 2Dx1</t>
  </si>
  <si>
    <t>Kabel stíněný JYTY 4Dx1</t>
  </si>
  <si>
    <t>Kabel stíněný JYTY 7Dx1</t>
  </si>
  <si>
    <t>Kabel stíněný LAM DATAPAR</t>
  </si>
  <si>
    <t>Kabel UTP cat5e 4x2x0,8</t>
  </si>
  <si>
    <t>Služby</t>
  </si>
  <si>
    <t>Projekt skutečného provedení</t>
  </si>
  <si>
    <t>Montážní dokumentace</t>
  </si>
  <si>
    <t>Demontáž stávající instalace elektro a MaR a ekologická likvidace</t>
  </si>
  <si>
    <t>Software pro DDC stanice, ovl. panel a webový server</t>
  </si>
  <si>
    <t>Výchozí revize el. zařízení</t>
  </si>
  <si>
    <t>Uvedení do provozu včetně zaregulování</t>
  </si>
  <si>
    <t>Funkční zkouška 72hod</t>
  </si>
  <si>
    <t>Zaškolení obsluhy, návod k obsluze</t>
  </si>
  <si>
    <t>Doprava</t>
  </si>
  <si>
    <t>NTL rozvod zemního plynu</t>
  </si>
  <si>
    <t>Pojistný ventil topenářský, 120°C, 3 bar, 3/4"-1"</t>
  </si>
  <si>
    <t>Napojení nového potrubí z kombinovaného rozdělovače ÚT na stávající rozvody</t>
  </si>
  <si>
    <t>Demontáž potrubí ÚT do DN150 v kotelně a strojovně, včetně likvidace</t>
  </si>
  <si>
    <t>Nátěry syntetické potrubí ocelového do DN 80, barva základní antikorozní</t>
  </si>
  <si>
    <t>Nátěry syntetické potrubí ocelového do DN 50, barva základní antikorozní</t>
  </si>
  <si>
    <t>Nátěry pomocných konstrukcí, 2x základní barva, 1x email</t>
  </si>
  <si>
    <t>Přívod vzduchu</t>
  </si>
  <si>
    <r>
      <t xml:space="preserve">Vývod pro napájení DDC regulátoru MaR: V sestavě: jistič 6A/1B, montážní příslušenství. </t>
    </r>
    <r>
      <rPr>
        <b/>
        <sz val="11"/>
        <rFont val="Arial"/>
        <family val="2"/>
        <charset val="238"/>
      </rPr>
      <t>Obvody jsou napájené ze zdroje UPS</t>
    </r>
  </si>
  <si>
    <t>okruh plynového kotle</t>
  </si>
  <si>
    <t>vyhřívání vany pod tepelnými čerpadly</t>
  </si>
  <si>
    <t>samoregulační topný kabel včetně příslušenství, výkon 18W/m/při 5°C. Délka 5m ( ohřev kondenzát. potrubí )</t>
  </si>
  <si>
    <t>Tepelná izolace odvodu spalin z minerálního vlákna, kašírovaná hliníkovou folií s vyztužením se skelnou mřížkou , tloušťky 30 mm, na vnější průměr potrubí 80 mm</t>
  </si>
  <si>
    <t>Digitální regulátor pro řízení kaskády dvou tepelných plynových čerpadel vzduch/voda, napájení 230V/10A, 24VAC, komunikační linka MOD-BUS pro externí řízení nadřazenou regulací a monitoring teplot, stavů a poruch včetně kabeláže a zprovoznění</t>
  </si>
  <si>
    <t>Uvedení kaskády 2 plynových TČ do provozu</t>
  </si>
  <si>
    <t xml:space="preserve">Kondenzační plynový kotel závěsný, topný výkon Qt=23,3 kW (80/60°C), max=0,3 Mpa, normovaný stupeň využití 107,4% při 75/60°C, obsah CO2 při plném výkonu- 9,2%, plynulá regulace v rozsahu 21-100%, s integrovaným elektronickým oběhovým čerpadlem, pojistným ventilem 0,3 MPa a přepínacím trojcestným ventilem TV/VYT </t>
  </si>
  <si>
    <t xml:space="preserve">Kondenzační plynový kotel závěsný, topný výkon Qt=32,7 kW (80/60°C), max=0,3 Mpa, normovaný stupeň využití 107,4% při 75/60°C, obsah CO2 při plném výkonu- 9%, plynulá regulace v rozsahu 18-100%, s integrovaným elektronickým oběhovým čerpadlem, pojistným ventilem 0,3 MPa </t>
  </si>
  <si>
    <t>Uvedení kaskády 2 plynových kondenzačních kotlů do provozu</t>
  </si>
  <si>
    <t>Tepelná izolace akumulační nádrže V=500 l, tl. 120 mm</t>
  </si>
  <si>
    <t>Nepřímotopný zásobníkový ohřívač TV, V=300 l, S=1,7 m, tepelná izolace tl. 50 mm</t>
  </si>
  <si>
    <t>Kombinovaný rozdělovač-sběrač , Q=8,6 m3/h, připojovací rozměry  otopných okruhů 2xDN65,4xDN50, přpojení na zdroj tepla 2xDN65, včetně napouštění, vypouštění, návarků pro termomanometry, tepelné izolace a konzol na stěnu, PN 0,6 Mpa</t>
  </si>
  <si>
    <t>Tlaková expanzní nádoba V=50 l/3 bar</t>
  </si>
  <si>
    <t>Oběhové čerpadlo topného okruhu, závitové, s elektronickou regulací výkonu, Q=5,1 m3/h, H= 3,2 m, P=400 W, 230 V/50Hz</t>
  </si>
  <si>
    <t>Oběhové čerpadlo topného okruhu, závitové, s elektronickou regulací výkonu, Q=3,4 m3/h, H= 4,0 m, P=85 W, 230 V/50Hz</t>
  </si>
  <si>
    <t>Montáž - Trojcestný ventil směšovací, závitový, DN40, kvs=25,  (dodávka MaR)</t>
  </si>
  <si>
    <t>Montáž - Trojcestný ventil směšovací, závitový, DN32, kvs=16, (dodávka MaR)</t>
  </si>
  <si>
    <t xml:space="preserve">Vyvažovací ventil závitový DN 40, Kvs=19,2, pro vyvažování, přednastavení, včetně měření tlaku, průtoku a zaregulování </t>
  </si>
  <si>
    <t xml:space="preserve">Vyvažovací ventil závitový DN 32, Kvs=14,2, pro vyvažování, přednastavení, včetně měření tlaku, průtoku a zaregulování </t>
  </si>
  <si>
    <t>Klapka mezipřírubová DN65, PN16/120°C</t>
  </si>
  <si>
    <t>Kulový kohout s vypouštěním DN20, PN16/120°C ,pojistka proti uzavření</t>
  </si>
  <si>
    <t>Filtr topenářský, přírubový DN 65, 120°C, PN16</t>
  </si>
  <si>
    <t>Klapka zpětná motýlová, přírubová,  DN 65, 120°C, PN15</t>
  </si>
  <si>
    <t xml:space="preserve">Potrubí ocelové bezešvé DN65, včetvě tvarovek, spojovacího materiálu, konzol </t>
  </si>
  <si>
    <t xml:space="preserve">Potrubí ocelové bezešvé DN50, včetvě tvarovek, spojovacího materiálu, konzol </t>
  </si>
  <si>
    <t xml:space="preserve">Potrubí ocelové bezešvé DN40, včetvě tvarovek, spojovacího materiálu, konzol </t>
  </si>
  <si>
    <t xml:space="preserve">Potrubí ocelové bezešvé DN32, včetvě tvarovek, spojovacího materiálu, konzol </t>
  </si>
  <si>
    <t xml:space="preserve">Potrubí ocelové bezešvé DN20, včetvě tvarovek, spojovacího materiálu, konzol </t>
  </si>
  <si>
    <t>Tepelná izolace oběhových čerpadel</t>
  </si>
  <si>
    <t>Komínová sada sdruž.odvodu spalin se zpět klapkami DN125</t>
  </si>
  <si>
    <t>Trubka DN110x1000 mm PP, s hrdlem pro odvod spalin komínem</t>
  </si>
  <si>
    <t>Trubka DN125x500 mm PP, s hrdlem pro odvod spalin komínem</t>
  </si>
  <si>
    <t>Trubka DN125x1000 mm PP, s hrdlem pro odvod spalin komínem</t>
  </si>
  <si>
    <t>Koleno DN125x45° PP pro odvod spalin komínem</t>
  </si>
  <si>
    <t>Patní koleno s podperou DN125 (koleno, kolej, operná tyc)</t>
  </si>
  <si>
    <t>Trubka DN125x2000 mm PP, s hrdlem pro odvod spalin komínem</t>
  </si>
  <si>
    <t>Distanční objímka DN125 PP pro odvod spalin komínem</t>
  </si>
  <si>
    <t>Komínový poklop DN125 nerez s vyústením PP-UV cerná</t>
  </si>
  <si>
    <t>Kontrolní kus prímý PP DN125 pro odvod spalin komínem</t>
  </si>
  <si>
    <t>Tepelná izolace odvodu spalin z minerálního vlákna, kašírovaná hliníkovou folií s vyztužením se skelnou mřížkou , tloušťky 30 mm, na vnější průměr potrubí 125 mm</t>
  </si>
  <si>
    <t xml:space="preserve">Závěsy pro spalinové potrubí DN 125 vedené v technických místnostech </t>
  </si>
  <si>
    <t>Kaskádová sada odkouření DN125 pro 2 kotle vedle sebe, materiál PP</t>
  </si>
  <si>
    <t>Sada pro vedení spalinového potrubí DN125 ve stávající komínové šachtě (vč. hlavice, patního kolena a 6 rozpěrných držáků)</t>
  </si>
  <si>
    <t>Koleno revizní DN125, 87°, materiál PP</t>
  </si>
  <si>
    <t>Spalinová trubka DN125, 1000 mm, materiál PP</t>
  </si>
  <si>
    <t>Spalinová trubka DN125, 2000 mm, materiál PP</t>
  </si>
  <si>
    <t>Kaskáda 2 ks plynových TČ</t>
  </si>
  <si>
    <t>Kaskáda 2 ks plynových kondenzačních kotlů</t>
  </si>
  <si>
    <t>Podlahová vpusť 105x105 mm, DN50, chromovaná mřížka</t>
  </si>
  <si>
    <t>VZT žaluzie pozink do rozm. 1000x1500 mm ,zaměřit při montáži</t>
  </si>
  <si>
    <t>Radiální plastový ventilátor pro havarijní odvětrání čpavku , průměr připojení DN 225, V= 600 m3/h/dp=150Pa, P=0,09 kW, U=400 V, nevýbušné provedení (čpavek, teplotní třída T1, sk.IIA)</t>
  </si>
  <si>
    <t>Filtr mosaz, závitový DN25, PN16/120°C- pitná voda</t>
  </si>
  <si>
    <t>Pojistný ventil- pitná voda, DN25, 120°C, 6 bar</t>
  </si>
  <si>
    <t>Manometr technický 0-10 bar, včetně smyčky</t>
  </si>
  <si>
    <t>Osazení stávajícího cirkulačního čerpadla TV na nové cirkulační potrubí DN25, včetně šroubení a těsnění</t>
  </si>
  <si>
    <t>Instalace stávající expanzní nádoby na pitnou vodu V= 18 l, včetně připojení na rozvody SV</t>
  </si>
  <si>
    <t>Zpětná klapka DN15</t>
  </si>
  <si>
    <t>Pružná hadice 1/2"</t>
  </si>
  <si>
    <t>Demontáž plynového kotle stacionárního, Q=120 kW,včetně odpojení od elektrorozvodů, rozvodů ÚT, plynu a likvidace</t>
  </si>
  <si>
    <t>Demontáž přímotopného plynového zásobníkového ohřívače, V=300 l, včetně odpojené od elektrorozvodů, rozvodu plynu a likvidace</t>
  </si>
  <si>
    <t>Demontáž trubkového rozdělovače/sběrače do DN200 a délky 2 m, včetně likvidace</t>
  </si>
  <si>
    <t>Výtokový ventil DN15 s koncovkou pro napojení pružné hadice 1/2"</t>
  </si>
  <si>
    <t>Demontáž a opětovná montáž tlakové expanzní tlakové nádoby, V=280 l</t>
  </si>
  <si>
    <t>Demontáž VZT větrací mřížky, o ploše do 0,2 m2</t>
  </si>
  <si>
    <t xml:space="preserve">Snížení energetické náročnosti objektu Základní školy v obci Údlice
</t>
  </si>
  <si>
    <t>Zaškolení obsluhy, uvedení do provozu, hydraulické vyregulování soustavy</t>
  </si>
  <si>
    <t>Ruční výkop jam, rýh a šachet</t>
  </si>
  <si>
    <t>Železobeton základových desek</t>
  </si>
  <si>
    <t>Příčka SDK, ocel.kce,2x oplášť. (EI15/DP1)</t>
  </si>
  <si>
    <t>Tepelná izolace z minerální vaty tl. 80 mm - izolace příčky SDK, dodávka + montáž</t>
  </si>
  <si>
    <t>Schodiště z oceli včetně zábradlí a nátěrů</t>
  </si>
  <si>
    <t>Vybourání ŽB konstrukce mezipatra</t>
  </si>
  <si>
    <t>t</t>
  </si>
  <si>
    <t>MR 02</t>
  </si>
  <si>
    <t>PL 03</t>
  </si>
  <si>
    <t>Obec Údlice, Náměstí 12, 431 41 Údlice</t>
  </si>
  <si>
    <t>Souprava měřiče spotřeby tepla, závitová DN32, nominální průtok Qn=6m3/h, včetně fluidikového průtokoměru, teplotních čidel, jímek pro čidla a kalorimetrického počítadla, parametry Q=3 m3/h, dp=3,5 kPa</t>
  </si>
  <si>
    <t xml:space="preserve">Potrubí plastové PPR DN80, včetvě tvarovek, spojovacího materiálu, konzol </t>
  </si>
  <si>
    <t>Potrubí kanalizační plast. DN50, včetně tvarovek, spojovacího a kotvícího materiálu, vedeno v drážce v podlaze</t>
  </si>
  <si>
    <t>Vysazení odbočky DN50 ze stáv. potrubí kanalizace do DN 125</t>
  </si>
  <si>
    <t>Vysazení odbočky do DN32 na stávajícím rozvodu SV</t>
  </si>
  <si>
    <t>VZT připojovací pružná manžeta délka 300 mm/pr. 800 mm</t>
  </si>
  <si>
    <t>VZT oblouk pozink. pr. 800 mm, radius 400 mm</t>
  </si>
  <si>
    <t>VZT přechodový kus pozink., průměr 800 mm - 1000x1500 mm</t>
  </si>
  <si>
    <t>VZT žaluzie pozink 200x200 mm</t>
  </si>
  <si>
    <r>
      <t>VZT potrubí přívodu čtyřhranné včetně tvarovek pozink. 2</t>
    </r>
    <r>
      <rPr>
        <sz val="11"/>
        <color indexed="8"/>
        <rFont val="Calibri"/>
        <family val="2"/>
        <charset val="238"/>
      </rPr>
      <t>00x200 mm</t>
    </r>
  </si>
  <si>
    <t>VZT výustka odvodní 500x200</t>
  </si>
  <si>
    <t>Dveře vnitřní protipožární odolnost EW 15/DP3-C, rozměr 90x197 cm, vč. zárubně, dodávky + montáže</t>
  </si>
  <si>
    <t>VZT tlumič hluku pozink. pr. 800, délka 1000 mm ,tl. zvukoizolační 
vrstvy s děrovaným plechem 100mm, parametry viz. technická zpráva</t>
  </si>
  <si>
    <t>Dodatečné osazení válcovaných nosníků včetně montáže, vysekání kapes, zazdívka zhlaví I č.14</t>
  </si>
  <si>
    <t>Vybourání prostupů ve stěně z CPP do rozměru 250x250 mm</t>
  </si>
  <si>
    <t>Vybourání zdiva po výtahu a anglického dvorku (exteriér)</t>
  </si>
  <si>
    <t>Světlík akrylátový do rozměru š 1400 mm x d 800 mm, hl. 900mm, vč. pochozí mříže, odvodnění, dodávka + montáž</t>
  </si>
  <si>
    <t>Přesun hmot pro budovy, výšky do 12 m</t>
  </si>
  <si>
    <t>Oprava betonové podlahy betonovou reprofilační stěrkou na bázi speciálních cementových pojiv a vybraných přísad, syntetická
mikrovlákna.</t>
  </si>
  <si>
    <t>Penetrace podkladu betonové podlahy pro povrchovou úpravu</t>
  </si>
  <si>
    <t>Povrchová úprava dvousložkovým vodou ředitelným epoxidovým emailem pro vysoce odolné nátěry betonových podlah pro vnitřní použití s odolností vodě, oděru</t>
  </si>
  <si>
    <t>Vybourání otvorů ve zdivu cihelném ve zdivu do tl. 450 mm</t>
  </si>
  <si>
    <t>Odstranění stávajícícho betonového základu do tl. 200 mm</t>
  </si>
  <si>
    <t>Demontáž ocelového schodiště, včetně ocelového zábradlí</t>
  </si>
  <si>
    <t>Opětovná motáž ocelového schodiště, včetně ocelového zábradlí na novou pozici včetně zámečnických úprav, doplnění zábradlí z obou stran schodiště</t>
  </si>
  <si>
    <t>Zámečnická úprava (zkrácení ) ocelové pochozí lávky, včetně přesunu nosných prvků, kotvení ke stávajícím konstrukcím</t>
  </si>
  <si>
    <t>Nátěr vrchní email ocelových konstrukcí ve dvou vrstvách</t>
  </si>
  <si>
    <t>Demontáž ocelové pochozí lávky do šířky 1,5m</t>
  </si>
  <si>
    <t xml:space="preserve">Nátěr základní ocelových konstrukcí ,včetně dstranění nesoudržných částí původních nátěrů </t>
  </si>
  <si>
    <t>Akumulační nádrž 500 litrů, připojovací rozměr atyp 4xDN65-příruba, integrovaný nerezový trubkový výměník- předehřev TV, S= 5,7 m2, navárky na teploměr, tlakoměr, snímač regulace, odkalení a ovzdušnění, povrchová úprava základním nátěrem, PN 0,6 Mpa</t>
  </si>
  <si>
    <t>Vana pro odvod kondenzátu z nerezového plechu se spádováním k výtoku, rozměry 1490x1050x100</t>
  </si>
  <si>
    <t>Potrubí odvodu kondenzátu DN 50 včetně tvarovek a kotevního materiálu</t>
  </si>
  <si>
    <t>Potrubí odvodu kondenzátu DN 32 včetně tvarovek a kotevního materiálu</t>
  </si>
  <si>
    <t>Tepelná izolace potrubí kondenzátu DN32, tl. 30mm, mat. minerální vlna s ALU polepem ( v prostoru TČ)</t>
  </si>
  <si>
    <t>Otápění potrubí kondenzátu DN32 včetně topného kabelu s termostatem  ( v prostoru TČ)</t>
  </si>
  <si>
    <t>Tepelná izolace a ochrana proti zámrazu- topný kabel potrubí kanalizace vedeného v zámrzném prostoru</t>
  </si>
  <si>
    <t>Stropní betonová konstrukce včetně výstuže včetně izolace a dopojení izolací , zapravení a povrchových úprav ( místo výtahu a angl. dvorku )</t>
  </si>
  <si>
    <t>Tepelná izolace polyethylen - PPR potrubí do DN32 tl.20 mm (TV)</t>
  </si>
  <si>
    <t>Tepelná izolace polyethylen - PPR potrubí do DN25 tl.20 mm (CV)</t>
  </si>
  <si>
    <t>Kulový kohout do DN25, PN16/120°C- pitná voda</t>
  </si>
  <si>
    <t>Napojení potrubí PE na stávající venkovní tlakový rozvod pitné vody
, včetně tvarovek a spojovacího materiálu</t>
  </si>
  <si>
    <t>Potrubí pro venkovní tlakový rozvod pitné vody, materiál PE, PN 16, 
do rozměru DN50, včetně tvarovek a spojovacího materiálu (přeložka SV, vedeno ve stávající dimenzi )</t>
  </si>
  <si>
    <t>Potrubí PPR, rozvody studené vody (SV) do DN50, včetně tvarovek, kotvícího a spojovacího materiálu (přeložka SV, vedeno ve stávající dimenzi )</t>
  </si>
  <si>
    <t>Potrubí PPR, rozvody teplé vody (TV) do DN32, včetně tvarovek, kotvícího a spojovacího materiálu ( vedeno ve stávající dimenzi )</t>
  </si>
  <si>
    <t>Potrubí PPR, rozvody cirkulace (CV) do DN25, včetně tvarovek, kotvícího a spojovacího materiálu ( vedeno ve stávající dimenzi )</t>
  </si>
  <si>
    <t>Potrubí PPR, rozvody studené vody (SV) do DN32, včetně tvarovek, kotvícího a spojovacího materiálu ( vedeno ve stávající dimenzi )</t>
  </si>
  <si>
    <t>Tepelná izolace polyethylen - PPR potrubí do DN50 tl.9 mm (SV)</t>
  </si>
  <si>
    <t>Tepelná izolace polyethylen - PPR potrubí do DN32  tl.9 mm (SV)</t>
  </si>
  <si>
    <t>Kulový uzávěr do DN50, PN16 - pitná voda</t>
  </si>
  <si>
    <t>Kulový kohout do DN32, PN16/120°C- pitná voda</t>
  </si>
  <si>
    <t>Chránička pro potrubí studené vody do DN 50 včetně vodotěsného zapravení prostupu potrubí  pod úrovní terénu</t>
  </si>
  <si>
    <t>Snížení energetické náročnosti objektu Základní školy v obci Údlice</t>
  </si>
  <si>
    <t>Obec Údlice, Náměstí 12, 431 41, Údlice</t>
  </si>
  <si>
    <t>Stavební objekt - Měření a regulace</t>
  </si>
  <si>
    <t>RA1</t>
  </si>
  <si>
    <t xml:space="preserve">Rozváděčová skříň, svorkovnice nahoře, krytí IP54, rozměry šxvxh=800x2000x300 včetně vnitřní výbavy: hlavní vypínač 3x40A, jističe, relé, signálky, ovladače. </t>
  </si>
  <si>
    <t>Další příslušenství rozvaděče: bezpečnostní trafo 230V/24V/300VA, napěťový zdroj 24VDC/3A servisní zásuvka 230V/10A, pomocná relé, jističe, svorky, kabelové průchodky, přepěťová ochrana III.st. atd.</t>
  </si>
  <si>
    <t>10.3</t>
  </si>
  <si>
    <t xml:space="preserve">Vývod pro motor čerpadla s elektronic.reg. 400W/230V. V sestavě:  motorový spouštěč + jednotka pomoc.kontaktů, stykač + jednotky pomocných kontaktů, ovladač A-0-R a signálka chodu na panelu, montážní příslušenství. </t>
  </si>
  <si>
    <t>11.3</t>
  </si>
  <si>
    <t xml:space="preserve">Vývod pro motor čerpadla s elektronic.reg. 85W/230V. V sestavě:  motorový spouštěč + jednotka pomoc.kontaktů, stykač + jednotky pomocných kontaktů, ovladač A-0-R a signálka chodu na panelu, montážní příslušenství. </t>
  </si>
  <si>
    <t>4.5</t>
  </si>
  <si>
    <t xml:space="preserve">Vývod pro motor čerpadla  38W/230V. V sestavě:  motorový spouštěč + jednotka pomoc.kontaktů, stykač + jednotky pomocných kontaktů, ovladač A-0-R a signálka chodu na panelu, montážní příslušenství. </t>
  </si>
  <si>
    <t>1.2,2.2</t>
  </si>
  <si>
    <t xml:space="preserve">Vývod pro motor čerpadla s elektronic.reg. 180W/230V. V sestavě:  motorový spouštěč + jednotka pomoc.kontaktů, stykač + jednotky pomocných kontaktů, ovladač A-0-R a signálka chodu na panelu, montážní příslušenství. </t>
  </si>
  <si>
    <t>9.1</t>
  </si>
  <si>
    <t>Vývod pro jednootáčkový motor ventilátoru 90W/400V. V sestavě:  motorový spouštěč + jednotka pomoc.kontaktů, stykač + jednotky pomocných kontaktů, ovladač A-0-R a signálka chodu na panelu, montážní příslušenství</t>
  </si>
  <si>
    <t>1.1,2.1</t>
  </si>
  <si>
    <t>Vývod pro napájení plynového tepelného čerpadla P=900W/230V: V sestavě: jistič 10A/1C, montážní příslušenství.Vývod bude měřený podružným digitálním jednotarifním třífázovým elektroměrem 25A/400V</t>
  </si>
  <si>
    <t>3.1,4.1</t>
  </si>
  <si>
    <t>Vývod pro napájení plynového kondenz. kotle: V sestavě: jistič 10A/1B, montážní příslušenství</t>
  </si>
  <si>
    <t>8.1</t>
  </si>
  <si>
    <t>Vývod pro samoregulační topný kabel pod vanu TČ do 400W - 1fáz.V sestavě: jistič 6A/1B, stykač, montážní příslušenství</t>
  </si>
  <si>
    <t>1.3</t>
  </si>
  <si>
    <r>
      <t xml:space="preserve">Vývod pro napájení DDC regulátoru tepelných čerpadel 24VAC/30W: V sestavě: jistič 2A/1C, montážní příslušenství. </t>
    </r>
    <r>
      <rPr>
        <b/>
        <sz val="11"/>
        <rFont val="Arial"/>
        <family val="2"/>
        <charset val="238"/>
      </rPr>
      <t>Obvody jsou napájené ze zdroje UPS</t>
    </r>
  </si>
  <si>
    <r>
      <t xml:space="preserve">Vývod pro zásuvkový okruh GPRS komunikátoru 230V v sestavě: jistič 16A/1B,proudový chránič 30mA, montážní příslušenství </t>
    </r>
    <r>
      <rPr>
        <b/>
        <sz val="11"/>
        <rFont val="Arial"/>
        <family val="2"/>
        <charset val="238"/>
      </rPr>
      <t>Obvody jsou napájené ze zdroje UPS</t>
    </r>
  </si>
  <si>
    <t>Vývod pro zásuvkový okruh chodby 230V v sestavě: jistič 16A/1B,proudový chránič 30mA, montážní příslušenství</t>
  </si>
  <si>
    <t>Vývod pro zásuvkový okruh dílny 230V v sestavě: jistič 16A/1B,proudový chránič 30mA, montážní příslušenství</t>
  </si>
  <si>
    <t>Vývod pro zásuvkový okruh nápojový automat 230V v sestavě: jistič 16A/1B,proudový chránič 30mA, montážní příslušenství</t>
  </si>
  <si>
    <t>Vývod pro zásuvkový okruh tech. Místn. 400V v sestavě: jistič 16A/3B, proudový chránič 30mA, montážní příslušenství</t>
  </si>
  <si>
    <t>Vývod pro světelný okruh technic. Míst. 230V v sestavě: jistič 10A/1B, montážní příslušenství</t>
  </si>
  <si>
    <t>Vývod pro světelný okruh chodby, dílna, WC, 230V v sestavě: jistič 10A/1B, montážní příslušenství</t>
  </si>
  <si>
    <t>Vývod rezervní v sestavě: jistič 10A/1B, montážní příslušenství</t>
  </si>
  <si>
    <t>Vývod rezervní v sestavě: jistič 16A/1B,proudový chránič 30mA, montážní příslušenství</t>
  </si>
  <si>
    <t>Vývod rezervní v sestavě: jistič 16A/3B, proudový chránič 30mAmontážní příslušenství</t>
  </si>
  <si>
    <t>modul 6x analog.výstup 0-10V</t>
  </si>
  <si>
    <t>zálohovaný zdroj 27,5V/2,6A s ochranou proti hloubkovému vybití</t>
  </si>
  <si>
    <t>olověný akumulátor 12V/7,2Ah</t>
  </si>
  <si>
    <t>1.1</t>
  </si>
  <si>
    <t>1.2</t>
  </si>
  <si>
    <t>Digitální regulátor pro řízení kaskády dvou tepelných plynových čerpadel vzduch/voda, napájení 24VAC/30VA, komunikační linka MOD-BUS pro externí řízení nadřazenou regulací a monitoring teplot, stavů a poruch včetně kabeláže a zprovoznění - dodávka ÚT</t>
  </si>
  <si>
    <t>2.1</t>
  </si>
  <si>
    <t>2.2</t>
  </si>
  <si>
    <t>3.1</t>
  </si>
  <si>
    <t>3.2</t>
  </si>
  <si>
    <t>okruh ohřevu TV</t>
  </si>
  <si>
    <t>4.1</t>
  </si>
  <si>
    <t>plynový kondenzační kotel, napájení 230V/100W, včetně modulu pro externí řízení výkonu kotle analogovým signálem 0-10VDC a signalizačním kontaktem hlášení poruchy kotle. Pozn: Kotel je vybaven přepínacím ventilem ohřevu TV - dodávka ÚT</t>
  </si>
  <si>
    <t>4.2, 4.3</t>
  </si>
  <si>
    <t>4.4</t>
  </si>
  <si>
    <t>čerpadlo oběhové cirkulační, 230V, 50Hz, P=38W - dodávka ÚT</t>
  </si>
  <si>
    <t>5.1, 5.2, 5.3, 5.4, 5.5</t>
  </si>
  <si>
    <t>5.6</t>
  </si>
  <si>
    <t>poruchová signalizace v technické místnosti kotlů</t>
  </si>
  <si>
    <t>6.1</t>
  </si>
  <si>
    <t>6.2</t>
  </si>
  <si>
    <t>6.3</t>
  </si>
  <si>
    <t>6.4</t>
  </si>
  <si>
    <t>6.5</t>
  </si>
  <si>
    <t>6.6</t>
  </si>
  <si>
    <t>poruchová signalizace v technické místnosti TČ (tepelných čerpadel)</t>
  </si>
  <si>
    <t>7.1</t>
  </si>
  <si>
    <t>7.2</t>
  </si>
  <si>
    <t>7.3</t>
  </si>
  <si>
    <t>7.4</t>
  </si>
  <si>
    <t>samoregulační topný kabel včetně příslušenství, výkon 18W/m/při 5°C, celkový topný výkon pro vanu jednoho tepel. čerpadla Pcelk.=200W, plocha=1,56m2</t>
  </si>
  <si>
    <t>8.2</t>
  </si>
  <si>
    <t>8.3</t>
  </si>
  <si>
    <t>havarijní větrání technické místnosti TČ</t>
  </si>
  <si>
    <t>radiální ventilátor 90W/400V - dodávka ÚT</t>
  </si>
  <si>
    <t>9.2, 9.3</t>
  </si>
  <si>
    <t>ekvitermní okruh ÚT - V1</t>
  </si>
  <si>
    <t>10.1</t>
  </si>
  <si>
    <t>10.2</t>
  </si>
  <si>
    <t>trojcestný směšovací ventil závitový, DN40, PN16, Kv=25, 2..110°C,  mosaz, netěsnost 0,05%</t>
  </si>
  <si>
    <t>čerpadlo oběhové s elektronickou regulací výkonu, 230V, 50Hz, Pmax=400W - dodávka ÚT</t>
  </si>
  <si>
    <t>ekvitermní okruh ÚT - V2</t>
  </si>
  <si>
    <t>11.1</t>
  </si>
  <si>
    <t>11.2</t>
  </si>
  <si>
    <t>trojcestný směšovací ventil závitový, DN32, PN16, Kv=16, 2..110°C,  mosaz, netěsnost 0,05%</t>
  </si>
  <si>
    <t>DPH 21 %</t>
  </si>
  <si>
    <t>Rozpočtová rezerva</t>
  </si>
  <si>
    <t>-</t>
  </si>
  <si>
    <t>Stupeň</t>
  </si>
  <si>
    <t>Stavební objekt 01 (rozvod plynu)</t>
  </si>
  <si>
    <t>Trubka ocelová DN15</t>
  </si>
  <si>
    <t>Trubka ocelová DN20</t>
  </si>
  <si>
    <t>Trubka ocelová DN32</t>
  </si>
  <si>
    <t>Trubka ocelová DN40</t>
  </si>
  <si>
    <t>Trubka ocelová DN65</t>
  </si>
  <si>
    <t>Trubkový oblouk varný 90° - DN20</t>
  </si>
  <si>
    <t>Trubkový oblouk varný 90° - DN32</t>
  </si>
  <si>
    <t>Trubkový oblouk varný 90° - DN40</t>
  </si>
  <si>
    <t>T-kus varný DN32</t>
  </si>
  <si>
    <t>T-kus varný DN40</t>
  </si>
  <si>
    <t>Trubkový přechod varný DN32 / DN15</t>
  </si>
  <si>
    <t>Trubkový přechod varný DN40 / DN20</t>
  </si>
  <si>
    <t>Trubkový přechod varný DN40 / DN32</t>
  </si>
  <si>
    <t>Trubkový přechod varný DN80 / DN40</t>
  </si>
  <si>
    <t>Šroubení přímé 1/2" mosaz</t>
  </si>
  <si>
    <t>Šroubení rohové 3/4" mosaz</t>
  </si>
  <si>
    <t>Plynová připojovací hadice FLEXIGAS DN20-400mm, 3/4"x3/4"</t>
  </si>
  <si>
    <t>Kulový kohout plyn plnoprůtočný přímý R950 1/2"FF</t>
  </si>
  <si>
    <t>Kulový kohout plyn plnoprůtočný přímý R950 3/4"FF</t>
  </si>
  <si>
    <t>Kulový kohout plyn plnoprůtočný přímý R950 6/4"FF</t>
  </si>
  <si>
    <t>Objímka kovová, jednošroubová, s hlavou M8, průměr 20-23mm</t>
  </si>
  <si>
    <t>Objímka kovová, jednošroubová, s hlavou M8, průměr 25-30mm</t>
  </si>
  <si>
    <t>Objímka kovová, jednošroubová, s hlavou M8, průměr 40-46mm</t>
  </si>
  <si>
    <t>Objímka kovová, jednošroubová, s hlavou M8, průměr 48-53mm</t>
  </si>
  <si>
    <t>Šroub KOMBI TORX M8 x 80mm</t>
  </si>
  <si>
    <t>Hmoždinka nylonová 10mm - balení 10ks</t>
  </si>
  <si>
    <t>bal</t>
  </si>
  <si>
    <t>Závitová tyč M8 x 1000mm</t>
  </si>
  <si>
    <t>Montážní PUR pěna 500ml</t>
  </si>
  <si>
    <t>Položky ve výkazu nezahrnují montážní práce a ostatní výkony spojené s instalací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</si>
</sst>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#,##0\ &quot;Kč&quot;;\-#,##0\ &quot;Kč&quot;"/>
    <numFmt numFmtId="7" formatCode="#,##0.00\ &quot;Kč&quot;;\-#,##0.00\ &quot;Kč&quot;"/>
    <numFmt numFmtId="164" formatCode="#,##0.00\ &quot;Kč&quot;"/>
    <numFmt numFmtId="165" formatCode="0.0"/>
    <numFmt numFmtId="166" formatCode="#,##0.0"/>
    <numFmt numFmtId="167" formatCode="#,##0\ &quot;Kč&quot;"/>
  </numFmts>
  <fonts count="26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Times New Roman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20"/>
      <name val="Arial CE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1">
      <alignment horizontal="center" vertical="center"/>
      <protection locked="0"/>
    </xf>
    <xf numFmtId="0" fontId="6" fillId="0" borderId="0"/>
  </cellStyleXfs>
  <cellXfs count="260">
    <xf numFmtId="0" fontId="0" fillId="0" borderId="0" xfId="0"/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49" fontId="0" fillId="2" borderId="0" xfId="0" applyNumberFormat="1" applyFill="1" applyBorder="1" applyAlignment="1">
      <alignment horizontal="left"/>
    </xf>
    <xf numFmtId="0" fontId="0" fillId="2" borderId="3" xfId="0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 vertical="center" wrapText="1" shrinkToFit="1"/>
    </xf>
    <xf numFmtId="0" fontId="2" fillId="3" borderId="5" xfId="0" applyFont="1" applyFill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left"/>
    </xf>
    <xf numFmtId="49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49" fontId="2" fillId="0" borderId="4" xfId="0" applyNumberFormat="1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 shrinkToFit="1"/>
    </xf>
    <xf numFmtId="0" fontId="0" fillId="0" borderId="0" xfId="0"/>
    <xf numFmtId="49" fontId="0" fillId="0" borderId="7" xfId="0" applyNumberFormat="1" applyFill="1" applyBorder="1" applyAlignment="1">
      <alignment horizontal="left"/>
    </xf>
    <xf numFmtId="49" fontId="0" fillId="0" borderId="8" xfId="0" applyNumberFormat="1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Fill="1" applyBorder="1" applyAlignment="1">
      <alignment horizontal="right"/>
    </xf>
    <xf numFmtId="0" fontId="0" fillId="0" borderId="0" xfId="0" applyFill="1"/>
    <xf numFmtId="0" fontId="2" fillId="2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/>
    </xf>
    <xf numFmtId="0" fontId="0" fillId="0" borderId="0" xfId="0" applyBorder="1"/>
    <xf numFmtId="0" fontId="0" fillId="0" borderId="0" xfId="0"/>
    <xf numFmtId="0" fontId="0" fillId="0" borderId="0" xfId="0" applyBorder="1" applyAlignment="1">
      <alignment horizontal="center"/>
    </xf>
    <xf numFmtId="4" fontId="0" fillId="0" borderId="0" xfId="0" applyNumberFormat="1" applyBorder="1"/>
    <xf numFmtId="0" fontId="0" fillId="0" borderId="0" xfId="0"/>
    <xf numFmtId="0" fontId="0" fillId="0" borderId="0" xfId="0"/>
    <xf numFmtId="0" fontId="0" fillId="2" borderId="4" xfId="0" applyFill="1" applyBorder="1" applyAlignment="1">
      <alignment horizontal="center"/>
    </xf>
    <xf numFmtId="49" fontId="0" fillId="2" borderId="4" xfId="0" applyNumberFormat="1" applyFill="1" applyBorder="1" applyAlignment="1">
      <alignment horizontal="left"/>
    </xf>
    <xf numFmtId="0" fontId="0" fillId="2" borderId="4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2" fillId="2" borderId="2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right"/>
    </xf>
    <xf numFmtId="49" fontId="0" fillId="0" borderId="11" xfId="0" applyNumberFormat="1" applyFill="1" applyBorder="1" applyAlignment="1">
      <alignment horizontal="left"/>
    </xf>
    <xf numFmtId="1" fontId="0" fillId="0" borderId="11" xfId="0" applyNumberFormat="1" applyFill="1" applyBorder="1" applyAlignment="1">
      <alignment horizontal="left"/>
    </xf>
    <xf numFmtId="49" fontId="0" fillId="0" borderId="1" xfId="0" applyNumberFormat="1" applyFill="1" applyBorder="1" applyAlignment="1">
      <alignment horizontal="left" wrapText="1"/>
    </xf>
    <xf numFmtId="0" fontId="9" fillId="6" borderId="1" xfId="0" applyFont="1" applyFill="1" applyBorder="1" applyAlignment="1">
      <alignment horizontal="left"/>
    </xf>
    <xf numFmtId="49" fontId="0" fillId="6" borderId="1" xfId="0" applyNumberFormat="1" applyFill="1" applyBorder="1" applyAlignment="1">
      <alignment horizontal="left"/>
    </xf>
    <xf numFmtId="49" fontId="0" fillId="6" borderId="1" xfId="0" applyNumberFormat="1" applyFill="1" applyBorder="1" applyAlignment="1">
      <alignment horizontal="left" vertical="top" wrapText="1"/>
    </xf>
    <xf numFmtId="0" fontId="0" fillId="6" borderId="0" xfId="0" applyFill="1"/>
    <xf numFmtId="0" fontId="0" fillId="0" borderId="1" xfId="0" applyFill="1" applyBorder="1" applyAlignment="1">
      <alignment vertical="center" wrapText="1"/>
    </xf>
    <xf numFmtId="0" fontId="0" fillId="0" borderId="1" xfId="0" applyFill="1" applyBorder="1"/>
    <xf numFmtId="1" fontId="0" fillId="0" borderId="19" xfId="0" applyNumberFormat="1" applyFill="1" applyBorder="1" applyAlignment="1">
      <alignment horizontal="left"/>
    </xf>
    <xf numFmtId="49" fontId="0" fillId="0" borderId="12" xfId="0" applyNumberFormat="1" applyFill="1" applyBorder="1" applyAlignment="1">
      <alignment horizontal="left"/>
    </xf>
    <xf numFmtId="1" fontId="0" fillId="6" borderId="11" xfId="0" applyNumberFormat="1" applyFill="1" applyBorder="1" applyAlignment="1">
      <alignment horizontal="left"/>
    </xf>
    <xf numFmtId="49" fontId="0" fillId="0" borderId="22" xfId="0" applyNumberFormat="1" applyFill="1" applyBorder="1" applyAlignment="1">
      <alignment horizontal="left"/>
    </xf>
    <xf numFmtId="49" fontId="0" fillId="0" borderId="22" xfId="0" applyNumberFormat="1" applyFill="1" applyBorder="1" applyAlignment="1">
      <alignment horizontal="left" vertical="top" wrapText="1"/>
    </xf>
    <xf numFmtId="49" fontId="0" fillId="6" borderId="12" xfId="0" applyNumberFormat="1" applyFill="1" applyBorder="1" applyAlignment="1">
      <alignment horizontal="left"/>
    </xf>
    <xf numFmtId="0" fontId="9" fillId="6" borderId="1" xfId="0" applyFont="1" applyFill="1" applyBorder="1" applyAlignment="1">
      <alignment horizontal="left" wrapText="1"/>
    </xf>
    <xf numFmtId="49" fontId="0" fillId="0" borderId="20" xfId="0" applyNumberFormat="1" applyFill="1" applyBorder="1" applyAlignment="1">
      <alignment horizontal="left"/>
    </xf>
    <xf numFmtId="49" fontId="0" fillId="6" borderId="22" xfId="0" applyNumberFormat="1" applyFill="1" applyBorder="1" applyAlignment="1">
      <alignment horizontal="left"/>
    </xf>
    <xf numFmtId="0" fontId="2" fillId="2" borderId="4" xfId="0" applyFont="1" applyFill="1" applyBorder="1" applyAlignment="1">
      <alignment horizontal="left" vertical="center" wrapText="1"/>
    </xf>
    <xf numFmtId="0" fontId="0" fillId="0" borderId="22" xfId="0" applyFill="1" applyBorder="1" applyAlignment="1">
      <alignment vertical="center" wrapText="1"/>
    </xf>
    <xf numFmtId="0" fontId="0" fillId="0" borderId="22" xfId="0" applyFill="1" applyBorder="1"/>
    <xf numFmtId="0" fontId="0" fillId="0" borderId="0" xfId="0" applyFill="1" applyBorder="1"/>
    <xf numFmtId="1" fontId="0" fillId="0" borderId="0" xfId="0" applyNumberFormat="1"/>
    <xf numFmtId="49" fontId="0" fillId="0" borderId="28" xfId="0" applyNumberFormat="1" applyFill="1" applyBorder="1" applyAlignment="1">
      <alignment horizontal="left"/>
    </xf>
    <xf numFmtId="0" fontId="2" fillId="2" borderId="5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16" fillId="0" borderId="0" xfId="0" applyFont="1" applyAlignment="1">
      <alignment horizontal="left"/>
    </xf>
    <xf numFmtId="49" fontId="0" fillId="0" borderId="1" xfId="0" applyNumberFormat="1" applyFont="1" applyFill="1" applyBorder="1" applyAlignment="1">
      <alignment horizontal="left" vertical="top" wrapText="1"/>
    </xf>
    <xf numFmtId="49" fontId="17" fillId="0" borderId="1" xfId="3" applyNumberFormat="1" applyFont="1" applyFill="1" applyBorder="1" applyAlignment="1">
      <alignment horizontal="left" wrapText="1"/>
    </xf>
    <xf numFmtId="0" fontId="16" fillId="0" borderId="1" xfId="0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49" fontId="17" fillId="0" borderId="1" xfId="3" applyNumberFormat="1" applyFont="1" applyFill="1" applyBorder="1" applyAlignment="1">
      <alignment horizontal="left"/>
    </xf>
    <xf numFmtId="0" fontId="17" fillId="0" borderId="1" xfId="3" applyFont="1" applyFill="1" applyBorder="1" applyAlignment="1">
      <alignment horizontal="center" wrapText="1"/>
    </xf>
    <xf numFmtId="0" fontId="17" fillId="0" borderId="1" xfId="3" applyFont="1" applyFill="1" applyBorder="1" applyAlignment="1">
      <alignment wrapText="1"/>
    </xf>
    <xf numFmtId="0" fontId="0" fillId="0" borderId="12" xfId="0" applyFill="1" applyBorder="1"/>
    <xf numFmtId="0" fontId="0" fillId="0" borderId="1" xfId="0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wrapText="1"/>
    </xf>
    <xf numFmtId="1" fontId="0" fillId="6" borderId="30" xfId="0" applyNumberFormat="1" applyFill="1" applyBorder="1" applyAlignment="1">
      <alignment horizontal="left"/>
    </xf>
    <xf numFmtId="49" fontId="0" fillId="0" borderId="12" xfId="0" applyNumberFormat="1" applyFill="1" applyBorder="1" applyAlignment="1">
      <alignment horizontal="left" wrapText="1"/>
    </xf>
    <xf numFmtId="49" fontId="0" fillId="6" borderId="12" xfId="0" applyNumberFormat="1" applyFill="1" applyBorder="1" applyAlignment="1">
      <alignment horizontal="left" vertical="top" wrapText="1"/>
    </xf>
    <xf numFmtId="0" fontId="9" fillId="6" borderId="20" xfId="0" applyFont="1" applyFill="1" applyBorder="1" applyAlignment="1">
      <alignment horizontal="left" wrapText="1"/>
    </xf>
    <xf numFmtId="0" fontId="0" fillId="0" borderId="20" xfId="0" applyFill="1" applyBorder="1" applyAlignment="1">
      <alignment horizontal="right"/>
    </xf>
    <xf numFmtId="49" fontId="0" fillId="0" borderId="12" xfId="0" applyNumberFormat="1" applyFill="1" applyBorder="1" applyAlignment="1">
      <alignment horizontal="left" vertical="top" wrapText="1"/>
    </xf>
    <xf numFmtId="0" fontId="9" fillId="6" borderId="22" xfId="0" applyFont="1" applyFill="1" applyBorder="1" applyAlignment="1">
      <alignment horizontal="left"/>
    </xf>
    <xf numFmtId="0" fontId="0" fillId="0" borderId="1" xfId="0" applyNumberFormat="1" applyFill="1" applyBorder="1" applyAlignment="1">
      <alignment horizontal="left" vertical="top" wrapText="1"/>
    </xf>
    <xf numFmtId="0" fontId="9" fillId="6" borderId="1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0" fillId="0" borderId="12" xfId="0" applyFill="1" applyBorder="1" applyAlignment="1">
      <alignment horizontal="right"/>
    </xf>
    <xf numFmtId="0" fontId="0" fillId="0" borderId="22" xfId="0" applyFill="1" applyBorder="1" applyAlignment="1">
      <alignment horizontal="right"/>
    </xf>
    <xf numFmtId="0" fontId="0" fillId="6" borderId="12" xfId="0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0" fontId="9" fillId="6" borderId="12" xfId="0" applyFont="1" applyFill="1" applyBorder="1" applyAlignment="1">
      <alignment horizontal="right"/>
    </xf>
    <xf numFmtId="0" fontId="9" fillId="6" borderId="1" xfId="0" applyFont="1" applyFill="1" applyBorder="1" applyAlignment="1">
      <alignment horizontal="right"/>
    </xf>
    <xf numFmtId="0" fontId="9" fillId="6" borderId="22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left" vertical="top" wrapText="1"/>
    </xf>
    <xf numFmtId="49" fontId="19" fillId="0" borderId="1" xfId="0" applyNumberFormat="1" applyFont="1" applyFill="1" applyBorder="1" applyAlignment="1" applyProtection="1">
      <alignment horizontal="left" vertical="center"/>
    </xf>
    <xf numFmtId="0" fontId="9" fillId="0" borderId="22" xfId="0" applyFont="1" applyFill="1" applyBorder="1" applyAlignment="1">
      <alignment horizontal="left" vertical="top" wrapText="1"/>
    </xf>
    <xf numFmtId="0" fontId="9" fillId="6" borderId="12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" fontId="0" fillId="0" borderId="1" xfId="0" applyNumberFormat="1" applyFill="1" applyBorder="1" applyAlignment="1">
      <alignment horizontal="left"/>
    </xf>
    <xf numFmtId="164" fontId="0" fillId="0" borderId="12" xfId="0" applyNumberFormat="1" applyFill="1" applyBorder="1" applyAlignment="1">
      <alignment horizontal="right"/>
    </xf>
    <xf numFmtId="164" fontId="0" fillId="0" borderId="23" xfId="0" applyNumberFormat="1" applyFill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164" fontId="0" fillId="0" borderId="10" xfId="0" applyNumberFormat="1" applyFill="1" applyBorder="1" applyAlignment="1">
      <alignment horizontal="right"/>
    </xf>
    <xf numFmtId="164" fontId="0" fillId="6" borderId="1" xfId="0" applyNumberFormat="1" applyFill="1" applyBorder="1" applyAlignment="1">
      <alignment horizontal="right"/>
    </xf>
    <xf numFmtId="164" fontId="0" fillId="6" borderId="10" xfId="0" applyNumberFormat="1" applyFill="1" applyBorder="1" applyAlignment="1">
      <alignment horizontal="right"/>
    </xf>
    <xf numFmtId="7" fontId="1" fillId="3" borderId="5" xfId="0" applyNumberFormat="1" applyFont="1" applyFill="1" applyBorder="1" applyAlignment="1">
      <alignment horizontal="center" vertical="center" wrapText="1"/>
    </xf>
    <xf numFmtId="7" fontId="4" fillId="3" borderId="2" xfId="0" applyNumberFormat="1" applyFont="1" applyFill="1" applyBorder="1" applyAlignment="1">
      <alignment horizontal="center" vertical="center" wrapText="1"/>
    </xf>
    <xf numFmtId="7" fontId="1" fillId="3" borderId="2" xfId="0" applyNumberFormat="1" applyFont="1" applyFill="1" applyBorder="1" applyAlignment="1">
      <alignment horizontal="center" vertical="center" wrapText="1"/>
    </xf>
    <xf numFmtId="164" fontId="0" fillId="0" borderId="22" xfId="0" applyNumberFormat="1" applyFill="1" applyBorder="1" applyAlignment="1">
      <alignment horizontal="right"/>
    </xf>
    <xf numFmtId="164" fontId="0" fillId="0" borderId="24" xfId="0" applyNumberFormat="1" applyFill="1" applyBorder="1" applyAlignment="1">
      <alignment horizontal="right"/>
    </xf>
    <xf numFmtId="164" fontId="0" fillId="6" borderId="12" xfId="0" applyNumberFormat="1" applyFill="1" applyBorder="1" applyAlignment="1">
      <alignment horizontal="right"/>
    </xf>
    <xf numFmtId="164" fontId="0" fillId="6" borderId="23" xfId="0" applyNumberFormat="1" applyFill="1" applyBorder="1" applyAlignment="1">
      <alignment horizontal="right"/>
    </xf>
    <xf numFmtId="164" fontId="0" fillId="0" borderId="1" xfId="0" applyNumberFormat="1" applyFill="1" applyBorder="1" applyAlignment="1">
      <alignment horizontal="right" vertical="center"/>
    </xf>
    <xf numFmtId="164" fontId="0" fillId="0" borderId="20" xfId="0" applyNumberFormat="1" applyFill="1" applyBorder="1" applyAlignment="1">
      <alignment horizontal="right"/>
    </xf>
    <xf numFmtId="164" fontId="0" fillId="0" borderId="31" xfId="0" applyNumberFormat="1" applyFill="1" applyBorder="1" applyAlignment="1">
      <alignment horizontal="right"/>
    </xf>
    <xf numFmtId="165" fontId="0" fillId="6" borderId="1" xfId="0" applyNumberFormat="1" applyFill="1" applyBorder="1" applyAlignment="1">
      <alignment horizontal="right"/>
    </xf>
    <xf numFmtId="165" fontId="0" fillId="0" borderId="1" xfId="0" applyNumberFormat="1" applyFill="1" applyBorder="1" applyAlignment="1">
      <alignment horizontal="right"/>
    </xf>
    <xf numFmtId="165" fontId="9" fillId="6" borderId="1" xfId="0" applyNumberFormat="1" applyFont="1" applyFill="1" applyBorder="1" applyAlignment="1">
      <alignment horizontal="right"/>
    </xf>
    <xf numFmtId="164" fontId="0" fillId="6" borderId="22" xfId="0" applyNumberFormat="1" applyFill="1" applyBorder="1" applyAlignment="1">
      <alignment horizontal="right"/>
    </xf>
    <xf numFmtId="164" fontId="0" fillId="6" borderId="24" xfId="0" applyNumberFormat="1" applyFill="1" applyBorder="1" applyAlignment="1">
      <alignment horizontal="right"/>
    </xf>
    <xf numFmtId="166" fontId="19" fillId="0" borderId="1" xfId="0" applyNumberFormat="1" applyFont="1" applyFill="1" applyBorder="1" applyAlignment="1" applyProtection="1">
      <alignment horizontal="right" vertical="center"/>
    </xf>
    <xf numFmtId="3" fontId="19" fillId="0" borderId="1" xfId="0" applyNumberFormat="1" applyFont="1" applyFill="1" applyBorder="1" applyAlignment="1" applyProtection="1">
      <alignment horizontal="right" vertical="center"/>
    </xf>
    <xf numFmtId="166" fontId="19" fillId="0" borderId="22" xfId="0" applyNumberFormat="1" applyFont="1" applyFill="1" applyBorder="1" applyAlignment="1" applyProtection="1">
      <alignment horizontal="right" vertical="center"/>
    </xf>
    <xf numFmtId="165" fontId="0" fillId="0" borderId="12" xfId="0" applyNumberFormat="1" applyFill="1" applyBorder="1" applyAlignment="1">
      <alignment horizontal="right"/>
    </xf>
    <xf numFmtId="164" fontId="16" fillId="0" borderId="1" xfId="0" applyNumberFormat="1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1" xfId="0" applyBorder="1"/>
    <xf numFmtId="49" fontId="15" fillId="0" borderId="1" xfId="3" applyNumberFormat="1" applyFont="1" applyFill="1" applyBorder="1" applyAlignment="1">
      <alignment horizontal="left" wrapText="1"/>
    </xf>
    <xf numFmtId="0" fontId="0" fillId="0" borderId="1" xfId="0" applyBorder="1" applyAlignment="1">
      <alignment horizontal="center"/>
    </xf>
    <xf numFmtId="49" fontId="15" fillId="0" borderId="1" xfId="3" applyNumberFormat="1" applyFont="1" applyFill="1" applyBorder="1" applyAlignment="1">
      <alignment horizontal="left"/>
    </xf>
    <xf numFmtId="49" fontId="16" fillId="0" borderId="1" xfId="0" applyNumberFormat="1" applyFont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5" fontId="0" fillId="0" borderId="0" xfId="0" applyNumberFormat="1" applyFill="1" applyBorder="1" applyAlignment="1">
      <alignment horizontal="right"/>
    </xf>
    <xf numFmtId="5" fontId="0" fillId="0" borderId="0" xfId="0" applyNumberFormat="1" applyBorder="1"/>
    <xf numFmtId="49" fontId="0" fillId="0" borderId="32" xfId="0" applyNumberFormat="1" applyFill="1" applyBorder="1" applyAlignment="1">
      <alignment horizontal="left"/>
    </xf>
    <xf numFmtId="9" fontId="0" fillId="0" borderId="28" xfId="0" applyNumberFormat="1" applyFill="1" applyBorder="1" applyAlignment="1">
      <alignment horizontal="right"/>
    </xf>
    <xf numFmtId="7" fontId="0" fillId="0" borderId="8" xfId="0" applyNumberFormat="1" applyFill="1" applyBorder="1" applyAlignment="1">
      <alignment horizontal="right"/>
    </xf>
    <xf numFmtId="7" fontId="0" fillId="0" borderId="9" xfId="0" applyNumberFormat="1" applyBorder="1"/>
    <xf numFmtId="7" fontId="0" fillId="0" borderId="1" xfId="0" applyNumberFormat="1" applyFill="1" applyBorder="1" applyAlignment="1">
      <alignment horizontal="right"/>
    </xf>
    <xf numFmtId="7" fontId="0" fillId="0" borderId="10" xfId="0" applyNumberFormat="1" applyBorder="1"/>
    <xf numFmtId="7" fontId="0" fillId="0" borderId="28" xfId="0" applyNumberFormat="1" applyFill="1" applyBorder="1" applyAlignment="1">
      <alignment horizontal="right"/>
    </xf>
    <xf numFmtId="7" fontId="0" fillId="0" borderId="29" xfId="0" applyNumberFormat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 shrinkToFit="1"/>
    </xf>
    <xf numFmtId="0" fontId="2" fillId="3" borderId="5" xfId="0" applyFont="1" applyFill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left"/>
    </xf>
    <xf numFmtId="49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49" fontId="2" fillId="0" borderId="4" xfId="0" applyNumberFormat="1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 shrinkToFit="1"/>
    </xf>
    <xf numFmtId="49" fontId="0" fillId="0" borderId="1" xfId="0" applyNumberFormat="1" applyBorder="1" applyAlignment="1">
      <alignment horizontal="left"/>
    </xf>
    <xf numFmtId="167" fontId="0" fillId="0" borderId="1" xfId="0" applyNumberFormat="1" applyBorder="1" applyAlignment="1">
      <alignment horizontal="right"/>
    </xf>
    <xf numFmtId="167" fontId="0" fillId="0" borderId="10" xfId="0" applyNumberForma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2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0" fillId="0" borderId="17" xfId="0" applyBorder="1" applyAlignment="1">
      <alignment horizontal="center"/>
    </xf>
    <xf numFmtId="49" fontId="0" fillId="0" borderId="17" xfId="0" applyNumberFormat="1" applyBorder="1" applyAlignment="1">
      <alignment horizontal="left"/>
    </xf>
    <xf numFmtId="49" fontId="23" fillId="0" borderId="1" xfId="0" applyNumberFormat="1" applyFont="1" applyBorder="1" applyAlignment="1">
      <alignment horizontal="left" vertical="top" wrapText="1"/>
    </xf>
    <xf numFmtId="49" fontId="25" fillId="0" borderId="1" xfId="0" applyNumberFormat="1" applyFont="1" applyFill="1" applyBorder="1" applyAlignment="1">
      <alignment horizontal="left" vertical="top" wrapText="1"/>
    </xf>
    <xf numFmtId="49" fontId="25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/>
    </xf>
    <xf numFmtId="49" fontId="25" fillId="0" borderId="17" xfId="0" applyNumberFormat="1" applyFont="1" applyFill="1" applyBorder="1" applyAlignment="1">
      <alignment horizontal="left"/>
    </xf>
    <xf numFmtId="1" fontId="0" fillId="0" borderId="11" xfId="0" applyNumberFormat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0" fontId="0" fillId="0" borderId="11" xfId="0" applyBorder="1" applyAlignment="1">
      <alignment horizontal="center"/>
    </xf>
    <xf numFmtId="1" fontId="0" fillId="0" borderId="16" xfId="0" applyNumberFormat="1" applyBorder="1" applyAlignment="1">
      <alignment horizontal="center"/>
    </xf>
    <xf numFmtId="164" fontId="0" fillId="0" borderId="1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164" fontId="0" fillId="0" borderId="17" xfId="0" applyNumberFormat="1" applyBorder="1" applyAlignment="1">
      <alignment horizontal="right"/>
    </xf>
    <xf numFmtId="164" fontId="0" fillId="0" borderId="18" xfId="0" applyNumberFormat="1" applyBorder="1" applyAlignment="1">
      <alignment horizontal="right"/>
    </xf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0" borderId="6" xfId="0" applyFont="1" applyBorder="1" applyAlignment="1"/>
    <xf numFmtId="14" fontId="22" fillId="2" borderId="5" xfId="0" applyNumberFormat="1" applyFont="1" applyFill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14" fontId="10" fillId="2" borderId="5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2" fillId="0" borderId="25" xfId="0" applyFont="1" applyFill="1" applyBorder="1" applyAlignment="1">
      <alignment horizontal="center"/>
    </xf>
    <xf numFmtId="0" fontId="12" fillId="0" borderId="26" xfId="0" applyFont="1" applyFill="1" applyBorder="1" applyAlignment="1">
      <alignment horizontal="center"/>
    </xf>
    <xf numFmtId="0" fontId="12" fillId="0" borderId="27" xfId="0" applyFont="1" applyFill="1" applyBorder="1" applyAlignment="1">
      <alignment horizontal="center"/>
    </xf>
    <xf numFmtId="49" fontId="11" fillId="0" borderId="25" xfId="0" applyNumberFormat="1" applyFont="1" applyFill="1" applyBorder="1" applyAlignment="1">
      <alignment horizontal="center" vertical="top" wrapText="1"/>
    </xf>
    <xf numFmtId="49" fontId="11" fillId="0" borderId="26" xfId="0" applyNumberFormat="1" applyFont="1" applyFill="1" applyBorder="1" applyAlignment="1">
      <alignment horizontal="center" vertical="top" wrapText="1"/>
    </xf>
    <xf numFmtId="49" fontId="11" fillId="0" borderId="27" xfId="0" applyNumberFormat="1" applyFont="1" applyFill="1" applyBorder="1" applyAlignment="1">
      <alignment horizontal="center" vertical="top" wrapText="1"/>
    </xf>
    <xf numFmtId="49" fontId="11" fillId="6" borderId="25" xfId="0" applyNumberFormat="1" applyFont="1" applyFill="1" applyBorder="1" applyAlignment="1">
      <alignment horizontal="center" vertical="top" wrapText="1"/>
    </xf>
    <xf numFmtId="49" fontId="11" fillId="6" borderId="26" xfId="0" applyNumberFormat="1" applyFont="1" applyFill="1" applyBorder="1" applyAlignment="1">
      <alignment horizontal="center" vertical="top" wrapText="1"/>
    </xf>
    <xf numFmtId="49" fontId="11" fillId="6" borderId="27" xfId="0" applyNumberFormat="1" applyFont="1" applyFill="1" applyBorder="1" applyAlignment="1">
      <alignment horizontal="center" vertical="top" wrapText="1"/>
    </xf>
    <xf numFmtId="49" fontId="11" fillId="0" borderId="33" xfId="0" applyNumberFormat="1" applyFont="1" applyFill="1" applyBorder="1" applyAlignment="1">
      <alignment horizontal="center" vertical="top" wrapText="1"/>
    </xf>
    <xf numFmtId="49" fontId="11" fillId="0" borderId="34" xfId="0" applyNumberFormat="1" applyFont="1" applyFill="1" applyBorder="1" applyAlignment="1">
      <alignment horizontal="center" vertical="top" wrapText="1"/>
    </xf>
    <xf numFmtId="49" fontId="11" fillId="0" borderId="35" xfId="0" applyNumberFormat="1" applyFont="1" applyFill="1" applyBorder="1" applyAlignment="1">
      <alignment horizontal="center" vertical="top" wrapText="1"/>
    </xf>
    <xf numFmtId="49" fontId="0" fillId="0" borderId="7" xfId="0" applyNumberFormat="1" applyFill="1" applyBorder="1" applyAlignment="1">
      <alignment horizontal="left" vertical="top" wrapText="1"/>
    </xf>
    <xf numFmtId="49" fontId="0" fillId="0" borderId="8" xfId="0" applyNumberFormat="1" applyFill="1" applyBorder="1" applyAlignment="1">
      <alignment horizontal="left" vertical="top" wrapText="1"/>
    </xf>
    <xf numFmtId="49" fontId="0" fillId="0" borderId="9" xfId="0" applyNumberFormat="1" applyFill="1" applyBorder="1" applyAlignment="1">
      <alignment horizontal="left" vertical="top" wrapText="1"/>
    </xf>
    <xf numFmtId="49" fontId="0" fillId="0" borderId="16" xfId="0" applyNumberFormat="1" applyFill="1" applyBorder="1" applyAlignment="1">
      <alignment horizontal="left" vertical="top" wrapText="1"/>
    </xf>
    <xf numFmtId="49" fontId="0" fillId="0" borderId="17" xfId="0" applyNumberFormat="1" applyFill="1" applyBorder="1" applyAlignment="1">
      <alignment horizontal="left" vertical="top" wrapText="1"/>
    </xf>
    <xf numFmtId="49" fontId="0" fillId="0" borderId="18" xfId="0" applyNumberForma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11" fillId="0" borderId="10" xfId="0" applyNumberFormat="1" applyFont="1" applyFill="1" applyBorder="1" applyAlignment="1">
      <alignment horizontal="center" vertical="top" wrapText="1"/>
    </xf>
    <xf numFmtId="1" fontId="14" fillId="0" borderId="25" xfId="0" applyNumberFormat="1" applyFont="1" applyFill="1" applyBorder="1" applyAlignment="1">
      <alignment horizontal="center"/>
    </xf>
    <xf numFmtId="1" fontId="14" fillId="0" borderId="26" xfId="0" applyNumberFormat="1" applyFont="1" applyFill="1" applyBorder="1" applyAlignment="1">
      <alignment horizontal="center"/>
    </xf>
    <xf numFmtId="1" fontId="14" fillId="0" borderId="27" xfId="0" applyNumberFormat="1" applyFont="1" applyFill="1" applyBorder="1" applyAlignment="1">
      <alignment horizontal="center"/>
    </xf>
    <xf numFmtId="49" fontId="13" fillId="0" borderId="25" xfId="0" applyNumberFormat="1" applyFont="1" applyFill="1" applyBorder="1" applyAlignment="1">
      <alignment horizontal="center" vertical="top" wrapText="1"/>
    </xf>
    <xf numFmtId="49" fontId="13" fillId="0" borderId="26" xfId="0" applyNumberFormat="1" applyFont="1" applyFill="1" applyBorder="1" applyAlignment="1">
      <alignment horizontal="center" vertical="top" wrapText="1"/>
    </xf>
    <xf numFmtId="49" fontId="13" fillId="0" borderId="27" xfId="0" applyNumberFormat="1" applyFont="1" applyFill="1" applyBorder="1" applyAlignment="1">
      <alignment horizontal="center" vertical="top" wrapText="1"/>
    </xf>
    <xf numFmtId="49" fontId="13" fillId="6" borderId="25" xfId="0" applyNumberFormat="1" applyFont="1" applyFill="1" applyBorder="1" applyAlignment="1">
      <alignment horizontal="center" vertical="top" wrapText="1"/>
    </xf>
    <xf numFmtId="49" fontId="13" fillId="6" borderId="26" xfId="0" applyNumberFormat="1" applyFont="1" applyFill="1" applyBorder="1" applyAlignment="1">
      <alignment horizontal="center" vertical="top" wrapText="1"/>
    </xf>
    <xf numFmtId="49" fontId="13" fillId="6" borderId="27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center"/>
    </xf>
    <xf numFmtId="49" fontId="10" fillId="2" borderId="5" xfId="0" applyNumberFormat="1" applyFont="1" applyFill="1" applyBorder="1" applyAlignment="1">
      <alignment horizontal="center"/>
    </xf>
    <xf numFmtId="49" fontId="10" fillId="2" borderId="6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49" fontId="8" fillId="2" borderId="5" xfId="0" applyNumberFormat="1" applyFont="1" applyFill="1" applyBorder="1" applyAlignment="1">
      <alignment horizontal="center"/>
    </xf>
    <xf numFmtId="49" fontId="8" fillId="2" borderId="6" xfId="0" applyNumberFormat="1" applyFont="1" applyFill="1" applyBorder="1" applyAlignment="1">
      <alignment horizontal="center"/>
    </xf>
    <xf numFmtId="0" fontId="21" fillId="4" borderId="13" xfId="0" applyFont="1" applyFill="1" applyBorder="1" applyAlignment="1">
      <alignment horizontal="center"/>
    </xf>
    <xf numFmtId="0" fontId="21" fillId="4" borderId="14" xfId="0" applyFont="1" applyFill="1" applyBorder="1" applyAlignment="1">
      <alignment horizontal="center"/>
    </xf>
    <xf numFmtId="0" fontId="21" fillId="4" borderId="15" xfId="0" applyFont="1" applyFill="1" applyBorder="1" applyAlignment="1">
      <alignment horizontal="center"/>
    </xf>
    <xf numFmtId="0" fontId="24" fillId="2" borderId="5" xfId="0" applyFont="1" applyFill="1" applyBorder="1" applyAlignment="1">
      <alignment horizontal="center"/>
    </xf>
    <xf numFmtId="0" fontId="24" fillId="0" borderId="6" xfId="0" applyFont="1" applyBorder="1" applyAlignment="1"/>
    <xf numFmtId="12" fontId="2" fillId="2" borderId="5" xfId="0" applyNumberFormat="1" applyFont="1" applyFill="1" applyBorder="1" applyAlignment="1">
      <alignment horizontal="center"/>
    </xf>
    <xf numFmtId="12" fontId="2" fillId="2" borderId="6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14" fontId="2" fillId="2" borderId="5" xfId="0" applyNumberFormat="1" applyFont="1" applyFill="1" applyBorder="1" applyAlignment="1">
      <alignment horizontal="center"/>
    </xf>
    <xf numFmtId="49" fontId="0" fillId="0" borderId="0" xfId="0" applyNumberFormat="1" applyBorder="1" applyAlignment="1">
      <alignment horizontal="left" wrapText="1"/>
    </xf>
    <xf numFmtId="0" fontId="0" fillId="0" borderId="0" xfId="0" applyBorder="1"/>
  </cellXfs>
  <cellStyles count="4">
    <cellStyle name="Normální" xfId="0" builtinId="0"/>
    <cellStyle name="normální 2" xfId="1"/>
    <cellStyle name="normální_sp382" xfId="3"/>
    <cellStyle name="výkaz výměr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Normal="100" workbookViewId="0">
      <selection activeCell="E19" sqref="E19"/>
    </sheetView>
  </sheetViews>
  <sheetFormatPr defaultRowHeight="15" x14ac:dyDescent="0.25"/>
  <cols>
    <col min="1" max="1" width="21.42578125" customWidth="1"/>
    <col min="2" max="2" width="62.5703125" customWidth="1"/>
    <col min="4" max="4" width="10.5703125" customWidth="1"/>
    <col min="5" max="5" width="12.7109375" customWidth="1"/>
    <col min="6" max="6" width="13.5703125" customWidth="1"/>
  </cols>
  <sheetData>
    <row r="1" spans="1:6" ht="18.75" customHeight="1" thickBot="1" x14ac:dyDescent="0.3">
      <c r="A1" s="186" t="s">
        <v>40</v>
      </c>
      <c r="B1" s="187"/>
      <c r="C1" s="187"/>
      <c r="D1" s="187"/>
      <c r="E1" s="187"/>
      <c r="F1" s="188"/>
    </row>
    <row r="2" spans="1:6" ht="15.75" customHeight="1" thickBot="1" x14ac:dyDescent="0.3">
      <c r="A2" s="2" t="s">
        <v>7</v>
      </c>
      <c r="B2" s="195" t="s">
        <v>227</v>
      </c>
      <c r="C2" s="196"/>
      <c r="D2" s="196"/>
      <c r="E2" s="34"/>
      <c r="F2" s="35"/>
    </row>
    <row r="3" spans="1:6" ht="15.75" thickBot="1" x14ac:dyDescent="0.3">
      <c r="A3" s="2" t="s">
        <v>0</v>
      </c>
      <c r="B3" s="197" t="s">
        <v>238</v>
      </c>
      <c r="C3" s="198"/>
      <c r="D3" s="198"/>
      <c r="E3" s="5"/>
      <c r="F3" s="4"/>
    </row>
    <row r="4" spans="1:6" ht="15.75" thickBot="1" x14ac:dyDescent="0.3">
      <c r="A4" s="6" t="s">
        <v>8</v>
      </c>
      <c r="B4" s="23"/>
      <c r="C4" s="189" t="s">
        <v>9</v>
      </c>
      <c r="D4" s="190"/>
      <c r="E4" s="184"/>
      <c r="F4" s="185"/>
    </row>
    <row r="5" spans="1:6" ht="27" customHeight="1" thickBot="1" x14ac:dyDescent="0.3">
      <c r="A5" s="7" t="s">
        <v>5</v>
      </c>
      <c r="B5" s="111">
        <f>SUM(F10:F13)</f>
        <v>0</v>
      </c>
      <c r="C5" s="182" t="s">
        <v>10</v>
      </c>
      <c r="D5" s="183"/>
      <c r="E5" s="184"/>
      <c r="F5" s="185"/>
    </row>
    <row r="6" spans="1:6" ht="15.75" thickBot="1" x14ac:dyDescent="0.3">
      <c r="A6" s="13" t="s">
        <v>369</v>
      </c>
      <c r="B6" s="110">
        <f>B5*0.21</f>
        <v>0</v>
      </c>
      <c r="C6" s="191" t="s">
        <v>22</v>
      </c>
      <c r="D6" s="192"/>
      <c r="E6" s="193"/>
      <c r="F6" s="194"/>
    </row>
    <row r="7" spans="1:6" ht="18.75" thickBot="1" x14ac:dyDescent="0.3">
      <c r="A7" s="7" t="s">
        <v>4</v>
      </c>
      <c r="B7" s="111">
        <f>B5+B6</f>
        <v>0</v>
      </c>
      <c r="C7" s="199" t="s">
        <v>37</v>
      </c>
      <c r="D7" s="200"/>
      <c r="E7" s="201" t="s">
        <v>38</v>
      </c>
      <c r="F7" s="202"/>
    </row>
    <row r="8" spans="1:6" ht="15.75" thickBot="1" x14ac:dyDescent="0.3">
      <c r="A8" s="8" t="s">
        <v>1</v>
      </c>
      <c r="B8" s="9" t="s">
        <v>11</v>
      </c>
      <c r="C8" s="10" t="s">
        <v>12</v>
      </c>
      <c r="D8" s="11" t="s">
        <v>13</v>
      </c>
      <c r="E8" s="10" t="s">
        <v>14</v>
      </c>
      <c r="F8" s="12" t="s">
        <v>15</v>
      </c>
    </row>
    <row r="9" spans="1:6" ht="15.75" thickBot="1" x14ac:dyDescent="0.3">
      <c r="A9" s="179" t="s">
        <v>33</v>
      </c>
      <c r="B9" s="180"/>
      <c r="C9" s="180"/>
      <c r="D9" s="180"/>
      <c r="E9" s="180"/>
      <c r="F9" s="181"/>
    </row>
    <row r="10" spans="1:6" s="21" customFormat="1" x14ac:dyDescent="0.25">
      <c r="A10" s="15" t="s">
        <v>16</v>
      </c>
      <c r="B10" s="16" t="s">
        <v>31</v>
      </c>
      <c r="C10" s="20">
        <v>1</v>
      </c>
      <c r="D10" s="16" t="s">
        <v>6</v>
      </c>
      <c r="E10" s="141">
        <f>TC!B5</f>
        <v>0</v>
      </c>
      <c r="F10" s="142">
        <f>C10*E10</f>
        <v>0</v>
      </c>
    </row>
    <row r="11" spans="1:6" s="31" customFormat="1" x14ac:dyDescent="0.25">
      <c r="A11" s="38" t="s">
        <v>236</v>
      </c>
      <c r="B11" s="25" t="s">
        <v>73</v>
      </c>
      <c r="C11" s="37">
        <v>1</v>
      </c>
      <c r="D11" s="25" t="s">
        <v>6</v>
      </c>
      <c r="E11" s="143">
        <f>MR!B5</f>
        <v>0</v>
      </c>
      <c r="F11" s="144">
        <f>C11*E11</f>
        <v>0</v>
      </c>
    </row>
    <row r="12" spans="1:6" s="31" customFormat="1" x14ac:dyDescent="0.25">
      <c r="A12" s="38" t="s">
        <v>237</v>
      </c>
      <c r="B12" s="25" t="s">
        <v>154</v>
      </c>
      <c r="C12" s="37">
        <v>1</v>
      </c>
      <c r="D12" s="25" t="s">
        <v>6</v>
      </c>
      <c r="E12" s="143">
        <f>PL!B5</f>
        <v>0</v>
      </c>
      <c r="F12" s="144">
        <f>C12*E12</f>
        <v>0</v>
      </c>
    </row>
    <row r="13" spans="1:6" s="31" customFormat="1" ht="15.75" thickBot="1" x14ac:dyDescent="0.3">
      <c r="A13" s="139"/>
      <c r="B13" s="61" t="s">
        <v>370</v>
      </c>
      <c r="C13" s="140">
        <v>0.05</v>
      </c>
      <c r="D13" s="61" t="s">
        <v>371</v>
      </c>
      <c r="E13" s="145">
        <f>C13*SUM(E10:E12)</f>
        <v>0</v>
      </c>
      <c r="F13" s="146">
        <f>C13*E13</f>
        <v>0</v>
      </c>
    </row>
    <row r="14" spans="1:6" s="31" customFormat="1" x14ac:dyDescent="0.25">
      <c r="A14" s="135"/>
      <c r="B14" s="135"/>
      <c r="C14" s="136"/>
      <c r="D14" s="135"/>
      <c r="E14" s="137"/>
      <c r="F14" s="138"/>
    </row>
  </sheetData>
  <mergeCells count="12">
    <mergeCell ref="A9:F9"/>
    <mergeCell ref="C5:D5"/>
    <mergeCell ref="E5:F5"/>
    <mergeCell ref="A1:F1"/>
    <mergeCell ref="C4:D4"/>
    <mergeCell ref="E4:F4"/>
    <mergeCell ref="C6:D6"/>
    <mergeCell ref="E6:F6"/>
    <mergeCell ref="B2:D2"/>
    <mergeCell ref="B3:D3"/>
    <mergeCell ref="C7:D7"/>
    <mergeCell ref="E7:F7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7"/>
  <sheetViews>
    <sheetView view="pageBreakPreview" zoomScale="85" zoomScaleNormal="100" zoomScaleSheetLayoutView="85" workbookViewId="0">
      <selection activeCell="B4" sqref="B4"/>
    </sheetView>
  </sheetViews>
  <sheetFormatPr defaultRowHeight="15" x14ac:dyDescent="0.25"/>
  <cols>
    <col min="1" max="1" width="21.42578125" style="1" customWidth="1"/>
    <col min="2" max="2" width="62.85546875" style="1" customWidth="1"/>
    <col min="3" max="3" width="9.140625" style="19" customWidth="1"/>
    <col min="4" max="4" width="10.5703125" style="1" customWidth="1"/>
    <col min="5" max="5" width="12.7109375" style="1" customWidth="1"/>
    <col min="6" max="6" width="13.5703125" style="1" customWidth="1"/>
    <col min="7" max="16384" width="9.140625" style="1"/>
  </cols>
  <sheetData>
    <row r="1" spans="1:6" ht="18.75" thickBot="1" x14ac:dyDescent="0.3">
      <c r="A1" s="186" t="s">
        <v>40</v>
      </c>
      <c r="B1" s="187"/>
      <c r="C1" s="187"/>
      <c r="D1" s="187"/>
      <c r="E1" s="187"/>
      <c r="F1" s="188"/>
    </row>
    <row r="2" spans="1:6" ht="17.25" customHeight="1" thickBot="1" x14ac:dyDescent="0.3">
      <c r="A2" s="2" t="s">
        <v>7</v>
      </c>
      <c r="B2" s="22" t="str">
        <f>Titul!B2</f>
        <v xml:space="preserve">Snížení energetické náročnosti objektu Základní školy v obci Údlice
</v>
      </c>
      <c r="C2" s="32"/>
      <c r="D2" s="33"/>
      <c r="E2" s="34"/>
      <c r="F2" s="35"/>
    </row>
    <row r="3" spans="1:6" ht="15.75" thickBot="1" x14ac:dyDescent="0.3">
      <c r="A3" s="2" t="s">
        <v>0</v>
      </c>
      <c r="B3" s="36" t="str">
        <f>Titul!B3</f>
        <v>Obec Údlice, Náměstí 12, 431 41 Údlice</v>
      </c>
      <c r="C3" s="17"/>
      <c r="D3" s="3"/>
      <c r="E3" s="5"/>
      <c r="F3" s="4"/>
    </row>
    <row r="4" spans="1:6" ht="16.5" customHeight="1" thickBot="1" x14ac:dyDescent="0.3">
      <c r="A4" s="6" t="s">
        <v>8</v>
      </c>
      <c r="B4" s="56"/>
      <c r="C4" s="189" t="s">
        <v>9</v>
      </c>
      <c r="D4" s="190"/>
      <c r="E4" s="184"/>
      <c r="F4" s="185"/>
    </row>
    <row r="5" spans="1:6" ht="26.25" customHeight="1" thickBot="1" x14ac:dyDescent="0.3">
      <c r="A5" s="7" t="s">
        <v>5</v>
      </c>
      <c r="B5" s="109">
        <f>SUM(F11:F182)</f>
        <v>0</v>
      </c>
      <c r="C5" s="182" t="s">
        <v>10</v>
      </c>
      <c r="D5" s="183"/>
      <c r="E5" s="184"/>
      <c r="F5" s="185"/>
    </row>
    <row r="6" spans="1:6" ht="20.25" customHeight="1" thickBot="1" x14ac:dyDescent="0.3">
      <c r="A6" s="13" t="s">
        <v>369</v>
      </c>
      <c r="B6" s="110">
        <f>B5*0.21</f>
        <v>0</v>
      </c>
      <c r="C6" s="191" t="s">
        <v>22</v>
      </c>
      <c r="D6" s="192"/>
      <c r="E6" s="203"/>
      <c r="F6" s="204"/>
    </row>
    <row r="7" spans="1:6" ht="18" customHeight="1" thickBot="1" x14ac:dyDescent="0.3">
      <c r="A7" s="7" t="s">
        <v>4</v>
      </c>
      <c r="B7" s="111">
        <f>B5+B6</f>
        <v>0</v>
      </c>
      <c r="C7" s="199" t="s">
        <v>37</v>
      </c>
      <c r="D7" s="200"/>
      <c r="E7" s="201" t="s">
        <v>38</v>
      </c>
      <c r="F7" s="202"/>
    </row>
    <row r="8" spans="1:6" ht="15.75" thickBot="1" x14ac:dyDescent="0.3">
      <c r="A8" s="8" t="s">
        <v>1</v>
      </c>
      <c r="B8" s="9" t="s">
        <v>11</v>
      </c>
      <c r="C8" s="18" t="s">
        <v>12</v>
      </c>
      <c r="D8" s="11" t="s">
        <v>13</v>
      </c>
      <c r="E8" s="10" t="s">
        <v>14</v>
      </c>
      <c r="F8" s="12" t="s">
        <v>15</v>
      </c>
    </row>
    <row r="9" spans="1:6" ht="15.75" thickBot="1" x14ac:dyDescent="0.3">
      <c r="A9" s="179" t="s">
        <v>32</v>
      </c>
      <c r="B9" s="180"/>
      <c r="C9" s="180"/>
      <c r="D9" s="180"/>
      <c r="E9" s="180"/>
      <c r="F9" s="181"/>
    </row>
    <row r="10" spans="1:6" s="21" customFormat="1" ht="16.5" thickBot="1" x14ac:dyDescent="0.3">
      <c r="A10" s="205" t="s">
        <v>24</v>
      </c>
      <c r="B10" s="206"/>
      <c r="C10" s="206"/>
      <c r="D10" s="206"/>
      <c r="E10" s="206"/>
      <c r="F10" s="207"/>
    </row>
    <row r="11" spans="1:6" ht="45" x14ac:dyDescent="0.25">
      <c r="A11" s="47">
        <v>1</v>
      </c>
      <c r="B11" s="76" t="s">
        <v>68</v>
      </c>
      <c r="C11" s="87">
        <v>2</v>
      </c>
      <c r="D11" s="48" t="s">
        <v>2</v>
      </c>
      <c r="E11" s="103">
        <v>0</v>
      </c>
      <c r="F11" s="104">
        <f>C11*E11</f>
        <v>0</v>
      </c>
    </row>
    <row r="12" spans="1:6" s="31" customFormat="1" ht="60" x14ac:dyDescent="0.25">
      <c r="A12" s="39">
        <f>A11+1</f>
        <v>2</v>
      </c>
      <c r="B12" s="40" t="s">
        <v>167</v>
      </c>
      <c r="C12" s="37">
        <v>1</v>
      </c>
      <c r="D12" s="25" t="s">
        <v>2</v>
      </c>
      <c r="E12" s="105">
        <v>0</v>
      </c>
      <c r="F12" s="106">
        <f>C12*E12</f>
        <v>0</v>
      </c>
    </row>
    <row r="13" spans="1:6" x14ac:dyDescent="0.25">
      <c r="A13" s="39">
        <f t="shared" ref="A13:A33" si="0">A12+1</f>
        <v>3</v>
      </c>
      <c r="B13" s="40" t="s">
        <v>41</v>
      </c>
      <c r="C13" s="37">
        <v>1</v>
      </c>
      <c r="D13" s="42" t="s">
        <v>2</v>
      </c>
      <c r="E13" s="107">
        <v>0</v>
      </c>
      <c r="F13" s="108">
        <f t="shared" ref="F13:F25" si="1">C13*E13</f>
        <v>0</v>
      </c>
    </row>
    <row r="14" spans="1:6" s="31" customFormat="1" x14ac:dyDescent="0.25">
      <c r="A14" s="39">
        <f t="shared" si="0"/>
        <v>4</v>
      </c>
      <c r="B14" s="24" t="s">
        <v>42</v>
      </c>
      <c r="C14" s="37">
        <v>20</v>
      </c>
      <c r="D14" s="42" t="s">
        <v>3</v>
      </c>
      <c r="E14" s="107">
        <v>0</v>
      </c>
      <c r="F14" s="108">
        <f t="shared" si="1"/>
        <v>0</v>
      </c>
    </row>
    <row r="15" spans="1:6" s="31" customFormat="1" x14ac:dyDescent="0.25">
      <c r="A15" s="39">
        <f t="shared" si="0"/>
        <v>5</v>
      </c>
      <c r="B15" s="42" t="s">
        <v>43</v>
      </c>
      <c r="C15" s="90">
        <v>4</v>
      </c>
      <c r="D15" s="42" t="s">
        <v>2</v>
      </c>
      <c r="E15" s="107">
        <v>0</v>
      </c>
      <c r="F15" s="108">
        <f>C15*E15</f>
        <v>0</v>
      </c>
    </row>
    <row r="16" spans="1:6" s="31" customFormat="1" ht="30" x14ac:dyDescent="0.25">
      <c r="A16" s="39">
        <f t="shared" si="0"/>
        <v>6</v>
      </c>
      <c r="B16" s="24" t="s">
        <v>44</v>
      </c>
      <c r="C16" s="37">
        <v>2</v>
      </c>
      <c r="D16" s="25" t="s">
        <v>2</v>
      </c>
      <c r="E16" s="105">
        <v>0</v>
      </c>
      <c r="F16" s="106">
        <f t="shared" si="1"/>
        <v>0</v>
      </c>
    </row>
    <row r="17" spans="1:6" s="31" customFormat="1" x14ac:dyDescent="0.25">
      <c r="A17" s="39">
        <f t="shared" si="0"/>
        <v>7</v>
      </c>
      <c r="B17" s="24" t="s">
        <v>69</v>
      </c>
      <c r="C17" s="37">
        <v>2</v>
      </c>
      <c r="D17" s="25" t="s">
        <v>2</v>
      </c>
      <c r="E17" s="105">
        <v>0</v>
      </c>
      <c r="F17" s="106">
        <f>C17*E17</f>
        <v>0</v>
      </c>
    </row>
    <row r="18" spans="1:6" s="27" customFormat="1" x14ac:dyDescent="0.25">
      <c r="A18" s="39">
        <f t="shared" si="0"/>
        <v>8</v>
      </c>
      <c r="B18" s="24" t="s">
        <v>168</v>
      </c>
      <c r="C18" s="37">
        <v>1</v>
      </c>
      <c r="D18" s="25" t="s">
        <v>2</v>
      </c>
      <c r="E18" s="105">
        <v>0</v>
      </c>
      <c r="F18" s="106">
        <f t="shared" si="1"/>
        <v>0</v>
      </c>
    </row>
    <row r="19" spans="1:6" s="21" customFormat="1" ht="90" x14ac:dyDescent="0.25">
      <c r="A19" s="39">
        <f t="shared" si="0"/>
        <v>9</v>
      </c>
      <c r="B19" s="82" t="s">
        <v>169</v>
      </c>
      <c r="C19" s="37">
        <v>1</v>
      </c>
      <c r="D19" s="25" t="s">
        <v>2</v>
      </c>
      <c r="E19" s="105">
        <v>0</v>
      </c>
      <c r="F19" s="106">
        <f t="shared" si="1"/>
        <v>0</v>
      </c>
    </row>
    <row r="20" spans="1:6" s="21" customFormat="1" ht="75" x14ac:dyDescent="0.25">
      <c r="A20" s="39">
        <f t="shared" si="0"/>
        <v>10</v>
      </c>
      <c r="B20" s="82" t="s">
        <v>170</v>
      </c>
      <c r="C20" s="37">
        <v>1</v>
      </c>
      <c r="D20" s="25" t="s">
        <v>2</v>
      </c>
      <c r="E20" s="105">
        <v>0</v>
      </c>
      <c r="F20" s="106">
        <f t="shared" si="1"/>
        <v>0</v>
      </c>
    </row>
    <row r="21" spans="1:6" s="21" customFormat="1" ht="45" x14ac:dyDescent="0.25">
      <c r="A21" s="39">
        <f t="shared" si="0"/>
        <v>11</v>
      </c>
      <c r="B21" s="24" t="s">
        <v>45</v>
      </c>
      <c r="C21" s="37">
        <v>2</v>
      </c>
      <c r="D21" s="25" t="s">
        <v>2</v>
      </c>
      <c r="E21" s="105">
        <v>0</v>
      </c>
      <c r="F21" s="106">
        <f t="shared" si="1"/>
        <v>0</v>
      </c>
    </row>
    <row r="22" spans="1:6" s="21" customFormat="1" x14ac:dyDescent="0.25">
      <c r="A22" s="39">
        <f t="shared" si="0"/>
        <v>12</v>
      </c>
      <c r="B22" s="24" t="s">
        <v>171</v>
      </c>
      <c r="C22" s="37">
        <v>1</v>
      </c>
      <c r="D22" s="25" t="s">
        <v>2</v>
      </c>
      <c r="E22" s="105">
        <v>0</v>
      </c>
      <c r="F22" s="106">
        <f>C22*E22</f>
        <v>0</v>
      </c>
    </row>
    <row r="23" spans="1:6" s="27" customFormat="1" ht="60" x14ac:dyDescent="0.25">
      <c r="A23" s="39">
        <f t="shared" si="0"/>
        <v>13</v>
      </c>
      <c r="B23" s="24" t="s">
        <v>268</v>
      </c>
      <c r="C23" s="37">
        <v>1</v>
      </c>
      <c r="D23" s="25" t="s">
        <v>2</v>
      </c>
      <c r="E23" s="105">
        <v>0</v>
      </c>
      <c r="F23" s="106">
        <f t="shared" si="1"/>
        <v>0</v>
      </c>
    </row>
    <row r="24" spans="1:6" s="31" customFormat="1" x14ac:dyDescent="0.25">
      <c r="A24" s="39">
        <f t="shared" si="0"/>
        <v>14</v>
      </c>
      <c r="B24" s="24" t="s">
        <v>172</v>
      </c>
      <c r="C24" s="37">
        <v>1</v>
      </c>
      <c r="D24" s="25" t="s">
        <v>2</v>
      </c>
      <c r="E24" s="105">
        <v>0</v>
      </c>
      <c r="F24" s="106">
        <f>C24*E24</f>
        <v>0</v>
      </c>
    </row>
    <row r="25" spans="1:6" s="31" customFormat="1" ht="30" x14ac:dyDescent="0.25">
      <c r="A25" s="39">
        <f t="shared" si="0"/>
        <v>15</v>
      </c>
      <c r="B25" s="24" t="s">
        <v>173</v>
      </c>
      <c r="C25" s="37">
        <v>1</v>
      </c>
      <c r="D25" s="25" t="s">
        <v>2</v>
      </c>
      <c r="E25" s="105"/>
      <c r="F25" s="106">
        <f t="shared" si="1"/>
        <v>0</v>
      </c>
    </row>
    <row r="26" spans="1:6" s="21" customFormat="1" ht="60" x14ac:dyDescent="0.25">
      <c r="A26" s="39">
        <f t="shared" si="0"/>
        <v>16</v>
      </c>
      <c r="B26" s="24" t="s">
        <v>174</v>
      </c>
      <c r="C26" s="37">
        <v>1</v>
      </c>
      <c r="D26" s="25" t="s">
        <v>2</v>
      </c>
      <c r="E26" s="105">
        <v>0</v>
      </c>
      <c r="F26" s="106">
        <f>C26*E26</f>
        <v>0</v>
      </c>
    </row>
    <row r="27" spans="1:6" s="21" customFormat="1" x14ac:dyDescent="0.25">
      <c r="A27" s="39">
        <f t="shared" si="0"/>
        <v>17</v>
      </c>
      <c r="B27" s="24" t="s">
        <v>175</v>
      </c>
      <c r="C27" s="37">
        <v>1</v>
      </c>
      <c r="D27" s="25" t="s">
        <v>2</v>
      </c>
      <c r="E27" s="105">
        <v>0</v>
      </c>
      <c r="F27" s="106">
        <f>C27*E27</f>
        <v>0</v>
      </c>
    </row>
    <row r="28" spans="1:6" s="14" customFormat="1" ht="60" x14ac:dyDescent="0.25">
      <c r="A28" s="39">
        <f t="shared" si="0"/>
        <v>18</v>
      </c>
      <c r="B28" s="24" t="s">
        <v>239</v>
      </c>
      <c r="C28" s="37">
        <v>2</v>
      </c>
      <c r="D28" s="25" t="s">
        <v>2</v>
      </c>
      <c r="E28" s="105">
        <v>0</v>
      </c>
      <c r="F28" s="106">
        <f>C28*E28</f>
        <v>0</v>
      </c>
    </row>
    <row r="29" spans="1:6" s="31" customFormat="1" ht="30" x14ac:dyDescent="0.25">
      <c r="A29" s="39">
        <f t="shared" si="0"/>
        <v>19</v>
      </c>
      <c r="B29" s="24" t="s">
        <v>46</v>
      </c>
      <c r="C29" s="37">
        <v>2</v>
      </c>
      <c r="D29" s="25" t="s">
        <v>2</v>
      </c>
      <c r="E29" s="105">
        <v>0</v>
      </c>
      <c r="F29" s="106">
        <f>C29*E29</f>
        <v>0</v>
      </c>
    </row>
    <row r="30" spans="1:6" ht="15.75" x14ac:dyDescent="0.25">
      <c r="A30" s="223" t="s">
        <v>25</v>
      </c>
      <c r="B30" s="224"/>
      <c r="C30" s="224"/>
      <c r="D30" s="224"/>
      <c r="E30" s="224"/>
      <c r="F30" s="225"/>
    </row>
    <row r="31" spans="1:6" s="14" customFormat="1" ht="30" x14ac:dyDescent="0.25">
      <c r="A31" s="39">
        <f>A29+1</f>
        <v>20</v>
      </c>
      <c r="B31" s="24" t="s">
        <v>66</v>
      </c>
      <c r="C31" s="37">
        <v>2</v>
      </c>
      <c r="D31" s="25" t="s">
        <v>2</v>
      </c>
      <c r="E31" s="105">
        <v>0</v>
      </c>
      <c r="F31" s="106">
        <f>C31*E31</f>
        <v>0</v>
      </c>
    </row>
    <row r="32" spans="1:6" s="31" customFormat="1" ht="30" x14ac:dyDescent="0.25">
      <c r="A32" s="39">
        <f t="shared" si="0"/>
        <v>21</v>
      </c>
      <c r="B32" s="24" t="s">
        <v>176</v>
      </c>
      <c r="C32" s="37">
        <v>1</v>
      </c>
      <c r="D32" s="25" t="s">
        <v>2</v>
      </c>
      <c r="E32" s="105">
        <v>0</v>
      </c>
      <c r="F32" s="106">
        <f>C32*E32</f>
        <v>0</v>
      </c>
    </row>
    <row r="33" spans="1:6" s="31" customFormat="1" ht="30.75" thickBot="1" x14ac:dyDescent="0.3">
      <c r="A33" s="39">
        <f t="shared" si="0"/>
        <v>22</v>
      </c>
      <c r="B33" s="51" t="s">
        <v>177</v>
      </c>
      <c r="C33" s="88">
        <v>1</v>
      </c>
      <c r="D33" s="50" t="s">
        <v>2</v>
      </c>
      <c r="E33" s="112">
        <v>0</v>
      </c>
      <c r="F33" s="113">
        <f>C33*E33</f>
        <v>0</v>
      </c>
    </row>
    <row r="34" spans="1:6" s="44" customFormat="1" ht="16.5" thickBot="1" x14ac:dyDescent="0.3">
      <c r="A34" s="211" t="s">
        <v>21</v>
      </c>
      <c r="B34" s="212"/>
      <c r="C34" s="212"/>
      <c r="D34" s="212"/>
      <c r="E34" s="212"/>
      <c r="F34" s="213"/>
    </row>
    <row r="35" spans="1:6" s="44" customFormat="1" ht="30" x14ac:dyDescent="0.25">
      <c r="A35" s="39">
        <f>A33+1</f>
        <v>23</v>
      </c>
      <c r="B35" s="77" t="s">
        <v>178</v>
      </c>
      <c r="C35" s="89">
        <v>2</v>
      </c>
      <c r="D35" s="52" t="s">
        <v>2</v>
      </c>
      <c r="E35" s="114">
        <v>0</v>
      </c>
      <c r="F35" s="115">
        <f>C35*E35</f>
        <v>0</v>
      </c>
    </row>
    <row r="36" spans="1:6" s="44" customFormat="1" ht="30" x14ac:dyDescent="0.25">
      <c r="A36" s="39">
        <f t="shared" ref="A36:A57" si="2">A35+1</f>
        <v>24</v>
      </c>
      <c r="B36" s="43" t="s">
        <v>179</v>
      </c>
      <c r="C36" s="90">
        <v>3</v>
      </c>
      <c r="D36" s="42" t="s">
        <v>2</v>
      </c>
      <c r="E36" s="107">
        <v>0</v>
      </c>
      <c r="F36" s="108">
        <f t="shared" ref="F36:F55" si="3">C36*E36</f>
        <v>0</v>
      </c>
    </row>
    <row r="37" spans="1:6" s="31" customFormat="1" ht="30" x14ac:dyDescent="0.25">
      <c r="A37" s="39">
        <f t="shared" si="2"/>
        <v>25</v>
      </c>
      <c r="B37" s="24" t="s">
        <v>180</v>
      </c>
      <c r="C37" s="37">
        <v>2</v>
      </c>
      <c r="D37" s="25" t="s">
        <v>2</v>
      </c>
      <c r="E37" s="105">
        <v>0</v>
      </c>
      <c r="F37" s="106">
        <f t="shared" si="3"/>
        <v>0</v>
      </c>
    </row>
    <row r="38" spans="1:6" s="31" customFormat="1" ht="30" x14ac:dyDescent="0.25">
      <c r="A38" s="39">
        <f t="shared" si="2"/>
        <v>26</v>
      </c>
      <c r="B38" s="24" t="s">
        <v>181</v>
      </c>
      <c r="C38" s="37">
        <v>2</v>
      </c>
      <c r="D38" s="25" t="s">
        <v>2</v>
      </c>
      <c r="E38" s="105">
        <v>0</v>
      </c>
      <c r="F38" s="106">
        <f t="shared" si="3"/>
        <v>0</v>
      </c>
    </row>
    <row r="39" spans="1:6" s="44" customFormat="1" x14ac:dyDescent="0.25">
      <c r="A39" s="39">
        <f t="shared" si="2"/>
        <v>27</v>
      </c>
      <c r="B39" s="24" t="s">
        <v>182</v>
      </c>
      <c r="C39" s="37">
        <v>10</v>
      </c>
      <c r="D39" s="25" t="s">
        <v>2</v>
      </c>
      <c r="E39" s="105">
        <v>0</v>
      </c>
      <c r="F39" s="106">
        <f t="shared" si="3"/>
        <v>0</v>
      </c>
    </row>
    <row r="40" spans="1:6" s="44" customFormat="1" x14ac:dyDescent="0.25">
      <c r="A40" s="39">
        <f t="shared" si="2"/>
        <v>28</v>
      </c>
      <c r="B40" s="24" t="s">
        <v>47</v>
      </c>
      <c r="C40" s="37">
        <v>8</v>
      </c>
      <c r="D40" s="25" t="s">
        <v>2</v>
      </c>
      <c r="E40" s="105">
        <v>0</v>
      </c>
      <c r="F40" s="106">
        <f t="shared" si="3"/>
        <v>0</v>
      </c>
    </row>
    <row r="41" spans="1:6" s="44" customFormat="1" x14ac:dyDescent="0.25">
      <c r="A41" s="39">
        <f t="shared" si="2"/>
        <v>29</v>
      </c>
      <c r="B41" s="24" t="s">
        <v>48</v>
      </c>
      <c r="C41" s="37">
        <v>1</v>
      </c>
      <c r="D41" s="25" t="s">
        <v>2</v>
      </c>
      <c r="E41" s="105">
        <v>0</v>
      </c>
      <c r="F41" s="106">
        <f t="shared" si="3"/>
        <v>0</v>
      </c>
    </row>
    <row r="42" spans="1:6" s="44" customFormat="1" x14ac:dyDescent="0.25">
      <c r="A42" s="39">
        <f t="shared" si="2"/>
        <v>30</v>
      </c>
      <c r="B42" s="24" t="s">
        <v>49</v>
      </c>
      <c r="C42" s="37">
        <v>5</v>
      </c>
      <c r="D42" s="25" t="s">
        <v>2</v>
      </c>
      <c r="E42" s="105">
        <v>0</v>
      </c>
      <c r="F42" s="106">
        <f>C42*E42</f>
        <v>0</v>
      </c>
    </row>
    <row r="43" spans="1:6" s="44" customFormat="1" ht="30" x14ac:dyDescent="0.25">
      <c r="A43" s="39">
        <f t="shared" si="2"/>
        <v>31</v>
      </c>
      <c r="B43" s="24" t="s">
        <v>183</v>
      </c>
      <c r="C43" s="37">
        <v>3</v>
      </c>
      <c r="D43" s="25" t="s">
        <v>2</v>
      </c>
      <c r="E43" s="105">
        <v>0</v>
      </c>
      <c r="F43" s="106">
        <f t="shared" si="3"/>
        <v>0</v>
      </c>
    </row>
    <row r="44" spans="1:6" s="44" customFormat="1" x14ac:dyDescent="0.25">
      <c r="A44" s="39">
        <f t="shared" si="2"/>
        <v>32</v>
      </c>
      <c r="B44" s="24" t="s">
        <v>53</v>
      </c>
      <c r="C44" s="37">
        <v>12</v>
      </c>
      <c r="D44" s="25" t="s">
        <v>2</v>
      </c>
      <c r="E44" s="105">
        <v>0</v>
      </c>
      <c r="F44" s="106">
        <f t="shared" si="3"/>
        <v>0</v>
      </c>
    </row>
    <row r="45" spans="1:6" s="21" customFormat="1" x14ac:dyDescent="0.25">
      <c r="A45" s="39">
        <f t="shared" si="2"/>
        <v>33</v>
      </c>
      <c r="B45" s="24" t="s">
        <v>155</v>
      </c>
      <c r="C45" s="37">
        <v>2</v>
      </c>
      <c r="D45" s="25" t="s">
        <v>2</v>
      </c>
      <c r="E45" s="105">
        <v>0</v>
      </c>
      <c r="F45" s="106">
        <f t="shared" si="3"/>
        <v>0</v>
      </c>
    </row>
    <row r="46" spans="1:6" s="21" customFormat="1" ht="15" customHeight="1" x14ac:dyDescent="0.25">
      <c r="A46" s="39">
        <f t="shared" si="2"/>
        <v>34</v>
      </c>
      <c r="B46" s="24" t="s">
        <v>184</v>
      </c>
      <c r="C46" s="37">
        <v>1</v>
      </c>
      <c r="D46" s="25" t="s">
        <v>2</v>
      </c>
      <c r="E46" s="105">
        <v>0</v>
      </c>
      <c r="F46" s="106">
        <f t="shared" si="3"/>
        <v>0</v>
      </c>
    </row>
    <row r="47" spans="1:6" s="21" customFormat="1" ht="15" customHeight="1" x14ac:dyDescent="0.25">
      <c r="A47" s="39">
        <f t="shared" si="2"/>
        <v>35</v>
      </c>
      <c r="B47" s="24" t="s">
        <v>50</v>
      </c>
      <c r="C47" s="37">
        <v>3</v>
      </c>
      <c r="D47" s="25" t="s">
        <v>2</v>
      </c>
      <c r="E47" s="105">
        <v>0</v>
      </c>
      <c r="F47" s="106">
        <f>C47*E47</f>
        <v>0</v>
      </c>
    </row>
    <row r="48" spans="1:6" s="21" customFormat="1" ht="15" customHeight="1" x14ac:dyDescent="0.25">
      <c r="A48" s="39">
        <f t="shared" si="2"/>
        <v>36</v>
      </c>
      <c r="B48" s="24" t="s">
        <v>51</v>
      </c>
      <c r="C48" s="37">
        <v>1</v>
      </c>
      <c r="D48" s="25" t="s">
        <v>2</v>
      </c>
      <c r="E48" s="105">
        <v>0</v>
      </c>
      <c r="F48" s="106">
        <f t="shared" si="3"/>
        <v>0</v>
      </c>
    </row>
    <row r="49" spans="1:12" s="21" customFormat="1" x14ac:dyDescent="0.25">
      <c r="A49" s="39">
        <f t="shared" si="2"/>
        <v>37</v>
      </c>
      <c r="B49" s="24" t="s">
        <v>52</v>
      </c>
      <c r="C49" s="37">
        <v>1</v>
      </c>
      <c r="D49" s="25" t="s">
        <v>2</v>
      </c>
      <c r="E49" s="105">
        <v>0</v>
      </c>
      <c r="F49" s="106">
        <f t="shared" si="3"/>
        <v>0</v>
      </c>
    </row>
    <row r="50" spans="1:12" s="21" customFormat="1" x14ac:dyDescent="0.25">
      <c r="A50" s="39">
        <f t="shared" si="2"/>
        <v>38</v>
      </c>
      <c r="B50" s="24" t="s">
        <v>185</v>
      </c>
      <c r="C50" s="37">
        <v>1</v>
      </c>
      <c r="D50" s="25" t="s">
        <v>2</v>
      </c>
      <c r="E50" s="105">
        <v>0</v>
      </c>
      <c r="F50" s="106">
        <f>C50*E50</f>
        <v>0</v>
      </c>
    </row>
    <row r="51" spans="1:12" x14ac:dyDescent="0.25">
      <c r="A51" s="39">
        <f t="shared" si="2"/>
        <v>39</v>
      </c>
      <c r="B51" s="24" t="s">
        <v>54</v>
      </c>
      <c r="C51" s="37">
        <v>3</v>
      </c>
      <c r="D51" s="25" t="s">
        <v>2</v>
      </c>
      <c r="E51" s="105">
        <v>0</v>
      </c>
      <c r="F51" s="106">
        <f t="shared" si="3"/>
        <v>0</v>
      </c>
    </row>
    <row r="52" spans="1:12" s="31" customFormat="1" x14ac:dyDescent="0.25">
      <c r="A52" s="39">
        <f t="shared" si="2"/>
        <v>40</v>
      </c>
      <c r="B52" s="24" t="s">
        <v>55</v>
      </c>
      <c r="C52" s="37">
        <v>1</v>
      </c>
      <c r="D52" s="25" t="s">
        <v>2</v>
      </c>
      <c r="E52" s="105">
        <v>0</v>
      </c>
      <c r="F52" s="106">
        <f>C52*E52</f>
        <v>0</v>
      </c>
    </row>
    <row r="53" spans="1:12" s="31" customFormat="1" x14ac:dyDescent="0.25">
      <c r="A53" s="39">
        <f t="shared" si="2"/>
        <v>41</v>
      </c>
      <c r="B53" s="24" t="s">
        <v>56</v>
      </c>
      <c r="C53" s="37">
        <v>1</v>
      </c>
      <c r="D53" s="25" t="s">
        <v>2</v>
      </c>
      <c r="E53" s="105">
        <v>0</v>
      </c>
      <c r="F53" s="106">
        <f t="shared" si="3"/>
        <v>0</v>
      </c>
    </row>
    <row r="54" spans="1:12" s="30" customFormat="1" x14ac:dyDescent="0.25">
      <c r="A54" s="39">
        <f t="shared" si="2"/>
        <v>42</v>
      </c>
      <c r="B54" s="24" t="s">
        <v>28</v>
      </c>
      <c r="C54" s="37">
        <v>7</v>
      </c>
      <c r="D54" s="25" t="s">
        <v>2</v>
      </c>
      <c r="E54" s="105">
        <v>0</v>
      </c>
      <c r="F54" s="106">
        <f>C54*E54</f>
        <v>0</v>
      </c>
    </row>
    <row r="55" spans="1:12" x14ac:dyDescent="0.25">
      <c r="A55" s="39">
        <f t="shared" si="2"/>
        <v>43</v>
      </c>
      <c r="B55" s="24" t="s">
        <v>29</v>
      </c>
      <c r="C55" s="37">
        <v>16</v>
      </c>
      <c r="D55" s="25" t="s">
        <v>2</v>
      </c>
      <c r="E55" s="105">
        <v>0</v>
      </c>
      <c r="F55" s="106">
        <f t="shared" si="3"/>
        <v>0</v>
      </c>
    </row>
    <row r="56" spans="1:12" s="14" customFormat="1" x14ac:dyDescent="0.25">
      <c r="A56" s="39">
        <f t="shared" si="2"/>
        <v>44</v>
      </c>
      <c r="B56" s="25" t="s">
        <v>57</v>
      </c>
      <c r="C56" s="37">
        <v>2</v>
      </c>
      <c r="D56" s="25" t="s">
        <v>2</v>
      </c>
      <c r="E56" s="105">
        <v>0</v>
      </c>
      <c r="F56" s="106">
        <f>C56*E56</f>
        <v>0</v>
      </c>
    </row>
    <row r="57" spans="1:12" ht="15.75" thickBot="1" x14ac:dyDescent="0.3">
      <c r="A57" s="39">
        <f t="shared" si="2"/>
        <v>45</v>
      </c>
      <c r="B57" s="50" t="s">
        <v>58</v>
      </c>
      <c r="C57" s="88">
        <v>2</v>
      </c>
      <c r="D57" s="50" t="s">
        <v>2</v>
      </c>
      <c r="E57" s="112">
        <v>0</v>
      </c>
      <c r="F57" s="113">
        <f>C57*E57</f>
        <v>0</v>
      </c>
    </row>
    <row r="58" spans="1:12" s="31" customFormat="1" ht="16.5" thickBot="1" x14ac:dyDescent="0.3">
      <c r="A58" s="208" t="s">
        <v>26</v>
      </c>
      <c r="B58" s="209"/>
      <c r="C58" s="209"/>
      <c r="D58" s="209"/>
      <c r="E58" s="209"/>
      <c r="F58" s="210"/>
    </row>
    <row r="59" spans="1:12" s="31" customFormat="1" ht="30" x14ac:dyDescent="0.25">
      <c r="A59" s="39">
        <f>A57+1</f>
        <v>46</v>
      </c>
      <c r="B59" s="53" t="s">
        <v>186</v>
      </c>
      <c r="C59" s="37">
        <v>34</v>
      </c>
      <c r="D59" s="25" t="s">
        <v>3</v>
      </c>
      <c r="E59" s="105">
        <v>0</v>
      </c>
      <c r="F59" s="106">
        <f>C59*E59</f>
        <v>0</v>
      </c>
      <c r="L59" s="60"/>
    </row>
    <row r="60" spans="1:12" s="31" customFormat="1" ht="30" x14ac:dyDescent="0.25">
      <c r="A60" s="39">
        <f t="shared" ref="A60:A64" si="4">A59+1</f>
        <v>47</v>
      </c>
      <c r="B60" s="53" t="s">
        <v>187</v>
      </c>
      <c r="C60" s="37">
        <v>36</v>
      </c>
      <c r="D60" s="25" t="s">
        <v>3</v>
      </c>
      <c r="E60" s="105">
        <v>0</v>
      </c>
      <c r="F60" s="106">
        <f t="shared" ref="F60" si="5">C60*E60</f>
        <v>0</v>
      </c>
      <c r="J60" s="59"/>
      <c r="L60" s="60"/>
    </row>
    <row r="61" spans="1:12" s="31" customFormat="1" ht="30" x14ac:dyDescent="0.25">
      <c r="A61" s="39">
        <f t="shared" si="4"/>
        <v>48</v>
      </c>
      <c r="B61" s="53" t="s">
        <v>188</v>
      </c>
      <c r="C61" s="37">
        <v>14</v>
      </c>
      <c r="D61" s="25" t="s">
        <v>3</v>
      </c>
      <c r="E61" s="105">
        <v>0</v>
      </c>
      <c r="F61" s="106">
        <f>C61*E61</f>
        <v>0</v>
      </c>
      <c r="L61" s="60"/>
    </row>
    <row r="62" spans="1:12" s="31" customFormat="1" ht="30" x14ac:dyDescent="0.25">
      <c r="A62" s="39">
        <f t="shared" si="4"/>
        <v>49</v>
      </c>
      <c r="B62" s="53" t="s">
        <v>189</v>
      </c>
      <c r="C62" s="37">
        <v>36</v>
      </c>
      <c r="D62" s="25" t="s">
        <v>3</v>
      </c>
      <c r="E62" s="105">
        <v>0</v>
      </c>
      <c r="F62" s="106">
        <f>C62*E62</f>
        <v>0</v>
      </c>
      <c r="L62" s="60"/>
    </row>
    <row r="63" spans="1:12" s="31" customFormat="1" ht="30" x14ac:dyDescent="0.25">
      <c r="A63" s="39">
        <f t="shared" si="4"/>
        <v>50</v>
      </c>
      <c r="B63" s="53" t="s">
        <v>190</v>
      </c>
      <c r="C63" s="37">
        <v>10</v>
      </c>
      <c r="D63" s="25" t="s">
        <v>3</v>
      </c>
      <c r="E63" s="105">
        <v>0</v>
      </c>
      <c r="F63" s="106">
        <f>C63*E63</f>
        <v>0</v>
      </c>
      <c r="L63" s="60"/>
    </row>
    <row r="64" spans="1:12" s="31" customFormat="1" ht="30.75" thickBot="1" x14ac:dyDescent="0.3">
      <c r="A64" s="39">
        <f t="shared" si="4"/>
        <v>51</v>
      </c>
      <c r="B64" s="43" t="s">
        <v>156</v>
      </c>
      <c r="C64" s="37">
        <v>4</v>
      </c>
      <c r="D64" s="25" t="s">
        <v>2</v>
      </c>
      <c r="E64" s="116">
        <v>0</v>
      </c>
      <c r="F64" s="106">
        <f>C64*E64</f>
        <v>0</v>
      </c>
    </row>
    <row r="65" spans="1:6" s="31" customFormat="1" ht="18" thickBot="1" x14ac:dyDescent="0.3">
      <c r="A65" s="229" t="s">
        <v>59</v>
      </c>
      <c r="B65" s="230"/>
      <c r="C65" s="230"/>
      <c r="D65" s="230"/>
      <c r="E65" s="230"/>
      <c r="F65" s="231"/>
    </row>
    <row r="66" spans="1:6" s="31" customFormat="1" ht="30" x14ac:dyDescent="0.25">
      <c r="A66" s="39">
        <f>A64+1</f>
        <v>52</v>
      </c>
      <c r="B66" s="74" t="s">
        <v>60</v>
      </c>
      <c r="C66" s="37">
        <v>34</v>
      </c>
      <c r="D66" s="25" t="s">
        <v>3</v>
      </c>
      <c r="E66" s="105">
        <v>0</v>
      </c>
      <c r="F66" s="106">
        <f>C66*E66</f>
        <v>0</v>
      </c>
    </row>
    <row r="67" spans="1:6" s="31" customFormat="1" ht="30" x14ac:dyDescent="0.25">
      <c r="A67" s="39">
        <f t="shared" ref="A67:A70" si="6">A66+1</f>
        <v>53</v>
      </c>
      <c r="B67" s="74" t="s">
        <v>61</v>
      </c>
      <c r="C67" s="37">
        <v>36</v>
      </c>
      <c r="D67" s="25" t="s">
        <v>3</v>
      </c>
      <c r="E67" s="105">
        <v>0</v>
      </c>
      <c r="F67" s="106">
        <f>C67*E67</f>
        <v>0</v>
      </c>
    </row>
    <row r="68" spans="1:6" s="31" customFormat="1" ht="30" x14ac:dyDescent="0.25">
      <c r="A68" s="39">
        <f t="shared" si="6"/>
        <v>54</v>
      </c>
      <c r="B68" s="74" t="s">
        <v>62</v>
      </c>
      <c r="C68" s="37">
        <v>14</v>
      </c>
      <c r="D68" s="25" t="s">
        <v>3</v>
      </c>
      <c r="E68" s="105">
        <v>0</v>
      </c>
      <c r="F68" s="106">
        <f>C68*E68</f>
        <v>0</v>
      </c>
    </row>
    <row r="69" spans="1:6" s="31" customFormat="1" ht="30" x14ac:dyDescent="0.25">
      <c r="A69" s="39">
        <f t="shared" si="6"/>
        <v>55</v>
      </c>
      <c r="B69" s="74" t="s">
        <v>67</v>
      </c>
      <c r="C69" s="37">
        <v>36</v>
      </c>
      <c r="D69" s="25" t="s">
        <v>3</v>
      </c>
      <c r="E69" s="105">
        <v>0</v>
      </c>
      <c r="F69" s="106">
        <f>C69*E69</f>
        <v>0</v>
      </c>
    </row>
    <row r="70" spans="1:6" s="31" customFormat="1" ht="15.75" thickBot="1" x14ac:dyDescent="0.3">
      <c r="A70" s="39">
        <f t="shared" si="6"/>
        <v>56</v>
      </c>
      <c r="B70" s="74" t="s">
        <v>191</v>
      </c>
      <c r="C70" s="37">
        <v>4</v>
      </c>
      <c r="D70" s="25" t="s">
        <v>2</v>
      </c>
      <c r="E70" s="105">
        <v>0</v>
      </c>
      <c r="F70" s="106">
        <f>C70*E70</f>
        <v>0</v>
      </c>
    </row>
    <row r="71" spans="1:6" s="31" customFormat="1" ht="16.5" thickBot="1" x14ac:dyDescent="0.3">
      <c r="A71" s="208" t="s">
        <v>161</v>
      </c>
      <c r="B71" s="209"/>
      <c r="C71" s="209"/>
      <c r="D71" s="209"/>
      <c r="E71" s="209"/>
      <c r="F71" s="210"/>
    </row>
    <row r="72" spans="1:6" s="31" customFormat="1" ht="30.75" thickBot="1" x14ac:dyDescent="0.3">
      <c r="A72" s="39">
        <f>A70+1</f>
        <v>57</v>
      </c>
      <c r="B72" s="78" t="s">
        <v>240</v>
      </c>
      <c r="C72" s="79">
        <v>12</v>
      </c>
      <c r="D72" s="54" t="s">
        <v>3</v>
      </c>
      <c r="E72" s="117">
        <v>0</v>
      </c>
      <c r="F72" s="118">
        <f>C72*E72</f>
        <v>0</v>
      </c>
    </row>
    <row r="73" spans="1:6" s="31" customFormat="1" ht="16.5" thickBot="1" x14ac:dyDescent="0.3">
      <c r="A73" s="208" t="s">
        <v>39</v>
      </c>
      <c r="B73" s="209"/>
      <c r="C73" s="209"/>
      <c r="D73" s="209"/>
      <c r="E73" s="209"/>
      <c r="F73" s="210"/>
    </row>
    <row r="74" spans="1:6" s="31" customFormat="1" ht="16.5" thickBot="1" x14ac:dyDescent="0.3">
      <c r="A74" s="226" t="s">
        <v>210</v>
      </c>
      <c r="B74" s="227"/>
      <c r="C74" s="227"/>
      <c r="D74" s="227"/>
      <c r="E74" s="227"/>
      <c r="F74" s="228"/>
    </row>
    <row r="75" spans="1:6" s="31" customFormat="1" ht="30" x14ac:dyDescent="0.25">
      <c r="A75" s="39">
        <f>A72+1</f>
        <v>58</v>
      </c>
      <c r="B75" s="24" t="s">
        <v>204</v>
      </c>
      <c r="C75" s="87">
        <v>1</v>
      </c>
      <c r="D75" s="48" t="s">
        <v>2</v>
      </c>
      <c r="E75" s="103">
        <v>0</v>
      </c>
      <c r="F75" s="104">
        <f t="shared" ref="F75:F80" si="7">E75*C75</f>
        <v>0</v>
      </c>
    </row>
    <row r="76" spans="1:6" s="31" customFormat="1" ht="30" x14ac:dyDescent="0.25">
      <c r="A76" s="39">
        <f t="shared" ref="A76:A80" si="8">A75+1</f>
        <v>59</v>
      </c>
      <c r="B76" s="24" t="s">
        <v>205</v>
      </c>
      <c r="C76" s="37">
        <v>1</v>
      </c>
      <c r="D76" s="25" t="s">
        <v>2</v>
      </c>
      <c r="E76" s="105">
        <v>0</v>
      </c>
      <c r="F76" s="106">
        <f t="shared" si="7"/>
        <v>0</v>
      </c>
    </row>
    <row r="77" spans="1:6" s="31" customFormat="1" x14ac:dyDescent="0.25">
      <c r="A77" s="39">
        <f t="shared" si="8"/>
        <v>60</v>
      </c>
      <c r="B77" s="24" t="s">
        <v>206</v>
      </c>
      <c r="C77" s="37">
        <v>1</v>
      </c>
      <c r="D77" s="25" t="s">
        <v>2</v>
      </c>
      <c r="E77" s="105">
        <v>0</v>
      </c>
      <c r="F77" s="106">
        <f t="shared" si="7"/>
        <v>0</v>
      </c>
    </row>
    <row r="78" spans="1:6" s="31" customFormat="1" x14ac:dyDescent="0.25">
      <c r="A78" s="39">
        <f t="shared" si="8"/>
        <v>61</v>
      </c>
      <c r="B78" s="65" t="s">
        <v>207</v>
      </c>
      <c r="C78" s="37">
        <v>1</v>
      </c>
      <c r="D78" s="25" t="s">
        <v>2</v>
      </c>
      <c r="E78" s="105">
        <v>0</v>
      </c>
      <c r="F78" s="106">
        <f t="shared" si="7"/>
        <v>0</v>
      </c>
    </row>
    <row r="79" spans="1:6" s="31" customFormat="1" x14ac:dyDescent="0.25">
      <c r="A79" s="39">
        <f t="shared" si="8"/>
        <v>62</v>
      </c>
      <c r="B79" s="24" t="s">
        <v>208</v>
      </c>
      <c r="C79" s="37">
        <v>7</v>
      </c>
      <c r="D79" s="25" t="s">
        <v>2</v>
      </c>
      <c r="E79" s="105">
        <v>0</v>
      </c>
      <c r="F79" s="106">
        <f t="shared" si="7"/>
        <v>0</v>
      </c>
    </row>
    <row r="80" spans="1:6" s="31" customFormat="1" ht="15.75" thickBot="1" x14ac:dyDescent="0.3">
      <c r="A80" s="39">
        <f t="shared" si="8"/>
        <v>63</v>
      </c>
      <c r="B80" s="57" t="s">
        <v>122</v>
      </c>
      <c r="C80" s="88">
        <v>1</v>
      </c>
      <c r="D80" s="58" t="s">
        <v>6</v>
      </c>
      <c r="E80" s="112">
        <v>0</v>
      </c>
      <c r="F80" s="113">
        <f t="shared" si="7"/>
        <v>0</v>
      </c>
    </row>
    <row r="81" spans="1:6" s="31" customFormat="1" ht="16.5" thickBot="1" x14ac:dyDescent="0.3">
      <c r="A81" s="226" t="s">
        <v>209</v>
      </c>
      <c r="B81" s="227"/>
      <c r="C81" s="227"/>
      <c r="D81" s="227"/>
      <c r="E81" s="227"/>
      <c r="F81" s="228"/>
    </row>
    <row r="82" spans="1:6" s="31" customFormat="1" x14ac:dyDescent="0.25">
      <c r="A82" s="39">
        <f>A79+1</f>
        <v>63</v>
      </c>
      <c r="B82" s="80" t="s">
        <v>192</v>
      </c>
      <c r="C82" s="87">
        <v>1</v>
      </c>
      <c r="D82" s="72" t="s">
        <v>2</v>
      </c>
      <c r="E82" s="103">
        <v>0</v>
      </c>
      <c r="F82" s="104">
        <f>E82*C82</f>
        <v>0</v>
      </c>
    </row>
    <row r="83" spans="1:6" s="31" customFormat="1" x14ac:dyDescent="0.25">
      <c r="A83" s="39">
        <f t="shared" ref="A83:A95" si="9">A82+1</f>
        <v>64</v>
      </c>
      <c r="B83" s="45" t="s">
        <v>193</v>
      </c>
      <c r="C83" s="37">
        <v>2</v>
      </c>
      <c r="D83" s="46" t="s">
        <v>2</v>
      </c>
      <c r="E83" s="105">
        <v>0</v>
      </c>
      <c r="F83" s="106">
        <f t="shared" ref="F83:F95" si="10">E83*C83</f>
        <v>0</v>
      </c>
    </row>
    <row r="84" spans="1:6" s="31" customFormat="1" x14ac:dyDescent="0.25">
      <c r="A84" s="39">
        <f t="shared" si="9"/>
        <v>65</v>
      </c>
      <c r="B84" s="24" t="s">
        <v>194</v>
      </c>
      <c r="C84" s="37">
        <v>2</v>
      </c>
      <c r="D84" s="46" t="s">
        <v>2</v>
      </c>
      <c r="E84" s="105">
        <v>0</v>
      </c>
      <c r="F84" s="106">
        <f t="shared" si="10"/>
        <v>0</v>
      </c>
    </row>
    <row r="85" spans="1:6" s="31" customFormat="1" x14ac:dyDescent="0.25">
      <c r="A85" s="39">
        <f t="shared" si="9"/>
        <v>66</v>
      </c>
      <c r="B85" s="45" t="s">
        <v>195</v>
      </c>
      <c r="C85" s="37">
        <v>1</v>
      </c>
      <c r="D85" s="46" t="s">
        <v>2</v>
      </c>
      <c r="E85" s="105">
        <v>0</v>
      </c>
      <c r="F85" s="106">
        <f t="shared" si="10"/>
        <v>0</v>
      </c>
    </row>
    <row r="86" spans="1:6" s="31" customFormat="1" x14ac:dyDescent="0.25">
      <c r="A86" s="39">
        <f t="shared" si="9"/>
        <v>67</v>
      </c>
      <c r="B86" s="45" t="s">
        <v>196</v>
      </c>
      <c r="C86" s="37">
        <v>1</v>
      </c>
      <c r="D86" s="46" t="s">
        <v>2</v>
      </c>
      <c r="E86" s="105">
        <v>0</v>
      </c>
      <c r="F86" s="106">
        <f t="shared" si="10"/>
        <v>0</v>
      </c>
    </row>
    <row r="87" spans="1:6" s="31" customFormat="1" x14ac:dyDescent="0.25">
      <c r="A87" s="39">
        <f t="shared" si="9"/>
        <v>68</v>
      </c>
      <c r="B87" s="45" t="s">
        <v>197</v>
      </c>
      <c r="C87" s="37">
        <v>1</v>
      </c>
      <c r="D87" s="46" t="s">
        <v>2</v>
      </c>
      <c r="E87" s="105">
        <v>0</v>
      </c>
      <c r="F87" s="106">
        <f t="shared" si="10"/>
        <v>0</v>
      </c>
    </row>
    <row r="88" spans="1:6" s="31" customFormat="1" x14ac:dyDescent="0.25">
      <c r="A88" s="39">
        <f t="shared" si="9"/>
        <v>69</v>
      </c>
      <c r="B88" s="45" t="s">
        <v>198</v>
      </c>
      <c r="C88" s="37">
        <v>7</v>
      </c>
      <c r="D88" s="46" t="s">
        <v>2</v>
      </c>
      <c r="E88" s="105">
        <v>0</v>
      </c>
      <c r="F88" s="106">
        <f t="shared" si="10"/>
        <v>0</v>
      </c>
    </row>
    <row r="89" spans="1:6" s="31" customFormat="1" x14ac:dyDescent="0.25">
      <c r="A89" s="39">
        <f t="shared" si="9"/>
        <v>70</v>
      </c>
      <c r="B89" s="45" t="s">
        <v>199</v>
      </c>
      <c r="C89" s="37">
        <v>7</v>
      </c>
      <c r="D89" s="46" t="s">
        <v>2</v>
      </c>
      <c r="E89" s="105">
        <v>0</v>
      </c>
      <c r="F89" s="106">
        <f t="shared" si="10"/>
        <v>0</v>
      </c>
    </row>
    <row r="90" spans="1:6" s="31" customFormat="1" x14ac:dyDescent="0.25">
      <c r="A90" s="39">
        <f t="shared" si="9"/>
        <v>71</v>
      </c>
      <c r="B90" s="45" t="s">
        <v>200</v>
      </c>
      <c r="C90" s="37">
        <v>1</v>
      </c>
      <c r="D90" s="46" t="s">
        <v>2</v>
      </c>
      <c r="E90" s="105">
        <v>0</v>
      </c>
      <c r="F90" s="106">
        <f t="shared" si="10"/>
        <v>0</v>
      </c>
    </row>
    <row r="91" spans="1:6" s="31" customFormat="1" ht="15.75" customHeight="1" x14ac:dyDescent="0.25">
      <c r="A91" s="39">
        <f t="shared" si="9"/>
        <v>72</v>
      </c>
      <c r="B91" s="73" t="s">
        <v>201</v>
      </c>
      <c r="C91" s="37">
        <v>1</v>
      </c>
      <c r="D91" s="46" t="s">
        <v>2</v>
      </c>
      <c r="E91" s="105">
        <v>0</v>
      </c>
      <c r="F91" s="106">
        <f t="shared" si="10"/>
        <v>0</v>
      </c>
    </row>
    <row r="92" spans="1:6" s="31" customFormat="1" ht="45" x14ac:dyDescent="0.25">
      <c r="A92" s="39">
        <f t="shared" si="9"/>
        <v>73</v>
      </c>
      <c r="B92" s="45" t="s">
        <v>166</v>
      </c>
      <c r="C92" s="37">
        <v>4</v>
      </c>
      <c r="D92" s="46" t="s">
        <v>3</v>
      </c>
      <c r="E92" s="105">
        <v>0</v>
      </c>
      <c r="F92" s="106">
        <f t="shared" si="10"/>
        <v>0</v>
      </c>
    </row>
    <row r="93" spans="1:6" s="31" customFormat="1" ht="45" x14ac:dyDescent="0.25">
      <c r="A93" s="39">
        <f t="shared" si="9"/>
        <v>74</v>
      </c>
      <c r="B93" s="45" t="s">
        <v>202</v>
      </c>
      <c r="C93" s="37">
        <v>5</v>
      </c>
      <c r="D93" s="46" t="s">
        <v>3</v>
      </c>
      <c r="E93" s="105">
        <v>0</v>
      </c>
      <c r="F93" s="106">
        <f>E93*C93</f>
        <v>0</v>
      </c>
    </row>
    <row r="94" spans="1:6" s="31" customFormat="1" ht="30" x14ac:dyDescent="0.25">
      <c r="A94" s="39">
        <f t="shared" si="9"/>
        <v>75</v>
      </c>
      <c r="B94" s="45" t="s">
        <v>203</v>
      </c>
      <c r="C94" s="37">
        <v>1</v>
      </c>
      <c r="D94" s="46" t="s">
        <v>6</v>
      </c>
      <c r="E94" s="105">
        <v>0</v>
      </c>
      <c r="F94" s="106">
        <f>E94*C94</f>
        <v>0</v>
      </c>
    </row>
    <row r="95" spans="1:6" s="31" customFormat="1" ht="15.75" thickBot="1" x14ac:dyDescent="0.3">
      <c r="A95" s="39">
        <f t="shared" si="9"/>
        <v>76</v>
      </c>
      <c r="B95" s="57" t="s">
        <v>122</v>
      </c>
      <c r="C95" s="88">
        <v>1</v>
      </c>
      <c r="D95" s="58" t="s">
        <v>6</v>
      </c>
      <c r="E95" s="112">
        <v>0</v>
      </c>
      <c r="F95" s="113">
        <f t="shared" si="10"/>
        <v>0</v>
      </c>
    </row>
    <row r="96" spans="1:6" s="31" customFormat="1" ht="18" thickBot="1" x14ac:dyDescent="0.3">
      <c r="A96" s="232" t="s">
        <v>63</v>
      </c>
      <c r="B96" s="233"/>
      <c r="C96" s="233"/>
      <c r="D96" s="233"/>
      <c r="E96" s="233"/>
      <c r="F96" s="234"/>
    </row>
    <row r="97" spans="1:6" s="31" customFormat="1" ht="30" x14ac:dyDescent="0.25">
      <c r="A97" s="39">
        <f>A94+1</f>
        <v>76</v>
      </c>
      <c r="B97" s="77" t="s">
        <v>269</v>
      </c>
      <c r="C97" s="89">
        <v>2</v>
      </c>
      <c r="D97" s="52" t="s">
        <v>2</v>
      </c>
      <c r="E97" s="114">
        <v>0</v>
      </c>
      <c r="F97" s="115">
        <f>C97*E97</f>
        <v>0</v>
      </c>
    </row>
    <row r="98" spans="1:6" s="31" customFormat="1" ht="30" x14ac:dyDescent="0.25">
      <c r="A98" s="39">
        <f t="shared" ref="A98:A127" si="11">A97+1</f>
        <v>77</v>
      </c>
      <c r="B98" s="43" t="s">
        <v>270</v>
      </c>
      <c r="C98" s="90">
        <v>12</v>
      </c>
      <c r="D98" s="42" t="s">
        <v>3</v>
      </c>
      <c r="E98" s="107">
        <v>0</v>
      </c>
      <c r="F98" s="108">
        <f t="shared" ref="F98:F126" si="12">C98*E98</f>
        <v>0</v>
      </c>
    </row>
    <row r="99" spans="1:6" s="31" customFormat="1" ht="30" x14ac:dyDescent="0.25">
      <c r="A99" s="39">
        <f t="shared" si="11"/>
        <v>78</v>
      </c>
      <c r="B99" s="43" t="s">
        <v>271</v>
      </c>
      <c r="C99" s="90">
        <v>10</v>
      </c>
      <c r="D99" s="42" t="s">
        <v>3</v>
      </c>
      <c r="E99" s="107">
        <v>0</v>
      </c>
      <c r="F99" s="108">
        <f t="shared" si="12"/>
        <v>0</v>
      </c>
    </row>
    <row r="100" spans="1:6" s="31" customFormat="1" ht="30" x14ac:dyDescent="0.25">
      <c r="A100" s="39">
        <f t="shared" si="11"/>
        <v>79</v>
      </c>
      <c r="B100" s="43" t="s">
        <v>272</v>
      </c>
      <c r="C100" s="90">
        <v>3</v>
      </c>
      <c r="D100" s="42" t="s">
        <v>3</v>
      </c>
      <c r="E100" s="107">
        <v>0</v>
      </c>
      <c r="F100" s="108">
        <f t="shared" si="12"/>
        <v>0</v>
      </c>
    </row>
    <row r="101" spans="1:6" s="31" customFormat="1" ht="30" x14ac:dyDescent="0.25">
      <c r="A101" s="39">
        <f t="shared" si="11"/>
        <v>80</v>
      </c>
      <c r="B101" s="43" t="s">
        <v>273</v>
      </c>
      <c r="C101" s="90">
        <v>3</v>
      </c>
      <c r="D101" s="42" t="s">
        <v>3</v>
      </c>
      <c r="E101" s="107">
        <v>0</v>
      </c>
      <c r="F101" s="108">
        <f t="shared" si="12"/>
        <v>0</v>
      </c>
    </row>
    <row r="102" spans="1:6" s="31" customFormat="1" x14ac:dyDescent="0.25">
      <c r="A102" s="39">
        <f t="shared" si="11"/>
        <v>81</v>
      </c>
      <c r="B102" s="43" t="s">
        <v>211</v>
      </c>
      <c r="C102" s="90">
        <v>1</v>
      </c>
      <c r="D102" s="42" t="s">
        <v>2</v>
      </c>
      <c r="E102" s="107">
        <v>0</v>
      </c>
      <c r="F102" s="108">
        <f>C102*E102</f>
        <v>0</v>
      </c>
    </row>
    <row r="103" spans="1:6" s="31" customFormat="1" ht="30" x14ac:dyDescent="0.25">
      <c r="A103" s="39">
        <f t="shared" si="11"/>
        <v>82</v>
      </c>
      <c r="B103" s="43" t="s">
        <v>241</v>
      </c>
      <c r="C103" s="90">
        <v>2</v>
      </c>
      <c r="D103" s="42" t="s">
        <v>3</v>
      </c>
      <c r="E103" s="107">
        <v>0</v>
      </c>
      <c r="F103" s="108">
        <f t="shared" si="12"/>
        <v>0</v>
      </c>
    </row>
    <row r="104" spans="1:6" s="31" customFormat="1" x14ac:dyDescent="0.25">
      <c r="A104" s="39">
        <f t="shared" si="11"/>
        <v>83</v>
      </c>
      <c r="B104" s="43" t="s">
        <v>242</v>
      </c>
      <c r="C104" s="90">
        <v>1</v>
      </c>
      <c r="D104" s="42" t="s">
        <v>2</v>
      </c>
      <c r="E104" s="107">
        <v>0</v>
      </c>
      <c r="F104" s="108">
        <f t="shared" si="12"/>
        <v>0</v>
      </c>
    </row>
    <row r="105" spans="1:6" s="31" customFormat="1" ht="30" x14ac:dyDescent="0.25">
      <c r="A105" s="39">
        <f t="shared" si="11"/>
        <v>84</v>
      </c>
      <c r="B105" s="24" t="s">
        <v>274</v>
      </c>
      <c r="C105" s="119">
        <v>3</v>
      </c>
      <c r="D105" s="42" t="s">
        <v>3</v>
      </c>
      <c r="E105" s="107">
        <v>0</v>
      </c>
      <c r="F105" s="108">
        <f t="shared" si="12"/>
        <v>0</v>
      </c>
    </row>
    <row r="106" spans="1:6" s="31" customFormat="1" ht="45" x14ac:dyDescent="0.25">
      <c r="A106" s="39">
        <f t="shared" si="11"/>
        <v>85</v>
      </c>
      <c r="B106" s="101" t="s">
        <v>280</v>
      </c>
      <c r="C106" s="119">
        <v>6</v>
      </c>
      <c r="D106" s="42" t="s">
        <v>3</v>
      </c>
      <c r="E106" s="107">
        <v>0</v>
      </c>
      <c r="F106" s="108">
        <f t="shared" si="12"/>
        <v>0</v>
      </c>
    </row>
    <row r="107" spans="1:6" s="31" customFormat="1" ht="30" x14ac:dyDescent="0.25">
      <c r="A107" s="39">
        <f t="shared" si="11"/>
        <v>86</v>
      </c>
      <c r="B107" s="100" t="s">
        <v>279</v>
      </c>
      <c r="C107" s="90">
        <v>1</v>
      </c>
      <c r="D107" s="42" t="s">
        <v>2</v>
      </c>
      <c r="E107" s="107">
        <v>0</v>
      </c>
      <c r="F107" s="108">
        <f t="shared" si="12"/>
        <v>0</v>
      </c>
    </row>
    <row r="108" spans="1:6" s="21" customFormat="1" ht="45" x14ac:dyDescent="0.25">
      <c r="A108" s="39">
        <f t="shared" si="11"/>
        <v>87</v>
      </c>
      <c r="B108" s="24" t="s">
        <v>281</v>
      </c>
      <c r="C108" s="120">
        <v>13</v>
      </c>
      <c r="D108" s="25" t="s">
        <v>3</v>
      </c>
      <c r="E108" s="105">
        <v>0</v>
      </c>
      <c r="F108" s="106">
        <f t="shared" si="12"/>
        <v>0</v>
      </c>
    </row>
    <row r="109" spans="1:6" s="21" customFormat="1" ht="30" x14ac:dyDescent="0.25">
      <c r="A109" s="39">
        <f t="shared" si="11"/>
        <v>88</v>
      </c>
      <c r="B109" s="24" t="s">
        <v>284</v>
      </c>
      <c r="C109" s="120">
        <v>12</v>
      </c>
      <c r="D109" s="25" t="s">
        <v>3</v>
      </c>
      <c r="E109" s="105">
        <v>0</v>
      </c>
      <c r="F109" s="106">
        <f t="shared" si="12"/>
        <v>0</v>
      </c>
    </row>
    <row r="110" spans="1:6" s="21" customFormat="1" ht="30" x14ac:dyDescent="0.25">
      <c r="A110" s="39">
        <f t="shared" si="11"/>
        <v>89</v>
      </c>
      <c r="B110" s="24" t="s">
        <v>282</v>
      </c>
      <c r="C110" s="120">
        <v>18</v>
      </c>
      <c r="D110" s="25" t="s">
        <v>3</v>
      </c>
      <c r="E110" s="105">
        <v>0</v>
      </c>
      <c r="F110" s="106">
        <f t="shared" si="12"/>
        <v>0</v>
      </c>
    </row>
    <row r="111" spans="1:6" s="21" customFormat="1" ht="32.25" customHeight="1" x14ac:dyDescent="0.25">
      <c r="A111" s="39">
        <f t="shared" si="11"/>
        <v>90</v>
      </c>
      <c r="B111" s="24" t="s">
        <v>283</v>
      </c>
      <c r="C111" s="120">
        <v>18</v>
      </c>
      <c r="D111" s="25" t="s">
        <v>3</v>
      </c>
      <c r="E111" s="105">
        <v>0</v>
      </c>
      <c r="F111" s="106">
        <f t="shared" si="12"/>
        <v>0</v>
      </c>
    </row>
    <row r="112" spans="1:6" s="21" customFormat="1" x14ac:dyDescent="0.25">
      <c r="A112" s="39">
        <f t="shared" si="11"/>
        <v>91</v>
      </c>
      <c r="B112" s="24" t="s">
        <v>285</v>
      </c>
      <c r="C112" s="120">
        <v>13</v>
      </c>
      <c r="D112" s="25" t="s">
        <v>3</v>
      </c>
      <c r="E112" s="105">
        <v>0</v>
      </c>
      <c r="F112" s="106">
        <f t="shared" si="12"/>
        <v>0</v>
      </c>
    </row>
    <row r="113" spans="1:6" s="21" customFormat="1" x14ac:dyDescent="0.25">
      <c r="A113" s="39">
        <f t="shared" si="11"/>
        <v>92</v>
      </c>
      <c r="B113" s="24" t="s">
        <v>286</v>
      </c>
      <c r="C113" s="120">
        <v>12</v>
      </c>
      <c r="D113" s="25" t="s">
        <v>3</v>
      </c>
      <c r="E113" s="105">
        <v>0</v>
      </c>
      <c r="F113" s="106">
        <f t="shared" si="12"/>
        <v>0</v>
      </c>
    </row>
    <row r="114" spans="1:6" s="21" customFormat="1" x14ac:dyDescent="0.25">
      <c r="A114" s="39">
        <f t="shared" si="11"/>
        <v>93</v>
      </c>
      <c r="B114" s="24" t="s">
        <v>276</v>
      </c>
      <c r="C114" s="120">
        <v>18</v>
      </c>
      <c r="D114" s="25" t="s">
        <v>3</v>
      </c>
      <c r="E114" s="105">
        <v>0</v>
      </c>
      <c r="F114" s="106">
        <f t="shared" si="12"/>
        <v>0</v>
      </c>
    </row>
    <row r="115" spans="1:6" s="21" customFormat="1" x14ac:dyDescent="0.25">
      <c r="A115" s="39">
        <f t="shared" si="11"/>
        <v>94</v>
      </c>
      <c r="B115" s="24" t="s">
        <v>277</v>
      </c>
      <c r="C115" s="120">
        <v>18</v>
      </c>
      <c r="D115" s="25" t="s">
        <v>3</v>
      </c>
      <c r="E115" s="105">
        <v>0</v>
      </c>
      <c r="F115" s="106">
        <f t="shared" si="12"/>
        <v>0</v>
      </c>
    </row>
    <row r="116" spans="1:6" s="31" customFormat="1" x14ac:dyDescent="0.25">
      <c r="A116" s="39">
        <f t="shared" si="11"/>
        <v>95</v>
      </c>
      <c r="B116" s="43" t="s">
        <v>287</v>
      </c>
      <c r="C116" s="90">
        <v>1</v>
      </c>
      <c r="D116" s="42" t="s">
        <v>2</v>
      </c>
      <c r="E116" s="107">
        <v>0</v>
      </c>
      <c r="F116" s="108">
        <f t="shared" si="12"/>
        <v>0</v>
      </c>
    </row>
    <row r="117" spans="1:6" s="31" customFormat="1" x14ac:dyDescent="0.25">
      <c r="A117" s="39">
        <f t="shared" si="11"/>
        <v>96</v>
      </c>
      <c r="B117" s="43" t="s">
        <v>288</v>
      </c>
      <c r="C117" s="90">
        <v>9</v>
      </c>
      <c r="D117" s="42" t="s">
        <v>2</v>
      </c>
      <c r="E117" s="107">
        <v>0</v>
      </c>
      <c r="F117" s="108">
        <f t="shared" si="12"/>
        <v>0</v>
      </c>
    </row>
    <row r="118" spans="1:6" s="31" customFormat="1" x14ac:dyDescent="0.25">
      <c r="A118" s="39">
        <f t="shared" si="11"/>
        <v>97</v>
      </c>
      <c r="B118" s="43" t="s">
        <v>278</v>
      </c>
      <c r="C118" s="90">
        <v>4</v>
      </c>
      <c r="D118" s="42" t="s">
        <v>2</v>
      </c>
      <c r="E118" s="107">
        <v>0</v>
      </c>
      <c r="F118" s="108">
        <f t="shared" si="12"/>
        <v>0</v>
      </c>
    </row>
    <row r="119" spans="1:6" s="31" customFormat="1" x14ac:dyDescent="0.25">
      <c r="A119" s="39">
        <f t="shared" si="11"/>
        <v>98</v>
      </c>
      <c r="B119" s="43" t="s">
        <v>214</v>
      </c>
      <c r="C119" s="90">
        <v>1</v>
      </c>
      <c r="D119" s="42" t="s">
        <v>2</v>
      </c>
      <c r="E119" s="107">
        <v>0</v>
      </c>
      <c r="F119" s="108">
        <f t="shared" si="12"/>
        <v>0</v>
      </c>
    </row>
    <row r="120" spans="1:6" s="31" customFormat="1" x14ac:dyDescent="0.25">
      <c r="A120" s="39">
        <f t="shared" si="11"/>
        <v>99</v>
      </c>
      <c r="B120" s="43" t="s">
        <v>215</v>
      </c>
      <c r="C120" s="90">
        <v>1</v>
      </c>
      <c r="D120" s="42" t="s">
        <v>2</v>
      </c>
      <c r="E120" s="107">
        <v>0</v>
      </c>
      <c r="F120" s="108">
        <f t="shared" si="12"/>
        <v>0</v>
      </c>
    </row>
    <row r="121" spans="1:6" s="31" customFormat="1" x14ac:dyDescent="0.25">
      <c r="A121" s="39">
        <f t="shared" si="11"/>
        <v>100</v>
      </c>
      <c r="B121" s="43" t="s">
        <v>216</v>
      </c>
      <c r="C121" s="90">
        <v>1</v>
      </c>
      <c r="D121" s="42" t="s">
        <v>2</v>
      </c>
      <c r="E121" s="107">
        <v>0</v>
      </c>
      <c r="F121" s="108">
        <f t="shared" si="12"/>
        <v>0</v>
      </c>
    </row>
    <row r="122" spans="1:6" s="31" customFormat="1" ht="30" x14ac:dyDescent="0.25">
      <c r="A122" s="39">
        <f t="shared" si="11"/>
        <v>101</v>
      </c>
      <c r="B122" s="43" t="s">
        <v>217</v>
      </c>
      <c r="C122" s="90">
        <v>1</v>
      </c>
      <c r="D122" s="42" t="s">
        <v>2</v>
      </c>
      <c r="E122" s="107">
        <v>0</v>
      </c>
      <c r="F122" s="108">
        <f t="shared" si="12"/>
        <v>0</v>
      </c>
    </row>
    <row r="123" spans="1:6" s="31" customFormat="1" ht="30" x14ac:dyDescent="0.25">
      <c r="A123" s="39">
        <f t="shared" si="11"/>
        <v>102</v>
      </c>
      <c r="B123" s="43" t="s">
        <v>218</v>
      </c>
      <c r="C123" s="90">
        <v>1</v>
      </c>
      <c r="D123" s="42" t="s">
        <v>2</v>
      </c>
      <c r="E123" s="107">
        <v>0</v>
      </c>
      <c r="F123" s="108">
        <f t="shared" si="12"/>
        <v>0</v>
      </c>
    </row>
    <row r="124" spans="1:6" s="31" customFormat="1" x14ac:dyDescent="0.25">
      <c r="A124" s="39">
        <f t="shared" si="11"/>
        <v>103</v>
      </c>
      <c r="B124" s="43" t="s">
        <v>243</v>
      </c>
      <c r="C124" s="90">
        <v>1</v>
      </c>
      <c r="D124" s="42" t="s">
        <v>2</v>
      </c>
      <c r="E124" s="107">
        <v>0</v>
      </c>
      <c r="F124" s="108">
        <f t="shared" si="12"/>
        <v>0</v>
      </c>
    </row>
    <row r="125" spans="1:6" s="31" customFormat="1" x14ac:dyDescent="0.25">
      <c r="A125" s="39">
        <f t="shared" si="11"/>
        <v>104</v>
      </c>
      <c r="B125" s="43" t="s">
        <v>224</v>
      </c>
      <c r="C125" s="90">
        <v>1</v>
      </c>
      <c r="D125" s="42" t="s">
        <v>2</v>
      </c>
      <c r="E125" s="107">
        <v>0</v>
      </c>
      <c r="F125" s="108">
        <f t="shared" si="12"/>
        <v>0</v>
      </c>
    </row>
    <row r="126" spans="1:6" s="31" customFormat="1" x14ac:dyDescent="0.25">
      <c r="A126" s="39">
        <f t="shared" si="11"/>
        <v>105</v>
      </c>
      <c r="B126" s="43" t="s">
        <v>219</v>
      </c>
      <c r="C126" s="90">
        <v>1</v>
      </c>
      <c r="D126" s="42" t="s">
        <v>2</v>
      </c>
      <c r="E126" s="107">
        <v>0</v>
      </c>
      <c r="F126" s="108">
        <f t="shared" si="12"/>
        <v>0</v>
      </c>
    </row>
    <row r="127" spans="1:6" s="31" customFormat="1" ht="15.75" thickBot="1" x14ac:dyDescent="0.3">
      <c r="A127" s="39">
        <f t="shared" si="11"/>
        <v>106</v>
      </c>
      <c r="B127" s="43" t="s">
        <v>220</v>
      </c>
      <c r="C127" s="119">
        <v>10</v>
      </c>
      <c r="D127" s="42" t="s">
        <v>3</v>
      </c>
      <c r="E127" s="107">
        <v>0</v>
      </c>
      <c r="F127" s="108">
        <f>C127*E127</f>
        <v>0</v>
      </c>
    </row>
    <row r="128" spans="1:6" s="31" customFormat="1" ht="16.5" thickBot="1" x14ac:dyDescent="0.3">
      <c r="A128" s="208" t="s">
        <v>64</v>
      </c>
      <c r="B128" s="209"/>
      <c r="C128" s="209"/>
      <c r="D128" s="209"/>
      <c r="E128" s="209"/>
      <c r="F128" s="210"/>
    </row>
    <row r="129" spans="1:6" s="31" customFormat="1" ht="30" x14ac:dyDescent="0.25">
      <c r="A129" s="39">
        <f>A126+1</f>
        <v>106</v>
      </c>
      <c r="B129" s="80" t="s">
        <v>221</v>
      </c>
      <c r="C129" s="87">
        <v>2</v>
      </c>
      <c r="D129" s="48" t="s">
        <v>2</v>
      </c>
      <c r="E129" s="103">
        <v>0</v>
      </c>
      <c r="F129" s="104">
        <f t="shared" ref="F129:F141" si="13">C129*E129</f>
        <v>0</v>
      </c>
    </row>
    <row r="130" spans="1:6" s="31" customFormat="1" ht="30" x14ac:dyDescent="0.25">
      <c r="A130" s="39">
        <f t="shared" ref="A130:A141" si="14">A129+1</f>
        <v>107</v>
      </c>
      <c r="B130" s="80" t="s">
        <v>222</v>
      </c>
      <c r="C130" s="87">
        <v>1</v>
      </c>
      <c r="D130" s="48" t="s">
        <v>2</v>
      </c>
      <c r="E130" s="103">
        <v>0</v>
      </c>
      <c r="F130" s="104">
        <f t="shared" si="13"/>
        <v>0</v>
      </c>
    </row>
    <row r="131" spans="1:6" s="31" customFormat="1" x14ac:dyDescent="0.25">
      <c r="A131" s="39">
        <f t="shared" si="14"/>
        <v>108</v>
      </c>
      <c r="B131" s="24" t="s">
        <v>30</v>
      </c>
      <c r="C131" s="37">
        <v>1</v>
      </c>
      <c r="D131" s="25" t="s">
        <v>6</v>
      </c>
      <c r="E131" s="105">
        <v>0</v>
      </c>
      <c r="F131" s="106">
        <f t="shared" si="13"/>
        <v>0</v>
      </c>
    </row>
    <row r="132" spans="1:6" s="31" customFormat="1" ht="30" x14ac:dyDescent="0.25">
      <c r="A132" s="39">
        <f t="shared" si="14"/>
        <v>109</v>
      </c>
      <c r="B132" s="24" t="s">
        <v>157</v>
      </c>
      <c r="C132" s="37">
        <v>1</v>
      </c>
      <c r="D132" s="25" t="s">
        <v>6</v>
      </c>
      <c r="E132" s="105">
        <v>0</v>
      </c>
      <c r="F132" s="106">
        <f t="shared" si="13"/>
        <v>0</v>
      </c>
    </row>
    <row r="133" spans="1:6" s="31" customFormat="1" ht="30" x14ac:dyDescent="0.25">
      <c r="A133" s="39">
        <f t="shared" si="14"/>
        <v>110</v>
      </c>
      <c r="B133" s="24" t="s">
        <v>223</v>
      </c>
      <c r="C133" s="37">
        <v>2</v>
      </c>
      <c r="D133" s="25" t="s">
        <v>2</v>
      </c>
      <c r="E133" s="105">
        <v>0</v>
      </c>
      <c r="F133" s="106">
        <f t="shared" si="13"/>
        <v>0</v>
      </c>
    </row>
    <row r="134" spans="1:6" s="31" customFormat="1" ht="30" x14ac:dyDescent="0.25">
      <c r="A134" s="39">
        <f t="shared" si="14"/>
        <v>111</v>
      </c>
      <c r="B134" s="24" t="s">
        <v>225</v>
      </c>
      <c r="C134" s="37">
        <v>2</v>
      </c>
      <c r="D134" s="25" t="s">
        <v>2</v>
      </c>
      <c r="E134" s="105">
        <v>0</v>
      </c>
      <c r="F134" s="106">
        <f t="shared" si="13"/>
        <v>0</v>
      </c>
    </row>
    <row r="135" spans="1:6" s="31" customFormat="1" x14ac:dyDescent="0.25">
      <c r="A135" s="39">
        <f t="shared" si="14"/>
        <v>112</v>
      </c>
      <c r="B135" s="24" t="s">
        <v>226</v>
      </c>
      <c r="C135" s="37">
        <v>2</v>
      </c>
      <c r="D135" s="25" t="s">
        <v>2</v>
      </c>
      <c r="E135" s="105">
        <v>0</v>
      </c>
      <c r="F135" s="106">
        <f t="shared" si="13"/>
        <v>0</v>
      </c>
    </row>
    <row r="136" spans="1:6" s="31" customFormat="1" x14ac:dyDescent="0.25">
      <c r="A136" s="39">
        <f t="shared" si="14"/>
        <v>113</v>
      </c>
      <c r="B136" s="24" t="s">
        <v>262</v>
      </c>
      <c r="C136" s="37">
        <v>1</v>
      </c>
      <c r="D136" s="25" t="s">
        <v>2</v>
      </c>
      <c r="E136" s="105">
        <v>0</v>
      </c>
      <c r="F136" s="106">
        <f t="shared" si="13"/>
        <v>0</v>
      </c>
    </row>
    <row r="137" spans="1:6" s="31" customFormat="1" ht="45" x14ac:dyDescent="0.25">
      <c r="A137" s="39">
        <f t="shared" si="14"/>
        <v>114</v>
      </c>
      <c r="B137" s="24" t="s">
        <v>263</v>
      </c>
      <c r="C137" s="37">
        <v>1</v>
      </c>
      <c r="D137" s="25" t="s">
        <v>6</v>
      </c>
      <c r="E137" s="105">
        <v>0</v>
      </c>
      <c r="F137" s="106">
        <f t="shared" si="13"/>
        <v>0</v>
      </c>
    </row>
    <row r="138" spans="1:6" s="31" customFormat="1" x14ac:dyDescent="0.25">
      <c r="A138" s="39">
        <f t="shared" si="14"/>
        <v>115</v>
      </c>
      <c r="B138" s="24" t="s">
        <v>266</v>
      </c>
      <c r="C138" s="120">
        <v>4</v>
      </c>
      <c r="D138" s="25" t="s">
        <v>3</v>
      </c>
      <c r="E138" s="105">
        <v>0</v>
      </c>
      <c r="F138" s="106">
        <f t="shared" si="13"/>
        <v>0</v>
      </c>
    </row>
    <row r="139" spans="1:6" s="31" customFormat="1" ht="30" x14ac:dyDescent="0.25">
      <c r="A139" s="39">
        <f t="shared" si="14"/>
        <v>116</v>
      </c>
      <c r="B139" s="24" t="s">
        <v>264</v>
      </c>
      <c r="C139" s="37">
        <v>1</v>
      </c>
      <c r="D139" s="25" t="s">
        <v>6</v>
      </c>
      <c r="E139" s="105">
        <v>0</v>
      </c>
      <c r="F139" s="106">
        <f t="shared" si="13"/>
        <v>0</v>
      </c>
    </row>
    <row r="140" spans="1:6" s="31" customFormat="1" ht="30" x14ac:dyDescent="0.25">
      <c r="A140" s="39">
        <f t="shared" si="14"/>
        <v>117</v>
      </c>
      <c r="B140" s="24" t="s">
        <v>267</v>
      </c>
      <c r="C140" s="120">
        <v>8</v>
      </c>
      <c r="D140" s="25" t="s">
        <v>35</v>
      </c>
      <c r="E140" s="105">
        <v>0</v>
      </c>
      <c r="F140" s="106">
        <f t="shared" si="13"/>
        <v>0</v>
      </c>
    </row>
    <row r="141" spans="1:6" s="31" customFormat="1" ht="15.75" thickBot="1" x14ac:dyDescent="0.3">
      <c r="A141" s="39">
        <f t="shared" si="14"/>
        <v>118</v>
      </c>
      <c r="B141" s="24" t="s">
        <v>265</v>
      </c>
      <c r="C141" s="120">
        <v>8</v>
      </c>
      <c r="D141" s="25" t="s">
        <v>35</v>
      </c>
      <c r="E141" s="105">
        <v>0</v>
      </c>
      <c r="F141" s="106">
        <f t="shared" si="13"/>
        <v>0</v>
      </c>
    </row>
    <row r="142" spans="1:6" s="21" customFormat="1" ht="16.5" thickBot="1" x14ac:dyDescent="0.3">
      <c r="A142" s="211" t="s">
        <v>34</v>
      </c>
      <c r="B142" s="212"/>
      <c r="C142" s="212"/>
      <c r="D142" s="212"/>
      <c r="E142" s="212"/>
      <c r="F142" s="213"/>
    </row>
    <row r="143" spans="1:6" s="21" customFormat="1" ht="30.75" customHeight="1" x14ac:dyDescent="0.25">
      <c r="A143" s="39">
        <f>A140+1</f>
        <v>118</v>
      </c>
      <c r="B143" s="98" t="s">
        <v>251</v>
      </c>
      <c r="C143" s="91">
        <v>2</v>
      </c>
      <c r="D143" s="52" t="s">
        <v>2</v>
      </c>
      <c r="E143" s="114">
        <v>0</v>
      </c>
      <c r="F143" s="115">
        <f>E143*C143</f>
        <v>0</v>
      </c>
    </row>
    <row r="144" spans="1:6" s="21" customFormat="1" x14ac:dyDescent="0.25">
      <c r="A144" s="39">
        <f t="shared" ref="A144" si="15">A143+1</f>
        <v>119</v>
      </c>
      <c r="B144" s="41" t="s">
        <v>244</v>
      </c>
      <c r="C144" s="92">
        <v>2</v>
      </c>
      <c r="D144" s="42" t="s">
        <v>2</v>
      </c>
      <c r="E144" s="107">
        <v>0</v>
      </c>
      <c r="F144" s="108">
        <f t="shared" ref="F144:F149" si="16">E144*C144</f>
        <v>0</v>
      </c>
    </row>
    <row r="145" spans="1:6" s="31" customFormat="1" x14ac:dyDescent="0.25">
      <c r="A145" s="49">
        <f t="shared" ref="A145:A153" si="17">A144+1</f>
        <v>120</v>
      </c>
      <c r="B145" s="41" t="s">
        <v>245</v>
      </c>
      <c r="C145" s="92">
        <v>2</v>
      </c>
      <c r="D145" s="42" t="s">
        <v>2</v>
      </c>
      <c r="E145" s="107">
        <v>0</v>
      </c>
      <c r="F145" s="108">
        <f t="shared" si="16"/>
        <v>0</v>
      </c>
    </row>
    <row r="146" spans="1:6" s="31" customFormat="1" x14ac:dyDescent="0.25">
      <c r="A146" s="49">
        <f t="shared" si="17"/>
        <v>121</v>
      </c>
      <c r="B146" s="41" t="s">
        <v>246</v>
      </c>
      <c r="C146" s="92">
        <v>2</v>
      </c>
      <c r="D146" s="42" t="s">
        <v>2</v>
      </c>
      <c r="E146" s="107">
        <v>0</v>
      </c>
      <c r="F146" s="108">
        <f t="shared" si="16"/>
        <v>0</v>
      </c>
    </row>
    <row r="147" spans="1:6" s="31" customFormat="1" x14ac:dyDescent="0.25">
      <c r="A147" s="49">
        <f t="shared" si="17"/>
        <v>122</v>
      </c>
      <c r="B147" s="41" t="s">
        <v>212</v>
      </c>
      <c r="C147" s="92">
        <v>4</v>
      </c>
      <c r="D147" s="42" t="s">
        <v>2</v>
      </c>
      <c r="E147" s="107">
        <v>0</v>
      </c>
      <c r="F147" s="108">
        <f t="shared" si="16"/>
        <v>0</v>
      </c>
    </row>
    <row r="148" spans="1:6" s="31" customFormat="1" x14ac:dyDescent="0.25">
      <c r="A148" s="49">
        <f t="shared" si="17"/>
        <v>123</v>
      </c>
      <c r="B148" s="41" t="s">
        <v>247</v>
      </c>
      <c r="C148" s="92">
        <v>3</v>
      </c>
      <c r="D148" s="42" t="s">
        <v>2</v>
      </c>
      <c r="E148" s="107">
        <v>0</v>
      </c>
      <c r="F148" s="108">
        <f t="shared" si="16"/>
        <v>0</v>
      </c>
    </row>
    <row r="149" spans="1:6" s="31" customFormat="1" x14ac:dyDescent="0.25">
      <c r="A149" s="49">
        <f t="shared" si="17"/>
        <v>124</v>
      </c>
      <c r="B149" s="41" t="s">
        <v>248</v>
      </c>
      <c r="C149" s="121">
        <v>4</v>
      </c>
      <c r="D149" s="42" t="s">
        <v>3</v>
      </c>
      <c r="E149" s="107">
        <v>0</v>
      </c>
      <c r="F149" s="108">
        <f t="shared" si="16"/>
        <v>0</v>
      </c>
    </row>
    <row r="150" spans="1:6" s="31" customFormat="1" ht="45" x14ac:dyDescent="0.25">
      <c r="A150" s="49">
        <f t="shared" si="17"/>
        <v>125</v>
      </c>
      <c r="B150" s="83" t="s">
        <v>213</v>
      </c>
      <c r="C150" s="92">
        <v>1</v>
      </c>
      <c r="D150" s="42" t="s">
        <v>2</v>
      </c>
      <c r="E150" s="107">
        <v>0</v>
      </c>
      <c r="F150" s="108">
        <f>E150*C150</f>
        <v>0</v>
      </c>
    </row>
    <row r="151" spans="1:6" s="31" customFormat="1" x14ac:dyDescent="0.25">
      <c r="A151" s="49">
        <f t="shared" si="17"/>
        <v>126</v>
      </c>
      <c r="B151" s="83" t="s">
        <v>71</v>
      </c>
      <c r="C151" s="92">
        <v>1</v>
      </c>
      <c r="D151" s="42" t="s">
        <v>2</v>
      </c>
      <c r="E151" s="107">
        <v>0</v>
      </c>
      <c r="F151" s="108">
        <f>E151*C151</f>
        <v>0</v>
      </c>
    </row>
    <row r="152" spans="1:6" s="31" customFormat="1" x14ac:dyDescent="0.25">
      <c r="A152" s="49">
        <f t="shared" si="17"/>
        <v>127</v>
      </c>
      <c r="B152" s="41" t="s">
        <v>70</v>
      </c>
      <c r="C152" s="121">
        <v>2</v>
      </c>
      <c r="D152" s="42" t="s">
        <v>3</v>
      </c>
      <c r="E152" s="107">
        <v>0</v>
      </c>
      <c r="F152" s="108">
        <f>E152*C152</f>
        <v>0</v>
      </c>
    </row>
    <row r="153" spans="1:6" s="31" customFormat="1" ht="15.75" thickBot="1" x14ac:dyDescent="0.3">
      <c r="A153" s="75">
        <f t="shared" si="17"/>
        <v>128</v>
      </c>
      <c r="B153" s="81" t="s">
        <v>249</v>
      </c>
      <c r="C153" s="93">
        <v>1</v>
      </c>
      <c r="D153" s="55" t="s">
        <v>2</v>
      </c>
      <c r="E153" s="122">
        <v>0</v>
      </c>
      <c r="F153" s="123">
        <f>E153*C153</f>
        <v>0</v>
      </c>
    </row>
    <row r="154" spans="1:6" s="31" customFormat="1" ht="15.75" x14ac:dyDescent="0.25">
      <c r="A154" s="214" t="s">
        <v>27</v>
      </c>
      <c r="B154" s="215"/>
      <c r="C154" s="215"/>
      <c r="D154" s="215"/>
      <c r="E154" s="215"/>
      <c r="F154" s="216"/>
    </row>
    <row r="155" spans="1:6" s="21" customFormat="1" ht="30" x14ac:dyDescent="0.25">
      <c r="A155" s="102">
        <f>A153+1</f>
        <v>129</v>
      </c>
      <c r="B155" s="95" t="s">
        <v>250</v>
      </c>
      <c r="C155" s="37">
        <v>1</v>
      </c>
      <c r="D155" s="46" t="s">
        <v>2</v>
      </c>
      <c r="E155" s="105">
        <v>0</v>
      </c>
      <c r="F155" s="105">
        <f>E155*C155</f>
        <v>0</v>
      </c>
    </row>
    <row r="156" spans="1:6" s="21" customFormat="1" x14ac:dyDescent="0.25">
      <c r="A156" s="102">
        <f>A155+1</f>
        <v>130</v>
      </c>
      <c r="B156" s="95" t="s">
        <v>229</v>
      </c>
      <c r="C156" s="120">
        <v>6.5</v>
      </c>
      <c r="D156" s="96" t="s">
        <v>36</v>
      </c>
      <c r="E156" s="105">
        <v>0</v>
      </c>
      <c r="F156" s="105">
        <f t="shared" ref="F156:F173" si="18">E156*C156</f>
        <v>0</v>
      </c>
    </row>
    <row r="157" spans="1:6" s="21" customFormat="1" x14ac:dyDescent="0.25">
      <c r="A157" s="102">
        <f t="shared" ref="A157:A158" si="19">A156+1</f>
        <v>131</v>
      </c>
      <c r="B157" s="95" t="s">
        <v>230</v>
      </c>
      <c r="C157" s="120">
        <v>0.4</v>
      </c>
      <c r="D157" s="96" t="s">
        <v>36</v>
      </c>
      <c r="E157" s="105">
        <v>0</v>
      </c>
      <c r="F157" s="105">
        <f t="shared" si="18"/>
        <v>0</v>
      </c>
    </row>
    <row r="158" spans="1:6" s="21" customFormat="1" ht="30" x14ac:dyDescent="0.25">
      <c r="A158" s="102">
        <f t="shared" si="19"/>
        <v>132</v>
      </c>
      <c r="B158" s="95" t="s">
        <v>252</v>
      </c>
      <c r="C158" s="120">
        <v>12.7</v>
      </c>
      <c r="D158" s="46" t="s">
        <v>3</v>
      </c>
      <c r="E158" s="105">
        <v>0</v>
      </c>
      <c r="F158" s="105">
        <f t="shared" si="18"/>
        <v>0</v>
      </c>
    </row>
    <row r="159" spans="1:6" s="21" customFormat="1" x14ac:dyDescent="0.25">
      <c r="A159" s="102">
        <f>A158+1</f>
        <v>133</v>
      </c>
      <c r="B159" s="95" t="s">
        <v>231</v>
      </c>
      <c r="C159" s="120">
        <v>30.4</v>
      </c>
      <c r="D159" s="46" t="s">
        <v>35</v>
      </c>
      <c r="E159" s="105">
        <v>0</v>
      </c>
      <c r="F159" s="105">
        <f t="shared" si="18"/>
        <v>0</v>
      </c>
    </row>
    <row r="160" spans="1:6" ht="30" x14ac:dyDescent="0.25">
      <c r="A160" s="102">
        <f>A159+1</f>
        <v>134</v>
      </c>
      <c r="B160" s="95" t="s">
        <v>232</v>
      </c>
      <c r="C160" s="120">
        <v>30.4</v>
      </c>
      <c r="D160" s="46" t="s">
        <v>35</v>
      </c>
      <c r="E160" s="105">
        <v>0</v>
      </c>
      <c r="F160" s="105">
        <f t="shared" si="18"/>
        <v>0</v>
      </c>
    </row>
    <row r="161" spans="1:6" s="31" customFormat="1" x14ac:dyDescent="0.25">
      <c r="A161" s="102">
        <f t="shared" ref="A161:A173" si="20">A160+1</f>
        <v>135</v>
      </c>
      <c r="B161" s="95" t="s">
        <v>233</v>
      </c>
      <c r="C161" s="37">
        <v>3</v>
      </c>
      <c r="D161" s="46" t="s">
        <v>3</v>
      </c>
      <c r="E161" s="105">
        <v>0</v>
      </c>
      <c r="F161" s="105">
        <f t="shared" si="18"/>
        <v>0</v>
      </c>
    </row>
    <row r="162" spans="1:6" s="31" customFormat="1" ht="45" x14ac:dyDescent="0.25">
      <c r="A162" s="102">
        <f t="shared" si="20"/>
        <v>136</v>
      </c>
      <c r="B162" s="95" t="s">
        <v>257</v>
      </c>
      <c r="C162" s="120">
        <v>37.200000000000003</v>
      </c>
      <c r="D162" s="46" t="s">
        <v>35</v>
      </c>
      <c r="E162" s="105">
        <v>0</v>
      </c>
      <c r="F162" s="105">
        <f t="shared" si="18"/>
        <v>0</v>
      </c>
    </row>
    <row r="163" spans="1:6" s="31" customFormat="1" x14ac:dyDescent="0.25">
      <c r="A163" s="102">
        <f t="shared" si="20"/>
        <v>137</v>
      </c>
      <c r="B163" s="95" t="s">
        <v>258</v>
      </c>
      <c r="C163" s="120">
        <v>37.200000000000003</v>
      </c>
      <c r="D163" s="46" t="s">
        <v>35</v>
      </c>
      <c r="E163" s="105">
        <v>0</v>
      </c>
      <c r="F163" s="105">
        <f t="shared" si="18"/>
        <v>0</v>
      </c>
    </row>
    <row r="164" spans="1:6" s="31" customFormat="1" ht="45" x14ac:dyDescent="0.25">
      <c r="A164" s="102">
        <f t="shared" si="20"/>
        <v>138</v>
      </c>
      <c r="B164" s="99" t="s">
        <v>259</v>
      </c>
      <c r="C164" s="120">
        <v>37.200000000000003</v>
      </c>
      <c r="D164" s="46" t="s">
        <v>35</v>
      </c>
      <c r="E164" s="105">
        <v>0</v>
      </c>
      <c r="F164" s="105">
        <f t="shared" si="18"/>
        <v>0</v>
      </c>
    </row>
    <row r="165" spans="1:6" s="31" customFormat="1" ht="30" x14ac:dyDescent="0.25">
      <c r="A165" s="102">
        <f t="shared" si="20"/>
        <v>139</v>
      </c>
      <c r="B165" s="95" t="s">
        <v>255</v>
      </c>
      <c r="C165" s="37">
        <v>4</v>
      </c>
      <c r="D165" s="46" t="s">
        <v>2</v>
      </c>
      <c r="E165" s="105">
        <v>0</v>
      </c>
      <c r="F165" s="105">
        <f t="shared" si="18"/>
        <v>0</v>
      </c>
    </row>
    <row r="166" spans="1:6" s="31" customFormat="1" x14ac:dyDescent="0.25">
      <c r="A166" s="102">
        <f t="shared" si="20"/>
        <v>140</v>
      </c>
      <c r="B166" s="95" t="s">
        <v>234</v>
      </c>
      <c r="C166" s="124">
        <v>4.0999999999999996</v>
      </c>
      <c r="D166" s="46" t="s">
        <v>36</v>
      </c>
      <c r="E166" s="105">
        <v>0</v>
      </c>
      <c r="F166" s="105">
        <f t="shared" si="18"/>
        <v>0</v>
      </c>
    </row>
    <row r="167" spans="1:6" ht="15" customHeight="1" x14ac:dyDescent="0.25">
      <c r="A167" s="102">
        <f t="shared" si="20"/>
        <v>141</v>
      </c>
      <c r="B167" s="95" t="s">
        <v>254</v>
      </c>
      <c r="C167" s="124">
        <v>2</v>
      </c>
      <c r="D167" s="46" t="s">
        <v>36</v>
      </c>
      <c r="E167" s="105">
        <v>0</v>
      </c>
      <c r="F167" s="105">
        <f t="shared" si="18"/>
        <v>0</v>
      </c>
    </row>
    <row r="168" spans="1:6" s="31" customFormat="1" ht="45" x14ac:dyDescent="0.25">
      <c r="A168" s="102">
        <f t="shared" si="20"/>
        <v>142</v>
      </c>
      <c r="B168" s="95" t="s">
        <v>275</v>
      </c>
      <c r="C168" s="124">
        <v>3.2</v>
      </c>
      <c r="D168" s="46" t="s">
        <v>35</v>
      </c>
      <c r="E168" s="105">
        <v>0</v>
      </c>
      <c r="F168" s="105">
        <f>E168*C168</f>
        <v>0</v>
      </c>
    </row>
    <row r="169" spans="1:6" ht="15" customHeight="1" x14ac:dyDescent="0.25">
      <c r="A169" s="102">
        <f t="shared" si="20"/>
        <v>143</v>
      </c>
      <c r="B169" s="95" t="s">
        <v>253</v>
      </c>
      <c r="C169" s="125">
        <v>4</v>
      </c>
      <c r="D169" s="46" t="s">
        <v>2</v>
      </c>
      <c r="E169" s="105">
        <v>0</v>
      </c>
      <c r="F169" s="105">
        <f t="shared" si="18"/>
        <v>0</v>
      </c>
    </row>
    <row r="170" spans="1:6" s="31" customFormat="1" ht="30" x14ac:dyDescent="0.25">
      <c r="A170" s="102">
        <f t="shared" si="20"/>
        <v>144</v>
      </c>
      <c r="B170" s="95" t="s">
        <v>289</v>
      </c>
      <c r="C170" s="125">
        <v>1</v>
      </c>
      <c r="D170" s="46" t="s">
        <v>2</v>
      </c>
      <c r="E170" s="105">
        <v>0</v>
      </c>
      <c r="F170" s="105">
        <f t="shared" si="18"/>
        <v>0</v>
      </c>
    </row>
    <row r="171" spans="1:6" s="31" customFormat="1" x14ac:dyDescent="0.25">
      <c r="A171" s="102">
        <f t="shared" si="20"/>
        <v>145</v>
      </c>
      <c r="B171" s="95" t="s">
        <v>260</v>
      </c>
      <c r="C171" s="124">
        <v>6</v>
      </c>
      <c r="D171" s="46" t="s">
        <v>35</v>
      </c>
      <c r="E171" s="105">
        <v>0</v>
      </c>
      <c r="F171" s="105">
        <f t="shared" si="18"/>
        <v>0</v>
      </c>
    </row>
    <row r="172" spans="1:6" s="31" customFormat="1" x14ac:dyDescent="0.25">
      <c r="A172" s="102">
        <f t="shared" si="20"/>
        <v>146</v>
      </c>
      <c r="B172" s="95" t="s">
        <v>261</v>
      </c>
      <c r="C172" s="124">
        <v>5.4</v>
      </c>
      <c r="D172" s="46" t="s">
        <v>35</v>
      </c>
      <c r="E172" s="105">
        <v>0</v>
      </c>
      <c r="F172" s="105">
        <f t="shared" si="18"/>
        <v>0</v>
      </c>
    </row>
    <row r="173" spans="1:6" s="31" customFormat="1" ht="15.75" thickBot="1" x14ac:dyDescent="0.3">
      <c r="A173" s="102">
        <f t="shared" si="20"/>
        <v>147</v>
      </c>
      <c r="B173" s="97" t="s">
        <v>256</v>
      </c>
      <c r="C173" s="126">
        <v>16</v>
      </c>
      <c r="D173" s="58" t="s">
        <v>235</v>
      </c>
      <c r="E173" s="112">
        <v>0</v>
      </c>
      <c r="F173" s="112">
        <f t="shared" si="18"/>
        <v>0</v>
      </c>
    </row>
    <row r="174" spans="1:6" ht="16.5" thickBot="1" x14ac:dyDescent="0.3">
      <c r="A174" s="208" t="s">
        <v>23</v>
      </c>
      <c r="B174" s="209"/>
      <c r="C174" s="209"/>
      <c r="D174" s="209"/>
      <c r="E174" s="209"/>
      <c r="F174" s="210"/>
    </row>
    <row r="175" spans="1:6" s="31" customFormat="1" ht="30" x14ac:dyDescent="0.25">
      <c r="A175" s="102">
        <f>A173+1</f>
        <v>148</v>
      </c>
      <c r="B175" s="80" t="s">
        <v>159</v>
      </c>
      <c r="C175" s="127">
        <f>SUM(C60:C63)</f>
        <v>96</v>
      </c>
      <c r="D175" s="84" t="s">
        <v>3</v>
      </c>
      <c r="E175" s="103">
        <v>0</v>
      </c>
      <c r="F175" s="104">
        <f>C175*E175</f>
        <v>0</v>
      </c>
    </row>
    <row r="176" spans="1:6" s="31" customFormat="1" ht="30" x14ac:dyDescent="0.25">
      <c r="A176" s="102">
        <f>A175+1</f>
        <v>149</v>
      </c>
      <c r="B176" s="24" t="s">
        <v>158</v>
      </c>
      <c r="C176" s="120">
        <f>SUM(C59:C59)</f>
        <v>34</v>
      </c>
      <c r="D176" s="85" t="s">
        <v>3</v>
      </c>
      <c r="E176" s="105">
        <v>0</v>
      </c>
      <c r="F176" s="106">
        <f>C176*E176</f>
        <v>0</v>
      </c>
    </row>
    <row r="177" spans="1:6" s="31" customFormat="1" x14ac:dyDescent="0.25">
      <c r="A177" s="102">
        <f t="shared" ref="A177:A182" si="21">A176+1</f>
        <v>150</v>
      </c>
      <c r="B177" s="24" t="s">
        <v>160</v>
      </c>
      <c r="C177" s="120">
        <v>4</v>
      </c>
      <c r="D177" s="85" t="s">
        <v>35</v>
      </c>
      <c r="E177" s="105">
        <v>0</v>
      </c>
      <c r="F177" s="106">
        <f>C177*E177</f>
        <v>0</v>
      </c>
    </row>
    <row r="178" spans="1:6" s="31" customFormat="1" x14ac:dyDescent="0.25">
      <c r="A178" s="102">
        <f t="shared" si="21"/>
        <v>151</v>
      </c>
      <c r="B178" s="25" t="s">
        <v>65</v>
      </c>
      <c r="C178" s="37">
        <v>1</v>
      </c>
      <c r="D178" s="85" t="s">
        <v>6</v>
      </c>
      <c r="E178" s="105">
        <v>0</v>
      </c>
      <c r="F178" s="106">
        <f t="shared" ref="F178:F182" si="22">C178*E178</f>
        <v>0</v>
      </c>
    </row>
    <row r="179" spans="1:6" x14ac:dyDescent="0.25">
      <c r="A179" s="102">
        <f t="shared" si="21"/>
        <v>152</v>
      </c>
      <c r="B179" s="24" t="s">
        <v>20</v>
      </c>
      <c r="C179" s="37">
        <v>12</v>
      </c>
      <c r="D179" s="25" t="s">
        <v>2</v>
      </c>
      <c r="E179" s="105">
        <v>0</v>
      </c>
      <c r="F179" s="106">
        <f>C179*E179</f>
        <v>0</v>
      </c>
    </row>
    <row r="180" spans="1:6" x14ac:dyDescent="0.25">
      <c r="A180" s="102">
        <f t="shared" si="21"/>
        <v>153</v>
      </c>
      <c r="B180" s="86" t="s">
        <v>18</v>
      </c>
      <c r="C180" s="94">
        <v>1</v>
      </c>
      <c r="D180" s="25" t="s">
        <v>2</v>
      </c>
      <c r="E180" s="105">
        <v>0</v>
      </c>
      <c r="F180" s="106">
        <f t="shared" si="22"/>
        <v>0</v>
      </c>
    </row>
    <row r="181" spans="1:6" x14ac:dyDescent="0.25">
      <c r="A181" s="102">
        <f t="shared" si="21"/>
        <v>154</v>
      </c>
      <c r="B181" s="25" t="s">
        <v>17</v>
      </c>
      <c r="C181" s="37">
        <v>2</v>
      </c>
      <c r="D181" s="25" t="s">
        <v>2</v>
      </c>
      <c r="E181" s="105">
        <v>0</v>
      </c>
      <c r="F181" s="106">
        <f t="shared" si="22"/>
        <v>0</v>
      </c>
    </row>
    <row r="182" spans="1:6" s="31" customFormat="1" ht="30.75" thickBot="1" x14ac:dyDescent="0.3">
      <c r="A182" s="102">
        <f t="shared" si="21"/>
        <v>155</v>
      </c>
      <c r="B182" s="40" t="s">
        <v>228</v>
      </c>
      <c r="C182" s="37">
        <v>1</v>
      </c>
      <c r="D182" s="25" t="s">
        <v>2</v>
      </c>
      <c r="E182" s="105">
        <v>0</v>
      </c>
      <c r="F182" s="106">
        <f t="shared" si="22"/>
        <v>0</v>
      </c>
    </row>
    <row r="183" spans="1:6" x14ac:dyDescent="0.25">
      <c r="A183" s="217" t="s">
        <v>19</v>
      </c>
      <c r="B183" s="218"/>
      <c r="C183" s="218"/>
      <c r="D183" s="218"/>
      <c r="E183" s="218"/>
      <c r="F183" s="219"/>
    </row>
    <row r="184" spans="1:6" ht="15.75" thickBot="1" x14ac:dyDescent="0.3">
      <c r="A184" s="220"/>
      <c r="B184" s="221"/>
      <c r="C184" s="221"/>
      <c r="D184" s="221"/>
      <c r="E184" s="221"/>
      <c r="F184" s="222"/>
    </row>
    <row r="185" spans="1:6" x14ac:dyDescent="0.25">
      <c r="A185" s="26"/>
      <c r="B185" s="26"/>
      <c r="C185" s="28"/>
      <c r="D185" s="29"/>
      <c r="E185" s="29"/>
      <c r="F185" s="26"/>
    </row>
    <row r="186" spans="1:6" x14ac:dyDescent="0.25">
      <c r="A186" s="26"/>
      <c r="B186" s="26"/>
      <c r="C186" s="28"/>
      <c r="D186" s="29"/>
      <c r="E186" s="29"/>
      <c r="F186" s="26"/>
    </row>
    <row r="187" spans="1:6" x14ac:dyDescent="0.25">
      <c r="A187" s="14"/>
      <c r="B187" s="14"/>
      <c r="D187" s="14"/>
      <c r="E187" s="14"/>
    </row>
  </sheetData>
  <mergeCells count="25">
    <mergeCell ref="A174:F174"/>
    <mergeCell ref="A142:F142"/>
    <mergeCell ref="A154:F154"/>
    <mergeCell ref="A183:F184"/>
    <mergeCell ref="A9:F9"/>
    <mergeCell ref="A30:F30"/>
    <mergeCell ref="A34:F34"/>
    <mergeCell ref="A58:F58"/>
    <mergeCell ref="A73:F73"/>
    <mergeCell ref="A81:F81"/>
    <mergeCell ref="A74:F74"/>
    <mergeCell ref="A65:F65"/>
    <mergeCell ref="A96:F96"/>
    <mergeCell ref="A128:F128"/>
    <mergeCell ref="A71:F71"/>
    <mergeCell ref="C5:D5"/>
    <mergeCell ref="E5:F5"/>
    <mergeCell ref="A1:F1"/>
    <mergeCell ref="C4:D4"/>
    <mergeCell ref="E4:F4"/>
    <mergeCell ref="C6:D6"/>
    <mergeCell ref="E6:F6"/>
    <mergeCell ref="C7:D7"/>
    <mergeCell ref="E7:F7"/>
    <mergeCell ref="A10:F10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view="pageBreakPreview" zoomScale="85" zoomScaleNormal="100" zoomScaleSheetLayoutView="85" workbookViewId="0">
      <selection activeCell="E14" sqref="E14"/>
    </sheetView>
  </sheetViews>
  <sheetFormatPr defaultRowHeight="15" x14ac:dyDescent="0.25"/>
  <cols>
    <col min="1" max="1" width="21.42578125" style="64" customWidth="1"/>
    <col min="2" max="2" width="62.5703125" customWidth="1"/>
    <col min="3" max="4" width="9.28515625" customWidth="1"/>
    <col min="5" max="5" width="13.7109375" customWidth="1"/>
    <col min="6" max="6" width="13.5703125" customWidth="1"/>
  </cols>
  <sheetData>
    <row r="1" spans="1:6" ht="18.75" customHeight="1" thickBot="1" x14ac:dyDescent="0.3">
      <c r="A1" s="186" t="s">
        <v>76</v>
      </c>
      <c r="B1" s="187"/>
      <c r="C1" s="187"/>
      <c r="D1" s="187"/>
      <c r="E1" s="187"/>
      <c r="F1" s="188"/>
    </row>
    <row r="2" spans="1:6" ht="15.75" customHeight="1" thickBot="1" x14ac:dyDescent="0.3">
      <c r="A2" s="129" t="s">
        <v>7</v>
      </c>
      <c r="B2" s="235" t="s">
        <v>290</v>
      </c>
      <c r="C2" s="236"/>
      <c r="D2" s="236"/>
      <c r="E2" s="34"/>
      <c r="F2" s="35"/>
    </row>
    <row r="3" spans="1:6" ht="15.75" thickBot="1" x14ac:dyDescent="0.3">
      <c r="A3" s="129" t="s">
        <v>0</v>
      </c>
      <c r="B3" s="62" t="s">
        <v>291</v>
      </c>
      <c r="C3" s="32"/>
      <c r="D3" s="33"/>
      <c r="E3" s="34"/>
      <c r="F3" s="35"/>
    </row>
    <row r="4" spans="1:6" ht="15.75" thickBot="1" x14ac:dyDescent="0.3">
      <c r="A4" s="6" t="s">
        <v>8</v>
      </c>
      <c r="B4" s="63"/>
      <c r="C4" s="189" t="s">
        <v>9</v>
      </c>
      <c r="D4" s="190"/>
      <c r="E4" s="189"/>
      <c r="F4" s="190"/>
    </row>
    <row r="5" spans="1:6" ht="30.75" customHeight="1" thickBot="1" x14ac:dyDescent="0.3">
      <c r="A5" s="7" t="s">
        <v>5</v>
      </c>
      <c r="B5" s="109">
        <f>SUM(F10:F151)</f>
        <v>0</v>
      </c>
      <c r="C5" s="182" t="s">
        <v>77</v>
      </c>
      <c r="D5" s="183"/>
      <c r="E5" s="189"/>
      <c r="F5" s="190"/>
    </row>
    <row r="6" spans="1:6" ht="15.75" thickBot="1" x14ac:dyDescent="0.3">
      <c r="A6" s="13" t="s">
        <v>369</v>
      </c>
      <c r="B6" s="110">
        <f>B5*0.21</f>
        <v>0</v>
      </c>
      <c r="C6" s="191" t="s">
        <v>37</v>
      </c>
      <c r="D6" s="237"/>
      <c r="E6" s="238" t="s">
        <v>38</v>
      </c>
      <c r="F6" s="239"/>
    </row>
    <row r="7" spans="1:6" ht="18.75" thickBot="1" x14ac:dyDescent="0.3">
      <c r="A7" s="7" t="s">
        <v>4</v>
      </c>
      <c r="B7" s="111">
        <f>B5+B6</f>
        <v>0</v>
      </c>
      <c r="C7" s="240" t="s">
        <v>22</v>
      </c>
      <c r="D7" s="241"/>
      <c r="E7" s="242"/>
      <c r="F7" s="243"/>
    </row>
    <row r="8" spans="1:6" ht="15.75" thickBot="1" x14ac:dyDescent="0.3">
      <c r="A8" s="8" t="s">
        <v>1</v>
      </c>
      <c r="B8" s="9" t="s">
        <v>11</v>
      </c>
      <c r="C8" s="18" t="s">
        <v>12</v>
      </c>
      <c r="D8" s="11" t="s">
        <v>13</v>
      </c>
      <c r="E8" s="10" t="s">
        <v>14</v>
      </c>
      <c r="F8" s="12" t="s">
        <v>15</v>
      </c>
    </row>
    <row r="9" spans="1:6" ht="26.25" x14ac:dyDescent="0.4">
      <c r="A9" s="244" t="s">
        <v>292</v>
      </c>
      <c r="B9" s="245"/>
      <c r="C9" s="245"/>
      <c r="D9" s="245"/>
      <c r="E9" s="245"/>
      <c r="F9" s="246"/>
    </row>
    <row r="10" spans="1:6" x14ac:dyDescent="0.25">
      <c r="A10" s="31"/>
      <c r="B10" s="31"/>
      <c r="C10" s="19"/>
      <c r="D10" s="31"/>
      <c r="E10" s="31"/>
      <c r="F10" s="31"/>
    </row>
    <row r="11" spans="1:6" x14ac:dyDescent="0.25">
      <c r="A11" s="130"/>
      <c r="B11" s="131" t="s">
        <v>78</v>
      </c>
      <c r="C11" s="132"/>
      <c r="D11" s="130"/>
      <c r="E11" s="130"/>
      <c r="F11" s="130"/>
    </row>
    <row r="12" spans="1:6" ht="43.5" x14ac:dyDescent="0.25">
      <c r="A12" s="66" t="s">
        <v>293</v>
      </c>
      <c r="B12" s="66" t="s">
        <v>294</v>
      </c>
      <c r="C12" s="67">
        <v>1</v>
      </c>
      <c r="D12" s="68" t="s">
        <v>2</v>
      </c>
      <c r="E12" s="128">
        <v>0</v>
      </c>
      <c r="F12" s="128">
        <f t="shared" ref="F12:F19" si="0">C12*E12</f>
        <v>0</v>
      </c>
    </row>
    <row r="13" spans="1:6" ht="57.75" x14ac:dyDescent="0.25">
      <c r="A13" s="66"/>
      <c r="B13" s="66" t="s">
        <v>295</v>
      </c>
      <c r="C13" s="67">
        <v>1</v>
      </c>
      <c r="D13" s="68" t="s">
        <v>6</v>
      </c>
      <c r="E13" s="128">
        <v>0</v>
      </c>
      <c r="F13" s="128">
        <f t="shared" si="0"/>
        <v>0</v>
      </c>
    </row>
    <row r="14" spans="1:6" ht="57.75" x14ac:dyDescent="0.25">
      <c r="A14" s="69" t="s">
        <v>296</v>
      </c>
      <c r="B14" s="66" t="s">
        <v>297</v>
      </c>
      <c r="C14" s="70">
        <v>1</v>
      </c>
      <c r="D14" s="70" t="s">
        <v>6</v>
      </c>
      <c r="E14" s="128">
        <v>0</v>
      </c>
      <c r="F14" s="128">
        <f t="shared" si="0"/>
        <v>0</v>
      </c>
    </row>
    <row r="15" spans="1:6" ht="57.75" x14ac:dyDescent="0.25">
      <c r="A15" s="69" t="s">
        <v>298</v>
      </c>
      <c r="B15" s="66" t="s">
        <v>299</v>
      </c>
      <c r="C15" s="70">
        <v>1</v>
      </c>
      <c r="D15" s="70" t="s">
        <v>6</v>
      </c>
      <c r="E15" s="128">
        <v>0</v>
      </c>
      <c r="F15" s="128">
        <f t="shared" si="0"/>
        <v>0</v>
      </c>
    </row>
    <row r="16" spans="1:6" ht="57.75" x14ac:dyDescent="0.25">
      <c r="A16" s="69" t="s">
        <v>300</v>
      </c>
      <c r="B16" s="66" t="s">
        <v>301</v>
      </c>
      <c r="C16" s="70">
        <v>1</v>
      </c>
      <c r="D16" s="70" t="s">
        <v>6</v>
      </c>
      <c r="E16" s="128">
        <v>0</v>
      </c>
      <c r="F16" s="128">
        <f t="shared" si="0"/>
        <v>0</v>
      </c>
    </row>
    <row r="17" spans="1:6" ht="57.75" x14ac:dyDescent="0.25">
      <c r="A17" s="69" t="s">
        <v>302</v>
      </c>
      <c r="B17" s="66" t="s">
        <v>303</v>
      </c>
      <c r="C17" s="70">
        <v>2</v>
      </c>
      <c r="D17" s="70" t="s">
        <v>6</v>
      </c>
      <c r="E17" s="128">
        <v>0</v>
      </c>
      <c r="F17" s="128">
        <f t="shared" si="0"/>
        <v>0</v>
      </c>
    </row>
    <row r="18" spans="1:6" ht="57.75" x14ac:dyDescent="0.25">
      <c r="A18" s="69" t="s">
        <v>304</v>
      </c>
      <c r="B18" s="66" t="s">
        <v>305</v>
      </c>
      <c r="C18" s="70">
        <v>1</v>
      </c>
      <c r="D18" s="70" t="s">
        <v>6</v>
      </c>
      <c r="E18" s="128">
        <v>0</v>
      </c>
      <c r="F18" s="128">
        <f t="shared" si="0"/>
        <v>0</v>
      </c>
    </row>
    <row r="19" spans="1:6" ht="57.75" x14ac:dyDescent="0.25">
      <c r="A19" s="69" t="s">
        <v>306</v>
      </c>
      <c r="B19" s="66" t="s">
        <v>307</v>
      </c>
      <c r="C19" s="70">
        <v>2</v>
      </c>
      <c r="D19" s="70" t="s">
        <v>6</v>
      </c>
      <c r="E19" s="128">
        <v>0</v>
      </c>
      <c r="F19" s="128">
        <f t="shared" si="0"/>
        <v>0</v>
      </c>
    </row>
    <row r="20" spans="1:6" ht="29.25" x14ac:dyDescent="0.25">
      <c r="A20" s="69" t="s">
        <v>308</v>
      </c>
      <c r="B20" s="66" t="s">
        <v>309</v>
      </c>
      <c r="C20" s="70">
        <v>2</v>
      </c>
      <c r="D20" s="70" t="s">
        <v>6</v>
      </c>
      <c r="E20" s="128">
        <v>0</v>
      </c>
      <c r="F20" s="128">
        <f>C20*E20</f>
        <v>0</v>
      </c>
    </row>
    <row r="21" spans="1:6" ht="29.25" x14ac:dyDescent="0.25">
      <c r="A21" s="69" t="s">
        <v>310</v>
      </c>
      <c r="B21" s="66" t="s">
        <v>311</v>
      </c>
      <c r="C21" s="70">
        <v>1</v>
      </c>
      <c r="D21" s="70" t="s">
        <v>6</v>
      </c>
      <c r="E21" s="128">
        <v>0</v>
      </c>
      <c r="F21" s="128">
        <f t="shared" ref="F21:F24" si="1">C21*E21</f>
        <v>0</v>
      </c>
    </row>
    <row r="22" spans="1:6" ht="29.25" x14ac:dyDescent="0.25">
      <c r="A22" s="69"/>
      <c r="B22" s="66" t="s">
        <v>162</v>
      </c>
      <c r="C22" s="70">
        <v>1</v>
      </c>
      <c r="D22" s="70" t="s">
        <v>6</v>
      </c>
      <c r="E22" s="128">
        <v>0</v>
      </c>
      <c r="F22" s="128">
        <f t="shared" si="1"/>
        <v>0</v>
      </c>
    </row>
    <row r="23" spans="1:6" ht="43.5" x14ac:dyDescent="0.25">
      <c r="A23" s="69" t="s">
        <v>312</v>
      </c>
      <c r="B23" s="66" t="s">
        <v>313</v>
      </c>
      <c r="C23" s="70">
        <v>1</v>
      </c>
      <c r="D23" s="70" t="s">
        <v>6</v>
      </c>
      <c r="E23" s="128">
        <v>0</v>
      </c>
      <c r="F23" s="128">
        <f t="shared" si="1"/>
        <v>0</v>
      </c>
    </row>
    <row r="24" spans="1:6" ht="29.25" x14ac:dyDescent="0.25">
      <c r="A24" s="69"/>
      <c r="B24" s="66" t="s">
        <v>79</v>
      </c>
      <c r="C24" s="70">
        <v>1</v>
      </c>
      <c r="D24" s="70" t="s">
        <v>6</v>
      </c>
      <c r="E24" s="128">
        <v>0</v>
      </c>
      <c r="F24" s="128">
        <f t="shared" si="1"/>
        <v>0</v>
      </c>
    </row>
    <row r="25" spans="1:6" ht="29.25" x14ac:dyDescent="0.25">
      <c r="A25" s="69"/>
      <c r="B25" s="66" t="s">
        <v>80</v>
      </c>
      <c r="C25" s="70">
        <v>1</v>
      </c>
      <c r="D25" s="70" t="s">
        <v>6</v>
      </c>
      <c r="E25" s="128">
        <v>0</v>
      </c>
      <c r="F25" s="128">
        <f>C25*E25</f>
        <v>0</v>
      </c>
    </row>
    <row r="26" spans="1:6" ht="43.5" x14ac:dyDescent="0.25">
      <c r="A26" s="69"/>
      <c r="B26" s="66" t="s">
        <v>314</v>
      </c>
      <c r="C26" s="70">
        <v>1</v>
      </c>
      <c r="D26" s="70" t="s">
        <v>6</v>
      </c>
      <c r="E26" s="128">
        <v>0</v>
      </c>
      <c r="F26" s="128">
        <f>C26*E26</f>
        <v>0</v>
      </c>
    </row>
    <row r="27" spans="1:6" ht="29.25" x14ac:dyDescent="0.25">
      <c r="A27" s="69"/>
      <c r="B27" s="66" t="s">
        <v>315</v>
      </c>
      <c r="C27" s="70">
        <v>1</v>
      </c>
      <c r="D27" s="70" t="s">
        <v>6</v>
      </c>
      <c r="E27" s="128">
        <v>0</v>
      </c>
      <c r="F27" s="128">
        <f t="shared" ref="F27:F35" si="2">C27*E27</f>
        <v>0</v>
      </c>
    </row>
    <row r="28" spans="1:6" ht="29.25" x14ac:dyDescent="0.25">
      <c r="A28" s="69"/>
      <c r="B28" s="66" t="s">
        <v>316</v>
      </c>
      <c r="C28" s="70">
        <v>1</v>
      </c>
      <c r="D28" s="70" t="s">
        <v>6</v>
      </c>
      <c r="E28" s="128">
        <v>0</v>
      </c>
      <c r="F28" s="128">
        <f t="shared" si="2"/>
        <v>0</v>
      </c>
    </row>
    <row r="29" spans="1:6" ht="29.25" x14ac:dyDescent="0.25">
      <c r="A29" s="69"/>
      <c r="B29" s="66" t="s">
        <v>317</v>
      </c>
      <c r="C29" s="70">
        <v>1</v>
      </c>
      <c r="D29" s="70" t="s">
        <v>6</v>
      </c>
      <c r="E29" s="128">
        <v>0</v>
      </c>
      <c r="F29" s="128">
        <f t="shared" si="2"/>
        <v>0</v>
      </c>
    </row>
    <row r="30" spans="1:6" ht="29.25" x14ac:dyDescent="0.25">
      <c r="A30" s="69"/>
      <c r="B30" s="66" t="s">
        <v>318</v>
      </c>
      <c r="C30" s="70">
        <v>1</v>
      </c>
      <c r="D30" s="70" t="s">
        <v>6</v>
      </c>
      <c r="E30" s="128">
        <v>0</v>
      </c>
      <c r="F30" s="128">
        <f t="shared" si="2"/>
        <v>0</v>
      </c>
    </row>
    <row r="31" spans="1:6" ht="29.25" x14ac:dyDescent="0.25">
      <c r="A31" s="69"/>
      <c r="B31" s="66" t="s">
        <v>319</v>
      </c>
      <c r="C31" s="70">
        <v>1</v>
      </c>
      <c r="D31" s="70" t="s">
        <v>6</v>
      </c>
      <c r="E31" s="128">
        <v>0</v>
      </c>
      <c r="F31" s="128">
        <f t="shared" si="2"/>
        <v>0</v>
      </c>
    </row>
    <row r="32" spans="1:6" ht="29.25" x14ac:dyDescent="0.25">
      <c r="A32" s="69"/>
      <c r="B32" s="66" t="s">
        <v>320</v>
      </c>
      <c r="C32" s="70">
        <v>1</v>
      </c>
      <c r="D32" s="70" t="s">
        <v>6</v>
      </c>
      <c r="E32" s="128">
        <v>0</v>
      </c>
      <c r="F32" s="128">
        <f t="shared" si="2"/>
        <v>0</v>
      </c>
    </row>
    <row r="33" spans="1:6" x14ac:dyDescent="0.25">
      <c r="A33" s="69"/>
      <c r="B33" s="66" t="s">
        <v>321</v>
      </c>
      <c r="C33" s="70">
        <v>1</v>
      </c>
      <c r="D33" s="70" t="s">
        <v>6</v>
      </c>
      <c r="E33" s="128">
        <v>0</v>
      </c>
      <c r="F33" s="128">
        <f t="shared" si="2"/>
        <v>0</v>
      </c>
    </row>
    <row r="34" spans="1:6" ht="29.25" x14ac:dyDescent="0.25">
      <c r="A34" s="69"/>
      <c r="B34" s="66" t="s">
        <v>322</v>
      </c>
      <c r="C34" s="70">
        <v>1</v>
      </c>
      <c r="D34" s="70" t="s">
        <v>6</v>
      </c>
      <c r="E34" s="128">
        <v>0</v>
      </c>
      <c r="F34" s="128">
        <f t="shared" si="2"/>
        <v>0</v>
      </c>
    </row>
    <row r="35" spans="1:6" ht="29.25" x14ac:dyDescent="0.25">
      <c r="A35" s="69"/>
      <c r="B35" s="66" t="s">
        <v>323</v>
      </c>
      <c r="C35" s="70">
        <v>1</v>
      </c>
      <c r="D35" s="70" t="s">
        <v>6</v>
      </c>
      <c r="E35" s="128">
        <v>0</v>
      </c>
      <c r="F35" s="128">
        <f t="shared" si="2"/>
        <v>0</v>
      </c>
    </row>
    <row r="36" spans="1:6" x14ac:dyDescent="0.25">
      <c r="A36" s="69"/>
      <c r="B36" s="66"/>
      <c r="C36" s="70"/>
      <c r="D36" s="70"/>
      <c r="E36" s="128"/>
      <c r="F36" s="128"/>
    </row>
    <row r="37" spans="1:6" x14ac:dyDescent="0.25">
      <c r="A37" s="69"/>
      <c r="B37" s="133" t="s">
        <v>81</v>
      </c>
      <c r="C37" s="70"/>
      <c r="D37" s="70"/>
      <c r="E37" s="128"/>
      <c r="F37" s="128"/>
    </row>
    <row r="38" spans="1:6" ht="29.25" x14ac:dyDescent="0.25">
      <c r="A38" s="69"/>
      <c r="B38" s="66" t="s">
        <v>82</v>
      </c>
      <c r="C38" s="70">
        <v>1</v>
      </c>
      <c r="D38" s="70" t="s">
        <v>6</v>
      </c>
      <c r="E38" s="128">
        <v>0</v>
      </c>
      <c r="F38" s="128">
        <f t="shared" ref="F38:F49" si="3">C38*E38</f>
        <v>0</v>
      </c>
    </row>
    <row r="39" spans="1:6" x14ac:dyDescent="0.25">
      <c r="A39" s="69"/>
      <c r="B39" s="69" t="s">
        <v>83</v>
      </c>
      <c r="C39" s="70">
        <v>1</v>
      </c>
      <c r="D39" s="70" t="s">
        <v>2</v>
      </c>
      <c r="E39" s="128">
        <v>0</v>
      </c>
      <c r="F39" s="128">
        <f t="shared" si="3"/>
        <v>0</v>
      </c>
    </row>
    <row r="40" spans="1:6" ht="29.25" x14ac:dyDescent="0.25">
      <c r="A40" s="69"/>
      <c r="B40" s="66" t="s">
        <v>84</v>
      </c>
      <c r="C40" s="70">
        <v>1</v>
      </c>
      <c r="D40" s="70" t="s">
        <v>2</v>
      </c>
      <c r="E40" s="128">
        <v>0</v>
      </c>
      <c r="F40" s="128">
        <f t="shared" si="3"/>
        <v>0</v>
      </c>
    </row>
    <row r="41" spans="1:6" x14ac:dyDescent="0.25">
      <c r="A41" s="69"/>
      <c r="B41" s="69" t="s">
        <v>85</v>
      </c>
      <c r="C41" s="70">
        <v>1</v>
      </c>
      <c r="D41" s="70" t="s">
        <v>2</v>
      </c>
      <c r="E41" s="128">
        <v>0</v>
      </c>
      <c r="F41" s="128">
        <f t="shared" si="3"/>
        <v>0</v>
      </c>
    </row>
    <row r="42" spans="1:6" x14ac:dyDescent="0.25">
      <c r="A42" s="69"/>
      <c r="B42" s="69" t="s">
        <v>86</v>
      </c>
      <c r="C42" s="70">
        <v>2</v>
      </c>
      <c r="D42" s="70" t="s">
        <v>2</v>
      </c>
      <c r="E42" s="128">
        <v>0</v>
      </c>
      <c r="F42" s="128">
        <f t="shared" si="3"/>
        <v>0</v>
      </c>
    </row>
    <row r="43" spans="1:6" x14ac:dyDescent="0.25">
      <c r="A43" s="69"/>
      <c r="B43" s="69" t="s">
        <v>324</v>
      </c>
      <c r="C43" s="70">
        <v>1</v>
      </c>
      <c r="D43" s="70" t="s">
        <v>2</v>
      </c>
      <c r="E43" s="128">
        <v>0</v>
      </c>
      <c r="F43" s="128">
        <f t="shared" si="3"/>
        <v>0</v>
      </c>
    </row>
    <row r="44" spans="1:6" x14ac:dyDescent="0.25">
      <c r="A44" s="69"/>
      <c r="B44" s="69" t="s">
        <v>87</v>
      </c>
      <c r="C44" s="70">
        <v>4</v>
      </c>
      <c r="D44" s="70" t="s">
        <v>2</v>
      </c>
      <c r="E44" s="128">
        <v>0</v>
      </c>
      <c r="F44" s="128">
        <f t="shared" si="3"/>
        <v>0</v>
      </c>
    </row>
    <row r="45" spans="1:6" x14ac:dyDescent="0.25">
      <c r="A45" s="69"/>
      <c r="B45" s="69" t="s">
        <v>88</v>
      </c>
      <c r="C45" s="70">
        <v>2</v>
      </c>
      <c r="D45" s="70" t="s">
        <v>2</v>
      </c>
      <c r="E45" s="128">
        <v>0</v>
      </c>
      <c r="F45" s="128">
        <f t="shared" si="3"/>
        <v>0</v>
      </c>
    </row>
    <row r="46" spans="1:6" ht="29.25" x14ac:dyDescent="0.25">
      <c r="A46" s="69"/>
      <c r="B46" s="66" t="s">
        <v>89</v>
      </c>
      <c r="C46" s="70">
        <v>1</v>
      </c>
      <c r="D46" s="70" t="s">
        <v>2</v>
      </c>
      <c r="E46" s="128">
        <v>0</v>
      </c>
      <c r="F46" s="128">
        <f t="shared" si="3"/>
        <v>0</v>
      </c>
    </row>
    <row r="47" spans="1:6" x14ac:dyDescent="0.25">
      <c r="A47" s="69"/>
      <c r="B47" s="69" t="s">
        <v>90</v>
      </c>
      <c r="C47" s="70">
        <v>1</v>
      </c>
      <c r="D47" s="70" t="s">
        <v>2</v>
      </c>
      <c r="E47" s="128">
        <v>0</v>
      </c>
      <c r="F47" s="128">
        <f t="shared" si="3"/>
        <v>0</v>
      </c>
    </row>
    <row r="48" spans="1:6" x14ac:dyDescent="0.25">
      <c r="A48" s="69"/>
      <c r="B48" s="69" t="s">
        <v>325</v>
      </c>
      <c r="C48" s="70">
        <v>1</v>
      </c>
      <c r="D48" s="70" t="s">
        <v>2</v>
      </c>
      <c r="E48" s="128">
        <v>0</v>
      </c>
      <c r="F48" s="128">
        <f t="shared" si="3"/>
        <v>0</v>
      </c>
    </row>
    <row r="49" spans="1:6" x14ac:dyDescent="0.25">
      <c r="A49" s="69"/>
      <c r="B49" s="69" t="s">
        <v>326</v>
      </c>
      <c r="C49" s="70">
        <v>2</v>
      </c>
      <c r="D49" s="70" t="s">
        <v>2</v>
      </c>
      <c r="E49" s="128">
        <v>0</v>
      </c>
      <c r="F49" s="128">
        <f t="shared" si="3"/>
        <v>0</v>
      </c>
    </row>
    <row r="50" spans="1:6" x14ac:dyDescent="0.25">
      <c r="A50" s="69"/>
      <c r="B50" s="66"/>
      <c r="C50" s="70"/>
      <c r="D50" s="70"/>
      <c r="E50" s="128"/>
      <c r="F50" s="128"/>
    </row>
    <row r="51" spans="1:6" x14ac:dyDescent="0.25">
      <c r="A51" s="66"/>
      <c r="B51" s="66"/>
      <c r="C51" s="67"/>
      <c r="D51" s="68"/>
      <c r="E51" s="128"/>
      <c r="F51" s="128"/>
    </row>
    <row r="52" spans="1:6" x14ac:dyDescent="0.25">
      <c r="A52" s="66"/>
      <c r="B52" s="133" t="s">
        <v>91</v>
      </c>
      <c r="C52" s="67"/>
      <c r="D52" s="68"/>
      <c r="E52" s="128"/>
      <c r="F52" s="128"/>
    </row>
    <row r="53" spans="1:6" x14ac:dyDescent="0.25">
      <c r="A53" s="130"/>
      <c r="B53" s="133" t="s">
        <v>92</v>
      </c>
      <c r="C53" s="67"/>
      <c r="D53" s="68"/>
      <c r="E53" s="128"/>
      <c r="F53" s="128"/>
    </row>
    <row r="54" spans="1:6" ht="43.5" x14ac:dyDescent="0.25">
      <c r="A54" s="66" t="s">
        <v>327</v>
      </c>
      <c r="B54" s="66" t="s">
        <v>93</v>
      </c>
      <c r="C54" s="67">
        <v>1</v>
      </c>
      <c r="D54" s="68" t="s">
        <v>2</v>
      </c>
      <c r="E54" s="128">
        <v>0</v>
      </c>
      <c r="F54" s="128">
        <f t="shared" ref="F54:F56" si="4">C54*E54</f>
        <v>0</v>
      </c>
    </row>
    <row r="55" spans="1:6" ht="29.25" x14ac:dyDescent="0.25">
      <c r="A55" s="66" t="s">
        <v>328</v>
      </c>
      <c r="B55" s="66" t="s">
        <v>94</v>
      </c>
      <c r="C55" s="67">
        <v>1</v>
      </c>
      <c r="D55" s="68" t="s">
        <v>2</v>
      </c>
      <c r="E55" s="128">
        <v>0</v>
      </c>
      <c r="F55" s="128">
        <f t="shared" si="4"/>
        <v>0</v>
      </c>
    </row>
    <row r="56" spans="1:6" ht="72" x14ac:dyDescent="0.25">
      <c r="A56" s="66" t="s">
        <v>312</v>
      </c>
      <c r="B56" s="66" t="s">
        <v>329</v>
      </c>
      <c r="C56" s="67">
        <v>1</v>
      </c>
      <c r="D56" s="68" t="s">
        <v>2</v>
      </c>
      <c r="E56" s="128">
        <v>0</v>
      </c>
      <c r="F56" s="128">
        <f t="shared" si="4"/>
        <v>0</v>
      </c>
    </row>
    <row r="57" spans="1:6" ht="29.25" x14ac:dyDescent="0.25">
      <c r="A57" s="66" t="s">
        <v>95</v>
      </c>
      <c r="B57" s="66" t="s">
        <v>96</v>
      </c>
      <c r="C57" s="67"/>
      <c r="D57" s="68"/>
      <c r="E57" s="128"/>
      <c r="F57" s="128"/>
    </row>
    <row r="58" spans="1:6" x14ac:dyDescent="0.25">
      <c r="A58" s="66"/>
      <c r="B58" s="133" t="s">
        <v>97</v>
      </c>
      <c r="C58" s="67"/>
      <c r="D58" s="68"/>
      <c r="E58" s="128"/>
      <c r="F58" s="128"/>
    </row>
    <row r="59" spans="1:6" ht="43.5" x14ac:dyDescent="0.25">
      <c r="A59" s="66" t="s">
        <v>330</v>
      </c>
      <c r="B59" s="66" t="s">
        <v>93</v>
      </c>
      <c r="C59" s="67">
        <v>1</v>
      </c>
      <c r="D59" s="68" t="s">
        <v>2</v>
      </c>
      <c r="E59" s="128">
        <v>0</v>
      </c>
      <c r="F59" s="128">
        <f t="shared" ref="F59:F60" si="5">C59*E59</f>
        <v>0</v>
      </c>
    </row>
    <row r="60" spans="1:6" ht="29.25" x14ac:dyDescent="0.25">
      <c r="A60" s="66" t="s">
        <v>331</v>
      </c>
      <c r="B60" s="66" t="s">
        <v>94</v>
      </c>
      <c r="C60" s="67">
        <v>1</v>
      </c>
      <c r="D60" s="68" t="s">
        <v>2</v>
      </c>
      <c r="E60" s="128">
        <v>0</v>
      </c>
      <c r="F60" s="128">
        <f t="shared" si="5"/>
        <v>0</v>
      </c>
    </row>
    <row r="61" spans="1:6" x14ac:dyDescent="0.25">
      <c r="A61" s="66"/>
      <c r="B61" s="133" t="s">
        <v>163</v>
      </c>
      <c r="C61" s="67"/>
      <c r="D61" s="68"/>
      <c r="E61" s="128"/>
      <c r="F61" s="128"/>
    </row>
    <row r="62" spans="1:6" ht="43.5" x14ac:dyDescent="0.25">
      <c r="A62" s="66" t="s">
        <v>332</v>
      </c>
      <c r="B62" s="66" t="s">
        <v>98</v>
      </c>
      <c r="C62" s="67">
        <v>1</v>
      </c>
      <c r="D62" s="68" t="s">
        <v>2</v>
      </c>
      <c r="E62" s="128">
        <v>0</v>
      </c>
      <c r="F62" s="128">
        <f t="shared" ref="F62" si="6">C62*E62</f>
        <v>0</v>
      </c>
    </row>
    <row r="63" spans="1:6" ht="29.25" x14ac:dyDescent="0.25">
      <c r="A63" s="134" t="s">
        <v>333</v>
      </c>
      <c r="B63" s="66" t="s">
        <v>99</v>
      </c>
      <c r="C63" s="67">
        <v>1</v>
      </c>
      <c r="D63" s="68" t="s">
        <v>2</v>
      </c>
      <c r="E63" s="128">
        <v>0</v>
      </c>
      <c r="F63" s="128">
        <f>C63*E63</f>
        <v>0</v>
      </c>
    </row>
    <row r="64" spans="1:6" x14ac:dyDescent="0.25">
      <c r="A64" s="66"/>
      <c r="B64" s="133" t="s">
        <v>334</v>
      </c>
      <c r="C64" s="67"/>
      <c r="D64" s="68"/>
      <c r="E64" s="128"/>
      <c r="F64" s="128"/>
    </row>
    <row r="65" spans="1:6" ht="57.75" x14ac:dyDescent="0.25">
      <c r="A65" s="66" t="s">
        <v>335</v>
      </c>
      <c r="B65" s="66" t="s">
        <v>336</v>
      </c>
      <c r="C65" s="67">
        <v>1</v>
      </c>
      <c r="D65" s="68" t="s">
        <v>2</v>
      </c>
      <c r="E65" s="128">
        <v>0</v>
      </c>
      <c r="F65" s="128">
        <f t="shared" ref="F65" si="7">C65*E65</f>
        <v>0</v>
      </c>
    </row>
    <row r="66" spans="1:6" ht="29.25" x14ac:dyDescent="0.25">
      <c r="A66" s="134" t="s">
        <v>337</v>
      </c>
      <c r="B66" s="66" t="s">
        <v>99</v>
      </c>
      <c r="C66" s="67">
        <v>2</v>
      </c>
      <c r="D66" s="68" t="s">
        <v>2</v>
      </c>
      <c r="E66" s="128">
        <v>0</v>
      </c>
      <c r="F66" s="128">
        <f>C66*E66</f>
        <v>0</v>
      </c>
    </row>
    <row r="67" spans="1:6" ht="29.25" x14ac:dyDescent="0.25">
      <c r="A67" s="134" t="s">
        <v>338</v>
      </c>
      <c r="B67" s="66" t="s">
        <v>101</v>
      </c>
      <c r="C67" s="67">
        <v>1</v>
      </c>
      <c r="D67" s="68" t="s">
        <v>2</v>
      </c>
      <c r="E67" s="128">
        <v>0</v>
      </c>
      <c r="F67" s="128">
        <f>C67*E67</f>
        <v>0</v>
      </c>
    </row>
    <row r="68" spans="1:6" x14ac:dyDescent="0.25">
      <c r="A68" s="134" t="s">
        <v>338</v>
      </c>
      <c r="B68" s="66" t="s">
        <v>102</v>
      </c>
      <c r="C68" s="67">
        <v>1</v>
      </c>
      <c r="D68" s="70" t="s">
        <v>2</v>
      </c>
      <c r="E68" s="128">
        <v>0</v>
      </c>
      <c r="F68" s="128">
        <f t="shared" ref="F68:F70" si="8">C68*E68</f>
        <v>0</v>
      </c>
    </row>
    <row r="69" spans="1:6" x14ac:dyDescent="0.25">
      <c r="A69" s="66" t="s">
        <v>300</v>
      </c>
      <c r="B69" s="66" t="s">
        <v>339</v>
      </c>
      <c r="C69" s="67">
        <v>1</v>
      </c>
      <c r="D69" s="68" t="s">
        <v>2</v>
      </c>
      <c r="E69" s="128">
        <v>0</v>
      </c>
      <c r="F69" s="128">
        <f t="shared" si="8"/>
        <v>0</v>
      </c>
    </row>
    <row r="70" spans="1:6" x14ac:dyDescent="0.25">
      <c r="A70" s="66"/>
      <c r="B70" s="133" t="s">
        <v>100</v>
      </c>
      <c r="C70" s="67">
        <v>1</v>
      </c>
      <c r="D70" s="68" t="s">
        <v>2</v>
      </c>
      <c r="E70" s="128">
        <v>0</v>
      </c>
      <c r="F70" s="128">
        <f t="shared" si="8"/>
        <v>0</v>
      </c>
    </row>
    <row r="71" spans="1:6" ht="29.25" x14ac:dyDescent="0.25">
      <c r="A71" s="134" t="s">
        <v>340</v>
      </c>
      <c r="B71" s="66" t="s">
        <v>101</v>
      </c>
      <c r="C71" s="67">
        <v>5</v>
      </c>
      <c r="D71" s="68" t="s">
        <v>2</v>
      </c>
      <c r="E71" s="128">
        <v>0</v>
      </c>
      <c r="F71" s="128">
        <f>C71*E71</f>
        <v>0</v>
      </c>
    </row>
    <row r="72" spans="1:6" x14ac:dyDescent="0.25">
      <c r="A72" s="134" t="s">
        <v>340</v>
      </c>
      <c r="B72" s="66" t="s">
        <v>102</v>
      </c>
      <c r="C72" s="67">
        <v>5</v>
      </c>
      <c r="D72" s="70" t="s">
        <v>2</v>
      </c>
      <c r="E72" s="128">
        <v>0</v>
      </c>
      <c r="F72" s="128">
        <f t="shared" ref="F72" si="9">C72*E72</f>
        <v>0</v>
      </c>
    </row>
    <row r="73" spans="1:6" ht="29.25" x14ac:dyDescent="0.25">
      <c r="A73" s="69" t="s">
        <v>341</v>
      </c>
      <c r="B73" s="66" t="s">
        <v>103</v>
      </c>
      <c r="C73" s="67">
        <v>1</v>
      </c>
      <c r="D73" s="70" t="s">
        <v>2</v>
      </c>
      <c r="E73" s="128">
        <v>0</v>
      </c>
      <c r="F73" s="128">
        <f>C73*E73</f>
        <v>0</v>
      </c>
    </row>
    <row r="74" spans="1:6" x14ac:dyDescent="0.25">
      <c r="A74" s="66"/>
      <c r="B74" s="133" t="s">
        <v>342</v>
      </c>
      <c r="C74" s="67"/>
      <c r="D74" s="68"/>
      <c r="E74" s="128"/>
      <c r="F74" s="128"/>
    </row>
    <row r="75" spans="1:6" ht="29.25" x14ac:dyDescent="0.25">
      <c r="A75" s="66" t="s">
        <v>343</v>
      </c>
      <c r="B75" s="66" t="s">
        <v>104</v>
      </c>
      <c r="C75" s="67">
        <v>1</v>
      </c>
      <c r="D75" s="68" t="s">
        <v>2</v>
      </c>
      <c r="E75" s="128">
        <v>0</v>
      </c>
      <c r="F75" s="128">
        <f t="shared" ref="F75:F83" si="10">C75*E75</f>
        <v>0</v>
      </c>
    </row>
    <row r="76" spans="1:6" ht="29.25" x14ac:dyDescent="0.25">
      <c r="A76" s="66" t="s">
        <v>344</v>
      </c>
      <c r="B76" s="66" t="s">
        <v>103</v>
      </c>
      <c r="C76" s="67">
        <v>1</v>
      </c>
      <c r="D76" s="68" t="s">
        <v>2</v>
      </c>
      <c r="E76" s="128">
        <v>0</v>
      </c>
      <c r="F76" s="128">
        <f t="shared" si="10"/>
        <v>0</v>
      </c>
    </row>
    <row r="77" spans="1:6" ht="29.25" x14ac:dyDescent="0.25">
      <c r="A77" s="66" t="s">
        <v>345</v>
      </c>
      <c r="B77" s="66" t="s">
        <v>105</v>
      </c>
      <c r="C77" s="67">
        <v>1</v>
      </c>
      <c r="D77" s="68" t="s">
        <v>2</v>
      </c>
      <c r="E77" s="128">
        <v>0</v>
      </c>
      <c r="F77" s="128">
        <f t="shared" si="10"/>
        <v>0</v>
      </c>
    </row>
    <row r="78" spans="1:6" x14ac:dyDescent="0.25">
      <c r="A78" s="66" t="s">
        <v>346</v>
      </c>
      <c r="B78" s="69" t="s">
        <v>106</v>
      </c>
      <c r="C78" s="70">
        <v>1</v>
      </c>
      <c r="D78" s="70" t="s">
        <v>2</v>
      </c>
      <c r="E78" s="128">
        <v>0</v>
      </c>
      <c r="F78" s="128">
        <f t="shared" si="10"/>
        <v>0</v>
      </c>
    </row>
    <row r="79" spans="1:6" x14ac:dyDescent="0.25">
      <c r="A79" s="66" t="s">
        <v>346</v>
      </c>
      <c r="B79" s="69" t="s">
        <v>107</v>
      </c>
      <c r="C79" s="70">
        <v>1</v>
      </c>
      <c r="D79" s="70" t="s">
        <v>2</v>
      </c>
      <c r="E79" s="128">
        <v>0</v>
      </c>
      <c r="F79" s="128">
        <f t="shared" si="10"/>
        <v>0</v>
      </c>
    </row>
    <row r="80" spans="1:6" ht="29.25" x14ac:dyDescent="0.25">
      <c r="A80" s="66" t="s">
        <v>347</v>
      </c>
      <c r="B80" s="66" t="s">
        <v>108</v>
      </c>
      <c r="C80" s="70">
        <v>1</v>
      </c>
      <c r="D80" s="70" t="s">
        <v>2</v>
      </c>
      <c r="E80" s="128">
        <v>0</v>
      </c>
      <c r="F80" s="128">
        <f t="shared" si="10"/>
        <v>0</v>
      </c>
    </row>
    <row r="81" spans="1:6" x14ac:dyDescent="0.25">
      <c r="A81" s="66" t="s">
        <v>347</v>
      </c>
      <c r="B81" s="66" t="s">
        <v>109</v>
      </c>
      <c r="C81" s="70">
        <v>1</v>
      </c>
      <c r="D81" s="70" t="s">
        <v>6</v>
      </c>
      <c r="E81" s="128">
        <v>0</v>
      </c>
      <c r="F81" s="128">
        <f t="shared" si="10"/>
        <v>0</v>
      </c>
    </row>
    <row r="82" spans="1:6" x14ac:dyDescent="0.25">
      <c r="A82" s="66" t="s">
        <v>347</v>
      </c>
      <c r="B82" s="66" t="s">
        <v>110</v>
      </c>
      <c r="C82" s="70">
        <v>1</v>
      </c>
      <c r="D82" s="70" t="s">
        <v>2</v>
      </c>
      <c r="E82" s="128">
        <v>0</v>
      </c>
      <c r="F82" s="128">
        <f t="shared" si="10"/>
        <v>0</v>
      </c>
    </row>
    <row r="83" spans="1:6" x14ac:dyDescent="0.25">
      <c r="A83" s="66" t="s">
        <v>348</v>
      </c>
      <c r="B83" s="69" t="s">
        <v>111</v>
      </c>
      <c r="C83" s="70">
        <v>1</v>
      </c>
      <c r="D83" s="70" t="s">
        <v>2</v>
      </c>
      <c r="E83" s="128">
        <v>0</v>
      </c>
      <c r="F83" s="128">
        <f t="shared" si="10"/>
        <v>0</v>
      </c>
    </row>
    <row r="84" spans="1:6" x14ac:dyDescent="0.25">
      <c r="A84" s="66"/>
      <c r="B84" s="133" t="s">
        <v>349</v>
      </c>
      <c r="C84" s="70"/>
      <c r="D84" s="70"/>
      <c r="E84" s="128"/>
      <c r="F84" s="128"/>
    </row>
    <row r="85" spans="1:6" ht="29.25" x14ac:dyDescent="0.25">
      <c r="A85" s="66" t="s">
        <v>350</v>
      </c>
      <c r="B85" s="66" t="s">
        <v>103</v>
      </c>
      <c r="C85" s="67">
        <v>1</v>
      </c>
      <c r="D85" s="68" t="s">
        <v>2</v>
      </c>
      <c r="E85" s="128">
        <v>0</v>
      </c>
      <c r="F85" s="128">
        <f t="shared" ref="F85:F89" si="11">C85*E85</f>
        <v>0</v>
      </c>
    </row>
    <row r="86" spans="1:6" ht="29.25" x14ac:dyDescent="0.25">
      <c r="A86" s="66" t="s">
        <v>351</v>
      </c>
      <c r="B86" s="66" t="s">
        <v>112</v>
      </c>
      <c r="C86" s="67">
        <v>1</v>
      </c>
      <c r="D86" s="68" t="s">
        <v>2</v>
      </c>
      <c r="E86" s="128">
        <v>0</v>
      </c>
      <c r="F86" s="128">
        <f t="shared" si="11"/>
        <v>0</v>
      </c>
    </row>
    <row r="87" spans="1:6" x14ac:dyDescent="0.25">
      <c r="A87" s="66" t="s">
        <v>352</v>
      </c>
      <c r="B87" s="69" t="s">
        <v>106</v>
      </c>
      <c r="C87" s="70">
        <v>1</v>
      </c>
      <c r="D87" s="70" t="s">
        <v>2</v>
      </c>
      <c r="E87" s="128">
        <v>0</v>
      </c>
      <c r="F87" s="128">
        <f t="shared" si="11"/>
        <v>0</v>
      </c>
    </row>
    <row r="88" spans="1:6" x14ac:dyDescent="0.25">
      <c r="A88" s="66" t="s">
        <v>352</v>
      </c>
      <c r="B88" s="69" t="s">
        <v>107</v>
      </c>
      <c r="C88" s="70">
        <v>1</v>
      </c>
      <c r="D88" s="70" t="s">
        <v>2</v>
      </c>
      <c r="E88" s="128">
        <v>0</v>
      </c>
      <c r="F88" s="128">
        <f t="shared" si="11"/>
        <v>0</v>
      </c>
    </row>
    <row r="89" spans="1:6" ht="29.25" x14ac:dyDescent="0.25">
      <c r="A89" s="66" t="s">
        <v>353</v>
      </c>
      <c r="B89" s="66" t="s">
        <v>105</v>
      </c>
      <c r="C89" s="67">
        <v>1</v>
      </c>
      <c r="D89" s="68" t="s">
        <v>2</v>
      </c>
      <c r="E89" s="128">
        <v>0</v>
      </c>
      <c r="F89" s="128">
        <f t="shared" si="11"/>
        <v>0</v>
      </c>
    </row>
    <row r="90" spans="1:6" x14ac:dyDescent="0.25">
      <c r="A90" s="66"/>
      <c r="B90" s="133" t="s">
        <v>164</v>
      </c>
      <c r="C90" s="70"/>
      <c r="D90" s="70"/>
      <c r="E90" s="128"/>
      <c r="F90" s="128"/>
    </row>
    <row r="91" spans="1:6" ht="43.5" x14ac:dyDescent="0.25">
      <c r="A91" s="66" t="s">
        <v>310</v>
      </c>
      <c r="B91" s="66" t="s">
        <v>354</v>
      </c>
      <c r="C91" s="70">
        <v>2</v>
      </c>
      <c r="D91" s="68" t="s">
        <v>2</v>
      </c>
      <c r="E91" s="128">
        <v>0</v>
      </c>
      <c r="F91" s="128">
        <f t="shared" ref="F91:F93" si="12">C91*E91</f>
        <v>0</v>
      </c>
    </row>
    <row r="92" spans="1:6" ht="29.25" x14ac:dyDescent="0.25">
      <c r="A92" s="66" t="s">
        <v>355</v>
      </c>
      <c r="B92" s="66" t="s">
        <v>113</v>
      </c>
      <c r="C92" s="67">
        <v>1</v>
      </c>
      <c r="D92" s="68" t="s">
        <v>2</v>
      </c>
      <c r="E92" s="128">
        <v>0</v>
      </c>
      <c r="F92" s="128">
        <f t="shared" si="12"/>
        <v>0</v>
      </c>
    </row>
    <row r="93" spans="1:6" ht="29.25" x14ac:dyDescent="0.25">
      <c r="A93" s="66" t="s">
        <v>356</v>
      </c>
      <c r="B93" s="66" t="s">
        <v>165</v>
      </c>
      <c r="C93" s="70">
        <v>2</v>
      </c>
      <c r="D93" s="68" t="s">
        <v>2</v>
      </c>
      <c r="E93" s="128">
        <v>0</v>
      </c>
      <c r="F93" s="128">
        <f t="shared" si="12"/>
        <v>0</v>
      </c>
    </row>
    <row r="94" spans="1:6" x14ac:dyDescent="0.25">
      <c r="A94" s="66"/>
      <c r="B94" s="133" t="s">
        <v>357</v>
      </c>
      <c r="C94" s="70"/>
      <c r="D94" s="70"/>
      <c r="E94" s="128"/>
      <c r="F94" s="128"/>
    </row>
    <row r="95" spans="1:6" x14ac:dyDescent="0.25">
      <c r="A95" s="66" t="s">
        <v>304</v>
      </c>
      <c r="B95" s="69" t="s">
        <v>358</v>
      </c>
      <c r="C95" s="67">
        <v>1</v>
      </c>
      <c r="D95" s="68" t="s">
        <v>2</v>
      </c>
      <c r="E95" s="128">
        <v>0</v>
      </c>
      <c r="F95" s="128">
        <f t="shared" ref="F95:F96" si="13">C95*E95</f>
        <v>0</v>
      </c>
    </row>
    <row r="96" spans="1:6" ht="29.25" x14ac:dyDescent="0.25">
      <c r="A96" s="66" t="s">
        <v>359</v>
      </c>
      <c r="B96" s="66" t="s">
        <v>114</v>
      </c>
      <c r="C96" s="67">
        <v>2</v>
      </c>
      <c r="D96" s="68" t="s">
        <v>2</v>
      </c>
      <c r="E96" s="128">
        <v>0</v>
      </c>
      <c r="F96" s="128">
        <f t="shared" si="13"/>
        <v>0</v>
      </c>
    </row>
    <row r="97" spans="1:6" x14ac:dyDescent="0.25">
      <c r="A97" s="66"/>
      <c r="B97" s="133" t="s">
        <v>360</v>
      </c>
      <c r="C97" s="70"/>
      <c r="D97" s="70"/>
      <c r="E97" s="128"/>
      <c r="F97" s="128"/>
    </row>
    <row r="98" spans="1:6" ht="29.25" x14ac:dyDescent="0.25">
      <c r="A98" s="134" t="s">
        <v>361</v>
      </c>
      <c r="B98" s="66" t="s">
        <v>101</v>
      </c>
      <c r="C98" s="67">
        <v>1</v>
      </c>
      <c r="D98" s="68" t="s">
        <v>2</v>
      </c>
      <c r="E98" s="128">
        <v>0</v>
      </c>
      <c r="F98" s="128">
        <f>C98*E98</f>
        <v>0</v>
      </c>
    </row>
    <row r="99" spans="1:6" x14ac:dyDescent="0.25">
      <c r="A99" s="134" t="s">
        <v>361</v>
      </c>
      <c r="B99" s="66" t="s">
        <v>102</v>
      </c>
      <c r="C99" s="67"/>
      <c r="D99" s="68"/>
      <c r="E99" s="128"/>
      <c r="F99" s="128"/>
    </row>
    <row r="100" spans="1:6" ht="29.25" x14ac:dyDescent="0.25">
      <c r="A100" s="66" t="s">
        <v>362</v>
      </c>
      <c r="B100" s="66" t="s">
        <v>363</v>
      </c>
      <c r="C100" s="67">
        <v>1</v>
      </c>
      <c r="D100" s="68" t="s">
        <v>2</v>
      </c>
      <c r="E100" s="128">
        <v>0</v>
      </c>
      <c r="F100" s="128">
        <f t="shared" ref="F100:F102" si="14">C100*E100</f>
        <v>0</v>
      </c>
    </row>
    <row r="101" spans="1:6" ht="29.25" x14ac:dyDescent="0.25">
      <c r="A101" s="66" t="s">
        <v>362</v>
      </c>
      <c r="B101" s="66" t="s">
        <v>115</v>
      </c>
      <c r="C101" s="67">
        <v>1</v>
      </c>
      <c r="D101" s="68" t="s">
        <v>2</v>
      </c>
      <c r="E101" s="128">
        <v>0</v>
      </c>
      <c r="F101" s="128">
        <f t="shared" si="14"/>
        <v>0</v>
      </c>
    </row>
    <row r="102" spans="1:6" ht="29.25" x14ac:dyDescent="0.25">
      <c r="A102" s="66" t="s">
        <v>296</v>
      </c>
      <c r="B102" s="66" t="s">
        <v>364</v>
      </c>
      <c r="C102" s="67">
        <v>1</v>
      </c>
      <c r="D102" s="68" t="s">
        <v>2</v>
      </c>
      <c r="E102" s="128">
        <v>0</v>
      </c>
      <c r="F102" s="128">
        <f t="shared" si="14"/>
        <v>0</v>
      </c>
    </row>
    <row r="103" spans="1:6" x14ac:dyDescent="0.25">
      <c r="A103" s="66"/>
      <c r="B103" s="133" t="s">
        <v>365</v>
      </c>
      <c r="C103" s="70"/>
      <c r="D103" s="70"/>
      <c r="E103" s="128"/>
      <c r="F103" s="128"/>
    </row>
    <row r="104" spans="1:6" ht="29.25" x14ac:dyDescent="0.25">
      <c r="A104" s="134" t="s">
        <v>366</v>
      </c>
      <c r="B104" s="66" t="s">
        <v>99</v>
      </c>
      <c r="C104" s="67">
        <v>1</v>
      </c>
      <c r="D104" s="68" t="s">
        <v>2</v>
      </c>
      <c r="E104" s="128">
        <v>0</v>
      </c>
      <c r="F104" s="128">
        <f>C104*E104</f>
        <v>0</v>
      </c>
    </row>
    <row r="105" spans="1:6" ht="29.25" x14ac:dyDescent="0.25">
      <c r="A105" s="66" t="s">
        <v>367</v>
      </c>
      <c r="B105" s="66" t="s">
        <v>368</v>
      </c>
      <c r="C105" s="67">
        <v>1</v>
      </c>
      <c r="D105" s="68" t="s">
        <v>2</v>
      </c>
      <c r="E105" s="128">
        <v>0</v>
      </c>
      <c r="F105" s="128">
        <f t="shared" ref="F105:F107" si="15">C105*E105</f>
        <v>0</v>
      </c>
    </row>
    <row r="106" spans="1:6" ht="29.25" x14ac:dyDescent="0.25">
      <c r="A106" s="66" t="s">
        <v>367</v>
      </c>
      <c r="B106" s="66" t="s">
        <v>115</v>
      </c>
      <c r="C106" s="67">
        <v>1</v>
      </c>
      <c r="D106" s="68" t="s">
        <v>2</v>
      </c>
      <c r="E106" s="128">
        <v>0</v>
      </c>
      <c r="F106" s="128">
        <f t="shared" si="15"/>
        <v>0</v>
      </c>
    </row>
    <row r="107" spans="1:6" ht="29.25" x14ac:dyDescent="0.25">
      <c r="A107" s="66" t="s">
        <v>298</v>
      </c>
      <c r="B107" s="66" t="s">
        <v>116</v>
      </c>
      <c r="C107" s="67">
        <v>1</v>
      </c>
      <c r="D107" s="68" t="s">
        <v>2</v>
      </c>
      <c r="E107" s="128">
        <v>0</v>
      </c>
      <c r="F107" s="128">
        <f t="shared" si="15"/>
        <v>0</v>
      </c>
    </row>
    <row r="108" spans="1:6" x14ac:dyDescent="0.25">
      <c r="A108" s="66"/>
      <c r="B108" s="66"/>
      <c r="C108" s="67"/>
      <c r="D108" s="68"/>
      <c r="E108" s="128"/>
      <c r="F108" s="128"/>
    </row>
    <row r="109" spans="1:6" x14ac:dyDescent="0.25">
      <c r="A109" s="66"/>
      <c r="B109" s="133" t="s">
        <v>117</v>
      </c>
      <c r="C109" s="67"/>
      <c r="D109" s="68"/>
      <c r="E109" s="128"/>
      <c r="F109" s="128"/>
    </row>
    <row r="110" spans="1:6" ht="29.25" x14ac:dyDescent="0.25">
      <c r="A110" s="66"/>
      <c r="B110" s="66" t="s">
        <v>118</v>
      </c>
      <c r="C110" s="67">
        <v>6</v>
      </c>
      <c r="D110" s="68" t="s">
        <v>2</v>
      </c>
      <c r="E110" s="128">
        <v>0</v>
      </c>
      <c r="F110" s="128">
        <f>C110*E110</f>
        <v>0</v>
      </c>
    </row>
    <row r="111" spans="1:6" x14ac:dyDescent="0.25">
      <c r="A111" s="130"/>
      <c r="B111" s="71" t="s">
        <v>119</v>
      </c>
      <c r="C111" s="70">
        <v>3</v>
      </c>
      <c r="D111" s="70" t="s">
        <v>2</v>
      </c>
      <c r="E111" s="128">
        <v>0</v>
      </c>
      <c r="F111" s="128">
        <f t="shared" ref="F111" si="16">C111*E111</f>
        <v>0</v>
      </c>
    </row>
    <row r="112" spans="1:6" x14ac:dyDescent="0.25">
      <c r="A112" s="130"/>
      <c r="B112" s="71" t="s">
        <v>120</v>
      </c>
      <c r="C112" s="70">
        <v>5</v>
      </c>
      <c r="D112" s="70" t="s">
        <v>2</v>
      </c>
      <c r="E112" s="128">
        <v>0</v>
      </c>
      <c r="F112" s="128">
        <f>C112*E112</f>
        <v>0</v>
      </c>
    </row>
    <row r="113" spans="1:6" x14ac:dyDescent="0.25">
      <c r="A113" s="130"/>
      <c r="B113" s="71" t="s">
        <v>121</v>
      </c>
      <c r="C113" s="70">
        <v>1</v>
      </c>
      <c r="D113" s="70" t="s">
        <v>2</v>
      </c>
      <c r="E113" s="128">
        <v>0</v>
      </c>
      <c r="F113" s="128">
        <f>C113*E113</f>
        <v>0</v>
      </c>
    </row>
    <row r="114" spans="1:6" x14ac:dyDescent="0.25">
      <c r="A114" s="66"/>
      <c r="B114" s="66"/>
      <c r="C114" s="67"/>
      <c r="D114" s="68"/>
      <c r="E114" s="128"/>
      <c r="F114" s="128"/>
    </row>
    <row r="115" spans="1:6" x14ac:dyDescent="0.25">
      <c r="A115" s="130"/>
      <c r="B115" s="133" t="s">
        <v>122</v>
      </c>
      <c r="C115" s="67"/>
      <c r="D115" s="68"/>
      <c r="E115" s="128"/>
      <c r="F115" s="128"/>
    </row>
    <row r="116" spans="1:6" ht="29.25" x14ac:dyDescent="0.25">
      <c r="A116" s="130"/>
      <c r="B116" s="71" t="s">
        <v>123</v>
      </c>
      <c r="C116" s="67">
        <v>15</v>
      </c>
      <c r="D116" s="68" t="s">
        <v>3</v>
      </c>
      <c r="E116" s="128">
        <v>0</v>
      </c>
      <c r="F116" s="128">
        <f t="shared" ref="F116:F123" si="17">C116*E116</f>
        <v>0</v>
      </c>
    </row>
    <row r="117" spans="1:6" ht="29.25" x14ac:dyDescent="0.25">
      <c r="A117" s="130"/>
      <c r="B117" s="71" t="s">
        <v>124</v>
      </c>
      <c r="C117" s="67">
        <v>10</v>
      </c>
      <c r="D117" s="68" t="s">
        <v>3</v>
      </c>
      <c r="E117" s="128">
        <v>0</v>
      </c>
      <c r="F117" s="128">
        <f t="shared" si="17"/>
        <v>0</v>
      </c>
    </row>
    <row r="118" spans="1:6" ht="29.25" x14ac:dyDescent="0.25">
      <c r="A118" s="130"/>
      <c r="B118" s="71" t="s">
        <v>125</v>
      </c>
      <c r="C118" s="67">
        <v>15</v>
      </c>
      <c r="D118" s="68" t="s">
        <v>3</v>
      </c>
      <c r="E118" s="128">
        <v>0</v>
      </c>
      <c r="F118" s="128">
        <f t="shared" si="17"/>
        <v>0</v>
      </c>
    </row>
    <row r="119" spans="1:6" x14ac:dyDescent="0.25">
      <c r="A119" s="130"/>
      <c r="B119" s="71" t="s">
        <v>126</v>
      </c>
      <c r="C119" s="67">
        <v>30</v>
      </c>
      <c r="D119" s="68" t="s">
        <v>3</v>
      </c>
      <c r="E119" s="128">
        <v>0</v>
      </c>
      <c r="F119" s="128">
        <f t="shared" si="17"/>
        <v>0</v>
      </c>
    </row>
    <row r="120" spans="1:6" x14ac:dyDescent="0.25">
      <c r="A120" s="130"/>
      <c r="B120" s="71" t="s">
        <v>127</v>
      </c>
      <c r="C120" s="67">
        <v>30</v>
      </c>
      <c r="D120" s="68" t="s">
        <v>3</v>
      </c>
      <c r="E120" s="128">
        <v>0</v>
      </c>
      <c r="F120" s="128">
        <f t="shared" si="17"/>
        <v>0</v>
      </c>
    </row>
    <row r="121" spans="1:6" ht="29.25" x14ac:dyDescent="0.25">
      <c r="A121" s="130"/>
      <c r="B121" s="71" t="s">
        <v>128</v>
      </c>
      <c r="C121" s="67">
        <v>50</v>
      </c>
      <c r="D121" s="68" t="s">
        <v>3</v>
      </c>
      <c r="E121" s="128">
        <v>0</v>
      </c>
      <c r="F121" s="128">
        <f t="shared" si="17"/>
        <v>0</v>
      </c>
    </row>
    <row r="122" spans="1:6" ht="29.25" x14ac:dyDescent="0.25">
      <c r="A122" s="130"/>
      <c r="B122" s="71" t="s">
        <v>129</v>
      </c>
      <c r="C122" s="67">
        <v>15</v>
      </c>
      <c r="D122" s="68" t="s">
        <v>2</v>
      </c>
      <c r="E122" s="128">
        <v>0</v>
      </c>
      <c r="F122" s="128">
        <f t="shared" si="17"/>
        <v>0</v>
      </c>
    </row>
    <row r="123" spans="1:6" x14ac:dyDescent="0.25">
      <c r="A123" s="130"/>
      <c r="B123" s="71" t="s">
        <v>130</v>
      </c>
      <c r="C123" s="67">
        <v>1</v>
      </c>
      <c r="D123" s="68" t="s">
        <v>6</v>
      </c>
      <c r="E123" s="128">
        <v>0</v>
      </c>
      <c r="F123" s="128">
        <f t="shared" si="17"/>
        <v>0</v>
      </c>
    </row>
    <row r="124" spans="1:6" x14ac:dyDescent="0.25">
      <c r="A124" s="130"/>
      <c r="B124" s="71"/>
      <c r="C124" s="67"/>
      <c r="D124" s="68"/>
      <c r="E124" s="128"/>
      <c r="F124" s="128"/>
    </row>
    <row r="125" spans="1:6" x14ac:dyDescent="0.25">
      <c r="A125" s="130"/>
      <c r="B125" s="133" t="s">
        <v>131</v>
      </c>
      <c r="C125" s="67"/>
      <c r="D125" s="68"/>
      <c r="E125" s="128"/>
      <c r="F125" s="128"/>
    </row>
    <row r="126" spans="1:6" x14ac:dyDescent="0.25">
      <c r="A126" s="130"/>
      <c r="B126" s="71" t="s">
        <v>132</v>
      </c>
      <c r="C126" s="67">
        <v>20</v>
      </c>
      <c r="D126" s="68" t="s">
        <v>3</v>
      </c>
      <c r="E126" s="128">
        <v>0</v>
      </c>
      <c r="F126" s="128">
        <f t="shared" ref="F126:F137" si="18">C126*E126</f>
        <v>0</v>
      </c>
    </row>
    <row r="127" spans="1:6" x14ac:dyDescent="0.25">
      <c r="A127" s="130"/>
      <c r="B127" s="71" t="s">
        <v>133</v>
      </c>
      <c r="C127" s="67">
        <v>300</v>
      </c>
      <c r="D127" s="68" t="s">
        <v>3</v>
      </c>
      <c r="E127" s="128">
        <v>0</v>
      </c>
      <c r="F127" s="128">
        <f t="shared" si="18"/>
        <v>0</v>
      </c>
    </row>
    <row r="128" spans="1:6" x14ac:dyDescent="0.25">
      <c r="A128" s="130"/>
      <c r="B128" s="71" t="s">
        <v>134</v>
      </c>
      <c r="C128" s="67">
        <v>80</v>
      </c>
      <c r="D128" s="68" t="s">
        <v>3</v>
      </c>
      <c r="E128" s="128">
        <v>0</v>
      </c>
      <c r="F128" s="128">
        <f t="shared" si="18"/>
        <v>0</v>
      </c>
    </row>
    <row r="129" spans="1:6" x14ac:dyDescent="0.25">
      <c r="A129" s="130"/>
      <c r="B129" s="71" t="s">
        <v>135</v>
      </c>
      <c r="C129" s="67">
        <v>150</v>
      </c>
      <c r="D129" s="68" t="s">
        <v>3</v>
      </c>
      <c r="E129" s="128">
        <v>0</v>
      </c>
      <c r="F129" s="128">
        <f t="shared" si="18"/>
        <v>0</v>
      </c>
    </row>
    <row r="130" spans="1:6" x14ac:dyDescent="0.25">
      <c r="A130" s="130"/>
      <c r="B130" s="71" t="s">
        <v>136</v>
      </c>
      <c r="C130" s="67">
        <v>100</v>
      </c>
      <c r="D130" s="68" t="s">
        <v>3</v>
      </c>
      <c r="E130" s="128">
        <v>0</v>
      </c>
      <c r="F130" s="128">
        <f t="shared" si="18"/>
        <v>0</v>
      </c>
    </row>
    <row r="131" spans="1:6" x14ac:dyDescent="0.25">
      <c r="A131" s="130"/>
      <c r="B131" s="71" t="s">
        <v>137</v>
      </c>
      <c r="C131" s="67">
        <v>20</v>
      </c>
      <c r="D131" s="68" t="s">
        <v>3</v>
      </c>
      <c r="E131" s="128">
        <v>0</v>
      </c>
      <c r="F131" s="128">
        <f t="shared" si="18"/>
        <v>0</v>
      </c>
    </row>
    <row r="132" spans="1:6" x14ac:dyDescent="0.25">
      <c r="A132" s="130"/>
      <c r="B132" s="71" t="s">
        <v>138</v>
      </c>
      <c r="C132" s="67">
        <v>20</v>
      </c>
      <c r="D132" s="68" t="s">
        <v>3</v>
      </c>
      <c r="E132" s="128">
        <v>0</v>
      </c>
      <c r="F132" s="128">
        <f t="shared" si="18"/>
        <v>0</v>
      </c>
    </row>
    <row r="133" spans="1:6" x14ac:dyDescent="0.25">
      <c r="A133" s="130"/>
      <c r="B133" s="71" t="s">
        <v>139</v>
      </c>
      <c r="C133" s="67">
        <v>420</v>
      </c>
      <c r="D133" s="68" t="s">
        <v>3</v>
      </c>
      <c r="E133" s="128">
        <v>0</v>
      </c>
      <c r="F133" s="128">
        <f t="shared" si="18"/>
        <v>0</v>
      </c>
    </row>
    <row r="134" spans="1:6" x14ac:dyDescent="0.25">
      <c r="A134" s="130"/>
      <c r="B134" s="71" t="s">
        <v>140</v>
      </c>
      <c r="C134" s="67">
        <v>250</v>
      </c>
      <c r="D134" s="68" t="s">
        <v>3</v>
      </c>
      <c r="E134" s="128">
        <v>0</v>
      </c>
      <c r="F134" s="128">
        <f t="shared" si="18"/>
        <v>0</v>
      </c>
    </row>
    <row r="135" spans="1:6" x14ac:dyDescent="0.25">
      <c r="A135" s="130"/>
      <c r="B135" s="71" t="s">
        <v>141</v>
      </c>
      <c r="C135" s="67">
        <v>60</v>
      </c>
      <c r="D135" s="68" t="s">
        <v>3</v>
      </c>
      <c r="E135" s="128">
        <v>0</v>
      </c>
      <c r="F135" s="128">
        <f t="shared" si="18"/>
        <v>0</v>
      </c>
    </row>
    <row r="136" spans="1:6" x14ac:dyDescent="0.25">
      <c r="A136" s="130"/>
      <c r="B136" s="71" t="s">
        <v>142</v>
      </c>
      <c r="C136" s="67">
        <v>50</v>
      </c>
      <c r="D136" s="68" t="s">
        <v>3</v>
      </c>
      <c r="E136" s="128">
        <v>0</v>
      </c>
      <c r="F136" s="128">
        <f t="shared" si="18"/>
        <v>0</v>
      </c>
    </row>
    <row r="137" spans="1:6" x14ac:dyDescent="0.25">
      <c r="A137" s="130"/>
      <c r="B137" s="71" t="s">
        <v>143</v>
      </c>
      <c r="C137" s="67">
        <v>80</v>
      </c>
      <c r="D137" s="68" t="s">
        <v>3</v>
      </c>
      <c r="E137" s="128">
        <v>0</v>
      </c>
      <c r="F137" s="128">
        <f t="shared" si="18"/>
        <v>0</v>
      </c>
    </row>
    <row r="138" spans="1:6" x14ac:dyDescent="0.25">
      <c r="A138" s="130"/>
      <c r="B138" s="71"/>
      <c r="C138" s="67"/>
      <c r="D138" s="68"/>
      <c r="E138" s="128"/>
      <c r="F138" s="128"/>
    </row>
    <row r="139" spans="1:6" x14ac:dyDescent="0.25">
      <c r="A139" s="130"/>
      <c r="B139" s="133" t="s">
        <v>144</v>
      </c>
      <c r="C139" s="67"/>
      <c r="D139" s="68"/>
      <c r="E139" s="128"/>
      <c r="F139" s="128"/>
    </row>
    <row r="140" spans="1:6" x14ac:dyDescent="0.25">
      <c r="A140" s="130"/>
      <c r="B140" s="71" t="s">
        <v>145</v>
      </c>
      <c r="C140" s="67">
        <v>1</v>
      </c>
      <c r="D140" s="68" t="s">
        <v>2</v>
      </c>
      <c r="E140" s="128">
        <v>0</v>
      </c>
      <c r="F140" s="128">
        <f t="shared" ref="F140:F149" si="19">C140*E140</f>
        <v>0</v>
      </c>
    </row>
    <row r="141" spans="1:6" x14ac:dyDescent="0.25">
      <c r="A141" s="130"/>
      <c r="B141" s="71" t="s">
        <v>146</v>
      </c>
      <c r="C141" s="67">
        <v>1</v>
      </c>
      <c r="D141" s="68" t="s">
        <v>2</v>
      </c>
      <c r="E141" s="128">
        <v>0</v>
      </c>
      <c r="F141" s="128">
        <f t="shared" si="19"/>
        <v>0</v>
      </c>
    </row>
    <row r="142" spans="1:6" ht="29.25" x14ac:dyDescent="0.25">
      <c r="A142" s="130"/>
      <c r="B142" s="71" t="s">
        <v>147</v>
      </c>
      <c r="C142" s="67">
        <v>1</v>
      </c>
      <c r="D142" s="68" t="s">
        <v>6</v>
      </c>
      <c r="E142" s="128">
        <v>0</v>
      </c>
      <c r="F142" s="128">
        <f t="shared" si="19"/>
        <v>0</v>
      </c>
    </row>
    <row r="143" spans="1:6" x14ac:dyDescent="0.25">
      <c r="A143" s="130"/>
      <c r="B143" s="71" t="s">
        <v>72</v>
      </c>
      <c r="C143" s="67">
        <v>1</v>
      </c>
      <c r="D143" s="68" t="s">
        <v>6</v>
      </c>
      <c r="E143" s="128">
        <v>0</v>
      </c>
      <c r="F143" s="128">
        <f t="shared" si="19"/>
        <v>0</v>
      </c>
    </row>
    <row r="144" spans="1:6" x14ac:dyDescent="0.25">
      <c r="A144" s="130"/>
      <c r="B144" s="71" t="s">
        <v>148</v>
      </c>
      <c r="C144" s="67">
        <v>1</v>
      </c>
      <c r="D144" s="68" t="s">
        <v>6</v>
      </c>
      <c r="E144" s="128">
        <v>0</v>
      </c>
      <c r="F144" s="128">
        <f t="shared" si="19"/>
        <v>0</v>
      </c>
    </row>
    <row r="145" spans="1:6" x14ac:dyDescent="0.25">
      <c r="A145" s="130"/>
      <c r="B145" s="71" t="s">
        <v>149</v>
      </c>
      <c r="C145" s="67">
        <v>1</v>
      </c>
      <c r="D145" s="68" t="s">
        <v>2</v>
      </c>
      <c r="E145" s="128">
        <v>0</v>
      </c>
      <c r="F145" s="128">
        <f t="shared" si="19"/>
        <v>0</v>
      </c>
    </row>
    <row r="146" spans="1:6" x14ac:dyDescent="0.25">
      <c r="A146" s="130"/>
      <c r="B146" s="71" t="s">
        <v>150</v>
      </c>
      <c r="C146" s="67">
        <v>1</v>
      </c>
      <c r="D146" s="68" t="s">
        <v>2</v>
      </c>
      <c r="E146" s="128">
        <v>0</v>
      </c>
      <c r="F146" s="128">
        <f t="shared" si="19"/>
        <v>0</v>
      </c>
    </row>
    <row r="147" spans="1:6" x14ac:dyDescent="0.25">
      <c r="A147" s="130"/>
      <c r="B147" s="71" t="s">
        <v>151</v>
      </c>
      <c r="C147" s="67">
        <v>1</v>
      </c>
      <c r="D147" s="68" t="s">
        <v>2</v>
      </c>
      <c r="E147" s="128">
        <v>0</v>
      </c>
      <c r="F147" s="128">
        <f t="shared" si="19"/>
        <v>0</v>
      </c>
    </row>
    <row r="148" spans="1:6" x14ac:dyDescent="0.25">
      <c r="A148" s="130"/>
      <c r="B148" s="71" t="s">
        <v>152</v>
      </c>
      <c r="C148" s="67">
        <v>1</v>
      </c>
      <c r="D148" s="68" t="s">
        <v>2</v>
      </c>
      <c r="E148" s="128">
        <v>0</v>
      </c>
      <c r="F148" s="128">
        <f t="shared" si="19"/>
        <v>0</v>
      </c>
    </row>
    <row r="149" spans="1:6" x14ac:dyDescent="0.25">
      <c r="A149" s="130"/>
      <c r="B149" s="71" t="s">
        <v>153</v>
      </c>
      <c r="C149" s="67">
        <v>1</v>
      </c>
      <c r="D149" s="68" t="s">
        <v>2</v>
      </c>
      <c r="E149" s="128">
        <v>0</v>
      </c>
      <c r="F149" s="128">
        <f t="shared" si="19"/>
        <v>0</v>
      </c>
    </row>
    <row r="150" spans="1:6" x14ac:dyDescent="0.25">
      <c r="A150" s="130"/>
      <c r="B150" s="71"/>
      <c r="C150" s="67"/>
      <c r="D150" s="68"/>
      <c r="E150" s="128"/>
      <c r="F150" s="128"/>
    </row>
    <row r="151" spans="1:6" x14ac:dyDescent="0.25">
      <c r="A151" s="130"/>
      <c r="B151" s="71"/>
      <c r="C151" s="67"/>
      <c r="D151" s="68"/>
      <c r="E151" s="128"/>
      <c r="F151" s="128"/>
    </row>
  </sheetData>
  <mergeCells count="11">
    <mergeCell ref="C6:D6"/>
    <mergeCell ref="E6:F6"/>
    <mergeCell ref="C7:D7"/>
    <mergeCell ref="E7:F7"/>
    <mergeCell ref="A9:F9"/>
    <mergeCell ref="A1:F1"/>
    <mergeCell ref="B2:D2"/>
    <mergeCell ref="C4:D4"/>
    <mergeCell ref="E4:F4"/>
    <mergeCell ref="C5:D5"/>
    <mergeCell ref="E5:F5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view="pageBreakPreview" zoomScale="85" zoomScaleNormal="100" zoomScaleSheetLayoutView="85" workbookViewId="0">
      <selection activeCell="E22" sqref="E22"/>
    </sheetView>
  </sheetViews>
  <sheetFormatPr defaultRowHeight="15" x14ac:dyDescent="0.25"/>
  <cols>
    <col min="1" max="1" width="21.42578125" customWidth="1"/>
    <col min="2" max="2" width="62.5703125" customWidth="1"/>
    <col min="3" max="4" width="9.28515625" customWidth="1"/>
    <col min="5" max="6" width="12.7109375" customWidth="1"/>
  </cols>
  <sheetData>
    <row r="1" spans="1:6" ht="18.75" customHeight="1" thickBot="1" x14ac:dyDescent="0.3">
      <c r="A1" s="186" t="str">
        <f>Titul!A1</f>
        <v>Seznam položek - výkaz výměr</v>
      </c>
      <c r="B1" s="187"/>
      <c r="C1" s="187"/>
      <c r="D1" s="187"/>
      <c r="E1" s="187"/>
      <c r="F1" s="188"/>
    </row>
    <row r="2" spans="1:6" ht="15.75" thickBot="1" x14ac:dyDescent="0.3">
      <c r="A2" s="147" t="s">
        <v>7</v>
      </c>
      <c r="B2" s="251" t="str">
        <f>Titul!B2</f>
        <v xml:space="preserve">Snížení energetické náročnosti objektu Základní školy v obci Údlice
</v>
      </c>
      <c r="C2" s="252"/>
      <c r="D2" s="252"/>
      <c r="E2" s="252"/>
      <c r="F2" s="253"/>
    </row>
    <row r="3" spans="1:6" ht="15.75" thickBot="1" x14ac:dyDescent="0.3">
      <c r="A3" s="147" t="s">
        <v>0</v>
      </c>
      <c r="B3" s="254" t="str">
        <f>Titul!B3</f>
        <v>Obec Údlice, Náměstí 12, 431 41 Údlice</v>
      </c>
      <c r="C3" s="255"/>
      <c r="D3" s="255"/>
      <c r="E3" s="255"/>
      <c r="F3" s="256"/>
    </row>
    <row r="4" spans="1:6" ht="15.75" thickBot="1" x14ac:dyDescent="0.3">
      <c r="A4" s="148" t="s">
        <v>8</v>
      </c>
      <c r="B4" s="161"/>
      <c r="C4" s="189" t="s">
        <v>9</v>
      </c>
      <c r="D4" s="190"/>
      <c r="E4" s="189"/>
      <c r="F4" s="190"/>
    </row>
    <row r="5" spans="1:6" ht="26.25" customHeight="1" thickBot="1" x14ac:dyDescent="0.3">
      <c r="A5" s="149" t="s">
        <v>5</v>
      </c>
      <c r="B5" s="109">
        <f>SUM(F10:F42)</f>
        <v>0</v>
      </c>
      <c r="C5" s="182" t="s">
        <v>10</v>
      </c>
      <c r="D5" s="183"/>
      <c r="E5" s="189"/>
      <c r="F5" s="190"/>
    </row>
    <row r="6" spans="1:6" ht="15.75" thickBot="1" x14ac:dyDescent="0.3">
      <c r="A6" s="155" t="s">
        <v>369</v>
      </c>
      <c r="B6" s="110">
        <f>B5*0.21</f>
        <v>0</v>
      </c>
      <c r="C6" s="247" t="s">
        <v>22</v>
      </c>
      <c r="D6" s="248"/>
      <c r="E6" s="249"/>
      <c r="F6" s="250"/>
    </row>
    <row r="7" spans="1:6" ht="18.75" customHeight="1" thickBot="1" x14ac:dyDescent="0.3">
      <c r="A7" s="149" t="s">
        <v>4</v>
      </c>
      <c r="B7" s="111">
        <f>B5+B6</f>
        <v>0</v>
      </c>
      <c r="C7" s="247" t="s">
        <v>372</v>
      </c>
      <c r="D7" s="248"/>
      <c r="E7" s="257" t="str">
        <f>Titul!E7</f>
        <v>DVZ</v>
      </c>
      <c r="F7" s="190"/>
    </row>
    <row r="8" spans="1:6" ht="15.75" thickBot="1" x14ac:dyDescent="0.3">
      <c r="A8" s="150" t="s">
        <v>1</v>
      </c>
      <c r="B8" s="151" t="s">
        <v>11</v>
      </c>
      <c r="C8" s="159" t="s">
        <v>12</v>
      </c>
      <c r="D8" s="153" t="s">
        <v>13</v>
      </c>
      <c r="E8" s="152" t="s">
        <v>14</v>
      </c>
      <c r="F8" s="154" t="s">
        <v>15</v>
      </c>
    </row>
    <row r="9" spans="1:6" x14ac:dyDescent="0.25">
      <c r="A9" s="179" t="s">
        <v>373</v>
      </c>
      <c r="B9" s="180"/>
      <c r="C9" s="180"/>
      <c r="D9" s="180"/>
      <c r="E9" s="180"/>
      <c r="F9" s="181"/>
    </row>
    <row r="10" spans="1:6" x14ac:dyDescent="0.25">
      <c r="A10" s="171"/>
      <c r="B10" s="165" t="s">
        <v>26</v>
      </c>
      <c r="C10" s="160"/>
      <c r="D10" s="156"/>
      <c r="E10" s="157"/>
      <c r="F10" s="158"/>
    </row>
    <row r="11" spans="1:6" x14ac:dyDescent="0.25">
      <c r="A11" s="172">
        <v>1</v>
      </c>
      <c r="B11" s="166" t="s">
        <v>374</v>
      </c>
      <c r="C11" s="162">
        <v>2</v>
      </c>
      <c r="D11" s="156" t="s">
        <v>3</v>
      </c>
      <c r="E11" s="175"/>
      <c r="F11" s="176">
        <f>C11*E11</f>
        <v>0</v>
      </c>
    </row>
    <row r="12" spans="1:6" x14ac:dyDescent="0.25">
      <c r="A12" s="171">
        <v>2</v>
      </c>
      <c r="B12" s="166" t="s">
        <v>375</v>
      </c>
      <c r="C12" s="162">
        <v>10</v>
      </c>
      <c r="D12" s="156" t="s">
        <v>3</v>
      </c>
      <c r="E12" s="175"/>
      <c r="F12" s="176">
        <f>C12*E12</f>
        <v>0</v>
      </c>
    </row>
    <row r="13" spans="1:6" x14ac:dyDescent="0.25">
      <c r="A13" s="171">
        <v>3</v>
      </c>
      <c r="B13" s="166" t="s">
        <v>376</v>
      </c>
      <c r="C13" s="162">
        <v>10</v>
      </c>
      <c r="D13" s="156" t="s">
        <v>3</v>
      </c>
      <c r="E13" s="175"/>
      <c r="F13" s="176">
        <f>C13*E13</f>
        <v>0</v>
      </c>
    </row>
    <row r="14" spans="1:6" x14ac:dyDescent="0.25">
      <c r="A14" s="171">
        <v>4</v>
      </c>
      <c r="B14" s="166" t="s">
        <v>377</v>
      </c>
      <c r="C14" s="162">
        <v>6</v>
      </c>
      <c r="D14" s="156" t="s">
        <v>3</v>
      </c>
      <c r="E14" s="175"/>
      <c r="F14" s="176">
        <f>C14*E14</f>
        <v>0</v>
      </c>
    </row>
    <row r="15" spans="1:6" x14ac:dyDescent="0.25">
      <c r="A15" s="171">
        <v>5</v>
      </c>
      <c r="B15" s="166" t="s">
        <v>378</v>
      </c>
      <c r="C15" s="162">
        <v>1</v>
      </c>
      <c r="D15" s="156" t="s">
        <v>3</v>
      </c>
      <c r="E15" s="175"/>
      <c r="F15" s="176">
        <f>C15*E15</f>
        <v>0</v>
      </c>
    </row>
    <row r="16" spans="1:6" x14ac:dyDescent="0.25">
      <c r="A16" s="173"/>
      <c r="B16" s="165" t="s">
        <v>74</v>
      </c>
      <c r="C16" s="162"/>
      <c r="D16" s="169"/>
      <c r="E16" s="105"/>
      <c r="F16" s="106"/>
    </row>
    <row r="17" spans="1:6" x14ac:dyDescent="0.25">
      <c r="A17" s="173">
        <v>5</v>
      </c>
      <c r="B17" s="166" t="s">
        <v>379</v>
      </c>
      <c r="C17" s="162">
        <v>6</v>
      </c>
      <c r="D17" s="169" t="s">
        <v>2</v>
      </c>
      <c r="E17" s="175"/>
      <c r="F17" s="176">
        <f t="shared" ref="F17:F25" si="0">C17*E17</f>
        <v>0</v>
      </c>
    </row>
    <row r="18" spans="1:6" x14ac:dyDescent="0.25">
      <c r="A18" s="173">
        <v>8</v>
      </c>
      <c r="B18" s="166" t="s">
        <v>380</v>
      </c>
      <c r="C18" s="162">
        <v>4</v>
      </c>
      <c r="D18" s="169" t="s">
        <v>2</v>
      </c>
      <c r="E18" s="175"/>
      <c r="F18" s="176">
        <f>C18*E18</f>
        <v>0</v>
      </c>
    </row>
    <row r="19" spans="1:6" x14ac:dyDescent="0.25">
      <c r="A19" s="173">
        <v>8</v>
      </c>
      <c r="B19" s="166" t="s">
        <v>381</v>
      </c>
      <c r="C19" s="162">
        <v>4</v>
      </c>
      <c r="D19" s="169" t="s">
        <v>2</v>
      </c>
      <c r="E19" s="175"/>
      <c r="F19" s="176">
        <f>C19*E19</f>
        <v>0</v>
      </c>
    </row>
    <row r="20" spans="1:6" x14ac:dyDescent="0.25">
      <c r="A20" s="173">
        <v>8</v>
      </c>
      <c r="B20" s="166" t="s">
        <v>382</v>
      </c>
      <c r="C20" s="162">
        <v>1</v>
      </c>
      <c r="D20" s="169" t="s">
        <v>2</v>
      </c>
      <c r="E20" s="175"/>
      <c r="F20" s="176">
        <f t="shared" si="0"/>
        <v>0</v>
      </c>
    </row>
    <row r="21" spans="1:6" x14ac:dyDescent="0.25">
      <c r="A21" s="173">
        <v>8</v>
      </c>
      <c r="B21" s="166" t="s">
        <v>383</v>
      </c>
      <c r="C21" s="162">
        <v>2</v>
      </c>
      <c r="D21" s="169" t="s">
        <v>2</v>
      </c>
      <c r="E21" s="175"/>
      <c r="F21" s="176">
        <f t="shared" si="0"/>
        <v>0</v>
      </c>
    </row>
    <row r="22" spans="1:6" x14ac:dyDescent="0.25">
      <c r="A22" s="173">
        <v>9</v>
      </c>
      <c r="B22" s="166" t="s">
        <v>384</v>
      </c>
      <c r="C22" s="162">
        <v>2</v>
      </c>
      <c r="D22" s="169" t="s">
        <v>2</v>
      </c>
      <c r="E22" s="175"/>
      <c r="F22" s="176">
        <f>C22*E22</f>
        <v>0</v>
      </c>
    </row>
    <row r="23" spans="1:6" x14ac:dyDescent="0.25">
      <c r="A23" s="173">
        <v>10</v>
      </c>
      <c r="B23" s="166" t="s">
        <v>385</v>
      </c>
      <c r="C23" s="162">
        <v>2</v>
      </c>
      <c r="D23" s="169" t="s">
        <v>2</v>
      </c>
      <c r="E23" s="175"/>
      <c r="F23" s="176">
        <f>C23*E23</f>
        <v>0</v>
      </c>
    </row>
    <row r="24" spans="1:6" x14ac:dyDescent="0.25">
      <c r="A24" s="173">
        <v>9</v>
      </c>
      <c r="B24" s="166" t="s">
        <v>386</v>
      </c>
      <c r="C24" s="162">
        <v>1</v>
      </c>
      <c r="D24" s="169" t="s">
        <v>2</v>
      </c>
      <c r="E24" s="175"/>
      <c r="F24" s="176">
        <f t="shared" si="0"/>
        <v>0</v>
      </c>
    </row>
    <row r="25" spans="1:6" x14ac:dyDescent="0.25">
      <c r="A25" s="173">
        <v>10</v>
      </c>
      <c r="B25" s="166" t="s">
        <v>387</v>
      </c>
      <c r="C25" s="162">
        <v>1</v>
      </c>
      <c r="D25" s="169" t="s">
        <v>2</v>
      </c>
      <c r="E25" s="175"/>
      <c r="F25" s="176">
        <f t="shared" si="0"/>
        <v>0</v>
      </c>
    </row>
    <row r="26" spans="1:6" x14ac:dyDescent="0.25">
      <c r="A26" s="173">
        <v>19</v>
      </c>
      <c r="B26" s="166" t="s">
        <v>388</v>
      </c>
      <c r="C26" s="162">
        <v>2</v>
      </c>
      <c r="D26" s="169" t="s">
        <v>2</v>
      </c>
      <c r="E26" s="175"/>
      <c r="F26" s="176">
        <f>C26*E26</f>
        <v>0</v>
      </c>
    </row>
    <row r="27" spans="1:6" x14ac:dyDescent="0.25">
      <c r="A27" s="173">
        <v>20</v>
      </c>
      <c r="B27" s="166" t="s">
        <v>389</v>
      </c>
      <c r="C27" s="162">
        <v>2</v>
      </c>
      <c r="D27" s="169" t="s">
        <v>2</v>
      </c>
      <c r="E27" s="175"/>
      <c r="F27" s="176">
        <f>C27*E27</f>
        <v>0</v>
      </c>
    </row>
    <row r="28" spans="1:6" x14ac:dyDescent="0.25">
      <c r="A28" s="173">
        <v>20</v>
      </c>
      <c r="B28" s="166" t="s">
        <v>390</v>
      </c>
      <c r="C28" s="162">
        <v>2</v>
      </c>
      <c r="D28" s="169" t="s">
        <v>2</v>
      </c>
      <c r="E28" s="175"/>
      <c r="F28" s="176">
        <f>C28*E28</f>
        <v>0</v>
      </c>
    </row>
    <row r="29" spans="1:6" x14ac:dyDescent="0.25">
      <c r="A29" s="173"/>
      <c r="B29" s="165" t="s">
        <v>21</v>
      </c>
      <c r="C29" s="160"/>
      <c r="D29" s="156"/>
      <c r="E29" s="175"/>
      <c r="F29" s="176"/>
    </row>
    <row r="30" spans="1:6" x14ac:dyDescent="0.25">
      <c r="A30" s="173">
        <v>21</v>
      </c>
      <c r="B30" s="167" t="s">
        <v>391</v>
      </c>
      <c r="C30" s="160">
        <v>2</v>
      </c>
      <c r="D30" s="156" t="s">
        <v>2</v>
      </c>
      <c r="E30" s="175"/>
      <c r="F30" s="176">
        <f>C30*E30</f>
        <v>0</v>
      </c>
    </row>
    <row r="31" spans="1:6" x14ac:dyDescent="0.25">
      <c r="A31" s="173">
        <v>21</v>
      </c>
      <c r="B31" s="167" t="s">
        <v>392</v>
      </c>
      <c r="C31" s="160">
        <v>2</v>
      </c>
      <c r="D31" s="156" t="s">
        <v>2</v>
      </c>
      <c r="E31" s="175"/>
      <c r="F31" s="176">
        <f>C31*E31</f>
        <v>0</v>
      </c>
    </row>
    <row r="32" spans="1:6" x14ac:dyDescent="0.25">
      <c r="A32" s="173">
        <v>21</v>
      </c>
      <c r="B32" s="167" t="s">
        <v>393</v>
      </c>
      <c r="C32" s="160">
        <v>1</v>
      </c>
      <c r="D32" s="156" t="s">
        <v>2</v>
      </c>
      <c r="E32" s="175"/>
      <c r="F32" s="176">
        <f>C32*E32</f>
        <v>0</v>
      </c>
    </row>
    <row r="33" spans="1:6" x14ac:dyDescent="0.25">
      <c r="A33" s="171"/>
      <c r="B33" s="168" t="s">
        <v>75</v>
      </c>
      <c r="C33" s="160"/>
      <c r="D33" s="156"/>
      <c r="E33" s="175"/>
      <c r="F33" s="176"/>
    </row>
    <row r="34" spans="1:6" x14ac:dyDescent="0.25">
      <c r="A34" s="171">
        <v>25</v>
      </c>
      <c r="B34" s="166" t="s">
        <v>394</v>
      </c>
      <c r="C34" s="160">
        <v>2</v>
      </c>
      <c r="D34" s="156" t="s">
        <v>2</v>
      </c>
      <c r="E34" s="175"/>
      <c r="F34" s="176">
        <f t="shared" ref="F34:F40" si="1">C34*E34</f>
        <v>0</v>
      </c>
    </row>
    <row r="35" spans="1:6" x14ac:dyDescent="0.25">
      <c r="A35" s="171">
        <v>26</v>
      </c>
      <c r="B35" s="166" t="s">
        <v>395</v>
      </c>
      <c r="C35" s="160">
        <v>10</v>
      </c>
      <c r="D35" s="156" t="s">
        <v>2</v>
      </c>
      <c r="E35" s="175"/>
      <c r="F35" s="176">
        <f t="shared" si="1"/>
        <v>0</v>
      </c>
    </row>
    <row r="36" spans="1:6" x14ac:dyDescent="0.25">
      <c r="A36" s="171">
        <v>27</v>
      </c>
      <c r="B36" s="166" t="s">
        <v>396</v>
      </c>
      <c r="C36" s="160">
        <v>10</v>
      </c>
      <c r="D36" s="156" t="s">
        <v>2</v>
      </c>
      <c r="E36" s="175"/>
      <c r="F36" s="176">
        <f t="shared" si="1"/>
        <v>0</v>
      </c>
    </row>
    <row r="37" spans="1:6" x14ac:dyDescent="0.25">
      <c r="A37" s="171">
        <v>29</v>
      </c>
      <c r="B37" s="166" t="s">
        <v>397</v>
      </c>
      <c r="C37" s="160">
        <v>8</v>
      </c>
      <c r="D37" s="156" t="s">
        <v>2</v>
      </c>
      <c r="E37" s="175"/>
      <c r="F37" s="176">
        <f t="shared" si="1"/>
        <v>0</v>
      </c>
    </row>
    <row r="38" spans="1:6" x14ac:dyDescent="0.25">
      <c r="A38" s="171">
        <v>30</v>
      </c>
      <c r="B38" s="166" t="s">
        <v>398</v>
      </c>
      <c r="C38" s="160">
        <v>30</v>
      </c>
      <c r="D38" s="156" t="s">
        <v>2</v>
      </c>
      <c r="E38" s="175"/>
      <c r="F38" s="176">
        <f t="shared" si="1"/>
        <v>0</v>
      </c>
    </row>
    <row r="39" spans="1:6" x14ac:dyDescent="0.25">
      <c r="A39" s="171">
        <v>31</v>
      </c>
      <c r="B39" s="166" t="s">
        <v>399</v>
      </c>
      <c r="C39" s="160">
        <v>3</v>
      </c>
      <c r="D39" s="156" t="s">
        <v>400</v>
      </c>
      <c r="E39" s="175"/>
      <c r="F39" s="176">
        <f t="shared" si="1"/>
        <v>0</v>
      </c>
    </row>
    <row r="40" spans="1:6" x14ac:dyDescent="0.25">
      <c r="A40" s="171">
        <v>32</v>
      </c>
      <c r="B40" s="166" t="s">
        <v>401</v>
      </c>
      <c r="C40" s="160">
        <v>1</v>
      </c>
      <c r="D40" s="156" t="s">
        <v>2</v>
      </c>
      <c r="E40" s="175"/>
      <c r="F40" s="176">
        <f t="shared" si="1"/>
        <v>0</v>
      </c>
    </row>
    <row r="41" spans="1:6" x14ac:dyDescent="0.25">
      <c r="A41" s="171"/>
      <c r="B41" s="168" t="s">
        <v>23</v>
      </c>
      <c r="C41" s="160"/>
      <c r="D41" s="156"/>
      <c r="E41" s="175"/>
      <c r="F41" s="176"/>
    </row>
    <row r="42" spans="1:6" ht="15.75" thickBot="1" x14ac:dyDescent="0.3">
      <c r="A42" s="174">
        <v>33</v>
      </c>
      <c r="B42" s="170" t="s">
        <v>402</v>
      </c>
      <c r="C42" s="163">
        <v>1</v>
      </c>
      <c r="D42" s="164" t="s">
        <v>2</v>
      </c>
      <c r="E42" s="177"/>
      <c r="F42" s="178">
        <f>C42*E42</f>
        <v>0</v>
      </c>
    </row>
    <row r="43" spans="1:6" x14ac:dyDescent="0.25">
      <c r="A43" s="258" t="s">
        <v>403</v>
      </c>
      <c r="B43" s="259"/>
      <c r="C43" s="259"/>
      <c r="D43" s="259"/>
      <c r="E43" s="259"/>
      <c r="F43" s="259"/>
    </row>
    <row r="44" spans="1:6" x14ac:dyDescent="0.25">
      <c r="A44" s="259"/>
      <c r="B44" s="259"/>
      <c r="C44" s="259"/>
      <c r="D44" s="259"/>
      <c r="E44" s="259"/>
      <c r="F44" s="259"/>
    </row>
  </sheetData>
  <mergeCells count="13">
    <mergeCell ref="C7:D7"/>
    <mergeCell ref="E7:F7"/>
    <mergeCell ref="A9:F9"/>
    <mergeCell ref="A43:F44"/>
    <mergeCell ref="C6:D6"/>
    <mergeCell ref="E6:F6"/>
    <mergeCell ref="A1:F1"/>
    <mergeCell ref="C4:D4"/>
    <mergeCell ref="E4:F4"/>
    <mergeCell ref="C5:D5"/>
    <mergeCell ref="E5:F5"/>
    <mergeCell ref="B2:F2"/>
    <mergeCell ref="B3:F3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Titul</vt:lpstr>
      <vt:lpstr>TC</vt:lpstr>
      <vt:lpstr>MR</vt:lpstr>
      <vt:lpstr>PL</vt:lpstr>
      <vt:lpstr>PL!Oblast_tisku</vt:lpstr>
      <vt:lpstr>TC!Oblast_tisku</vt:lpstr>
      <vt:lpstr>Titul!Oblast_tisku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Panti</dc:creator>
  <cp:lastModifiedBy>Mašková Vendula - Energy Benefit Centre a.s.</cp:lastModifiedBy>
  <cp:lastPrinted>2013-02-18T09:56:09Z</cp:lastPrinted>
  <dcterms:created xsi:type="dcterms:W3CDTF">2009-04-21T06:45:48Z</dcterms:created>
  <dcterms:modified xsi:type="dcterms:W3CDTF">2013-04-16T11:47:30Z</dcterms:modified>
</cp:coreProperties>
</file>