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2" windowWidth="15300" windowHeight="8736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I10" i="1" l="1"/>
  <c r="I11" i="1"/>
  <c r="I12" i="1"/>
  <c r="I13" i="1"/>
  <c r="I14" i="1"/>
  <c r="I15" i="1"/>
  <c r="I16" i="1"/>
  <c r="I17" i="1"/>
  <c r="I18" i="1"/>
  <c r="I19" i="1"/>
  <c r="I20" i="1"/>
  <c r="I9" i="1"/>
  <c r="H21" i="1"/>
  <c r="G21" i="1"/>
  <c r="F43" i="1" l="1"/>
  <c r="I39" i="1"/>
  <c r="I38" i="1"/>
  <c r="I37" i="1"/>
  <c r="I36" i="1"/>
  <c r="I35" i="1"/>
  <c r="I34" i="1"/>
  <c r="I33" i="1"/>
  <c r="I32" i="1"/>
  <c r="I31" i="1"/>
  <c r="I30" i="1"/>
  <c r="I29" i="1"/>
  <c r="I28" i="1"/>
  <c r="B40" i="1" l="1"/>
  <c r="F40" i="1"/>
  <c r="E40" i="1"/>
  <c r="H40" i="1" l="1"/>
  <c r="G40" i="1"/>
  <c r="D40" i="1"/>
  <c r="C40" i="1"/>
  <c r="F21" i="1"/>
  <c r="E21" i="1"/>
  <c r="D21" i="1"/>
  <c r="C21" i="1"/>
  <c r="B21" i="1"/>
  <c r="I21" i="1" l="1"/>
  <c r="I40" i="1"/>
</calcChain>
</file>

<file path=xl/sharedStrings.xml><?xml version="1.0" encoding="utf-8"?>
<sst xmlns="http://schemas.openxmlformats.org/spreadsheetml/2006/main" count="96" uniqueCount="78">
  <si>
    <t>Odběrná místa OVAK a.s. s průběhovým měřením na úrovni vn</t>
  </si>
  <si>
    <t>OM</t>
  </si>
  <si>
    <t>2842596</t>
  </si>
  <si>
    <t>2842597</t>
  </si>
  <si>
    <t>2842598</t>
  </si>
  <si>
    <t>2842590</t>
  </si>
  <si>
    <t>2842593</t>
  </si>
  <si>
    <t>2842588</t>
  </si>
  <si>
    <t>2841113</t>
  </si>
  <si>
    <t>Celkem za měsíc:</t>
  </si>
  <si>
    <t>EAN OPM</t>
  </si>
  <si>
    <t>859182400500000314</t>
  </si>
  <si>
    <t>859182400500002080</t>
  </si>
  <si>
    <t>859182400500002608</t>
  </si>
  <si>
    <t>859182400509518285</t>
  </si>
  <si>
    <t>859182400509520189</t>
  </si>
  <si>
    <t>859182400509519237</t>
  </si>
  <si>
    <t>859182400509982413</t>
  </si>
  <si>
    <t>Název OM</t>
  </si>
  <si>
    <t>ÚČOV Přívoz</t>
  </si>
  <si>
    <t>ÚV Nová Ves</t>
  </si>
  <si>
    <t>ČS Palesek</t>
  </si>
  <si>
    <t>Ředitelství</t>
  </si>
  <si>
    <t>ČS Březí</t>
  </si>
  <si>
    <t>ČSOV Hraničky</t>
  </si>
  <si>
    <t>Adresa</t>
  </si>
  <si>
    <t>Oderská 0/VO,                        702 00  Ostrava 2</t>
  </si>
  <si>
    <t>28.října 0/VO,                           709 00  Ostrava 9</t>
  </si>
  <si>
    <t>V Dubí 0/VO,                          721 00 Ostrava 21</t>
  </si>
  <si>
    <t>Lyčkova 32/VO 1156,           724 00 Ostrava 24</t>
  </si>
  <si>
    <t>Nádražní 28/VO,                     702 00 Ostrava 2</t>
  </si>
  <si>
    <t>Čujkovova 0/VO,             700 30 Ostrava 30</t>
  </si>
  <si>
    <t>Malostranská 9900/VO,     725 25 Ostrava 25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</si>
  <si>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</si>
  <si>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</si>
  <si>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</si>
  <si>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</si>
  <si>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</si>
  <si>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</si>
  <si>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</si>
  <si>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</si>
  <si>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</si>
  <si>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</si>
  <si>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</si>
  <si>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</si>
  <si>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Spotřeba za rok:</t>
  </si>
  <si>
    <t>2842594</t>
  </si>
  <si>
    <t>28442599</t>
  </si>
  <si>
    <t>2842587</t>
  </si>
  <si>
    <t>2842640</t>
  </si>
  <si>
    <t>2842595</t>
  </si>
  <si>
    <t>1000236027</t>
  </si>
  <si>
    <t>2842600</t>
  </si>
  <si>
    <t>859182400509769168</t>
  </si>
  <si>
    <t>859182400509519572</t>
  </si>
  <si>
    <t>859182400509557994</t>
  </si>
  <si>
    <t>859182400509532755</t>
  </si>
  <si>
    <t>859182400509908697</t>
  </si>
  <si>
    <t>859182400510474389</t>
  </si>
  <si>
    <t>859182400509639386</t>
  </si>
  <si>
    <t>ČOV Michálkovice</t>
  </si>
  <si>
    <t>ČSOV Šídlovecká</t>
  </si>
  <si>
    <t>VDJ Muglinov</t>
  </si>
  <si>
    <t>ČS Důlňák</t>
  </si>
  <si>
    <t>ČSOV Mexická</t>
  </si>
  <si>
    <t>ČS II. Vodovod</t>
  </si>
  <si>
    <t>ČS Bohumínská</t>
  </si>
  <si>
    <t>Rychvaldská 9900/VO,        715 00 Ostrava 15</t>
  </si>
  <si>
    <t>U kotelny 0/VO,                     720 00 Ostrava 20</t>
  </si>
  <si>
    <t>Vdovská 0/VO,                  712 00 Ostrava 12</t>
  </si>
  <si>
    <t>Vodárenská 0/VO,                  739 32 Vratimov 1</t>
  </si>
  <si>
    <t>Bohumínská 0/VO,               712 00  Ostrava 12</t>
  </si>
  <si>
    <t>Svornosti 0/VO,               700 30 Ostrava 30</t>
  </si>
  <si>
    <t>Bohumínská 9900/VO,            711 00 Ostrava 11</t>
  </si>
  <si>
    <t>Celková předpokládaná roční spotřeba OM OVAK a.s. na úrovni vn:</t>
  </si>
  <si>
    <t>MWh</t>
  </si>
  <si>
    <t>Příloha č. 5:  Odběr elektřiny v MWh pro rok 2017 v měsíčním členění</t>
  </si>
  <si>
    <t>prameniště Dubí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</si>
</sst>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charset val="238"/>
      <scheme val="minor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sz val="11"/>
      <name val="Arial CE"/>
      <charset val="238"/>
    </font>
    <font>
      <b/>
      <i/>
      <u/>
      <sz val="11"/>
      <color indexed="17"/>
      <name val="Arial CE"/>
      <family val="2"/>
      <charset val="238"/>
    </font>
    <font>
      <b/>
      <i/>
      <sz val="11"/>
      <color indexed="17"/>
      <name val="Arial CE"/>
      <family val="2"/>
      <charset val="238"/>
    </font>
    <font>
      <sz val="9"/>
      <name val="Arial CE"/>
      <charset val="238"/>
    </font>
    <font>
      <sz val="11"/>
      <color indexed="10"/>
      <name val="Arial CE"/>
      <family val="2"/>
      <charset val="238"/>
    </font>
    <font>
      <b/>
      <sz val="10"/>
      <color indexed="10"/>
      <name val="Arial CE"/>
      <family val="2"/>
      <charset val="238"/>
    </font>
    <font>
      <sz val="10"/>
      <color indexed="8"/>
      <name val="Arial"/>
      <family val="2"/>
      <charset val="238"/>
    </font>
    <font>
      <b/>
      <i/>
      <sz val="11"/>
      <name val="Arial"/>
      <family val="2"/>
    </font>
    <font>
      <b/>
      <sz val="11"/>
      <name val="Arial"/>
      <family val="2"/>
      <charset val="238"/>
    </font>
    <font>
      <b/>
      <sz val="11"/>
      <name val="Arial"/>
      <family val="2"/>
    </font>
    <font>
      <i/>
      <sz val="11"/>
      <color indexed="18"/>
      <name val="Arial"/>
      <family val="2"/>
    </font>
    <font>
      <sz val="11"/>
      <color indexed="18"/>
      <name val="Arial"/>
      <family val="2"/>
    </font>
    <font>
      <sz val="10"/>
      <color indexed="18"/>
      <name val="Arial"/>
      <family val="2"/>
    </font>
    <font>
      <i/>
      <sz val="11"/>
      <name val="Arial CE"/>
      <family val="2"/>
      <charset val="238"/>
    </font>
    <font>
      <b/>
      <sz val="10"/>
      <color rgb="FF800000"/>
      <name val="Arial"/>
      <family val="2"/>
      <charset val="238"/>
    </font>
    <font>
      <b/>
      <sz val="10"/>
      <color indexed="16"/>
      <name val="Arial"/>
      <family val="2"/>
      <charset val="238"/>
    </font>
    <font>
      <b/>
      <sz val="10"/>
      <color indexed="16"/>
      <name val="Arial CE"/>
      <family val="2"/>
      <charset val="238"/>
    </font>
    <font>
      <b/>
      <i/>
      <sz val="11"/>
      <name val="Arial CE"/>
      <family val="2"/>
      <charset val="238"/>
    </font>
    <font>
      <sz val="10"/>
      <color rgb="FF7030A0"/>
      <name val="Arial CE"/>
      <charset val="238"/>
    </font>
    <font>
      <b/>
      <sz val="10"/>
      <color indexed="20"/>
      <name val="Arial CE"/>
      <family val="2"/>
      <charset val="238"/>
    </font>
    <font>
      <sz val="10"/>
      <color indexed="20"/>
      <name val="Arial CE"/>
      <family val="2"/>
      <charset val="238"/>
    </font>
    <font>
      <sz val="10"/>
      <color indexed="10"/>
      <name val="Arial CE"/>
      <charset val="238"/>
    </font>
    <font>
      <b/>
      <i/>
      <sz val="12"/>
      <name val="Arial CE"/>
      <family val="2"/>
      <charset val="238"/>
    </font>
    <font>
      <sz val="12"/>
      <name val="Arial CE"/>
      <family val="2"/>
      <charset val="238"/>
    </font>
    <font>
      <sz val="10"/>
      <color rgb="FFFF0000"/>
      <name val="Arial CE"/>
      <charset val="238"/>
    </font>
    <font>
      <sz val="10"/>
      <color rgb="FF000080"/>
      <name val="Arial"/>
      <family val="2"/>
    </font>
    <font>
      <sz val="11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9" fillId="0" borderId="0"/>
  </cellStyleXfs>
  <cellXfs count="53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1" fillId="0" borderId="0" xfId="0" applyFont="1" applyFill="1" applyAlignment="1">
      <alignment horizontal="left"/>
    </xf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 applyAlignment="1">
      <alignment horizontal="center"/>
    </xf>
    <xf numFmtId="3" fontId="7" fillId="0" borderId="0" xfId="0" applyNumberFormat="1" applyFont="1" applyFill="1" applyBorder="1" applyAlignment="1">
      <alignment horizontal="center"/>
    </xf>
    <xf numFmtId="0" fontId="0" fillId="0" borderId="0" xfId="0" applyFill="1"/>
    <xf numFmtId="1" fontId="8" fillId="0" borderId="0" xfId="0" applyNumberFormat="1" applyFont="1" applyFill="1" applyAlignment="1">
      <alignment horizontal="center"/>
    </xf>
    <xf numFmtId="0" fontId="10" fillId="0" borderId="1" xfId="1" applyFont="1" applyFill="1" applyBorder="1" applyAlignment="1">
      <alignment horizontal="center" vertical="center"/>
    </xf>
    <xf numFmtId="49" fontId="11" fillId="0" borderId="1" xfId="1" applyNumberFormat="1" applyFont="1" applyFill="1" applyBorder="1" applyAlignment="1">
      <alignment horizontal="center" vertical="center" wrapText="1"/>
    </xf>
    <xf numFmtId="49" fontId="12" fillId="0" borderId="1" xfId="1" applyNumberFormat="1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/>
    </xf>
    <xf numFmtId="49" fontId="11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center" wrapText="1"/>
    </xf>
    <xf numFmtId="0" fontId="13" fillId="0" borderId="3" xfId="1" applyFont="1" applyFill="1" applyBorder="1" applyAlignment="1">
      <alignment horizontal="center" vertical="center"/>
    </xf>
    <xf numFmtId="0" fontId="15" fillId="0" borderId="3" xfId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/>
    </xf>
    <xf numFmtId="3" fontId="1" fillId="0" borderId="4" xfId="0" applyNumberFormat="1" applyFont="1" applyFill="1" applyBorder="1" applyAlignment="1">
      <alignment horizontal="center"/>
    </xf>
    <xf numFmtId="49" fontId="20" fillId="0" borderId="7" xfId="0" applyNumberFormat="1" applyFont="1" applyFill="1" applyBorder="1" applyAlignment="1">
      <alignment horizontal="center" vertical="center"/>
    </xf>
    <xf numFmtId="3" fontId="1" fillId="0" borderId="7" xfId="0" applyNumberFormat="1" applyFont="1" applyFill="1" applyBorder="1" applyAlignment="1">
      <alignment horizontal="center"/>
    </xf>
    <xf numFmtId="3" fontId="21" fillId="0" borderId="0" xfId="0" applyNumberFormat="1" applyFont="1" applyFill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24" fillId="0" borderId="0" xfId="0" applyFont="1" applyFill="1" applyBorder="1"/>
    <xf numFmtId="4" fontId="0" fillId="0" borderId="0" xfId="0" applyNumberFormat="1" applyFill="1" applyBorder="1"/>
    <xf numFmtId="49" fontId="25" fillId="0" borderId="0" xfId="0" applyNumberFormat="1" applyFont="1" applyFill="1" applyBorder="1" applyAlignment="1">
      <alignment horizontal="left" vertical="center"/>
    </xf>
    <xf numFmtId="0" fontId="26" fillId="0" borderId="0" xfId="0" applyFont="1" applyFill="1"/>
    <xf numFmtId="3" fontId="25" fillId="0" borderId="0" xfId="0" applyNumberFormat="1" applyFont="1" applyFill="1"/>
    <xf numFmtId="0" fontId="25" fillId="0" borderId="0" xfId="0" applyFont="1" applyFill="1"/>
    <xf numFmtId="3" fontId="0" fillId="0" borderId="0" xfId="0" applyNumberFormat="1" applyFill="1"/>
    <xf numFmtId="0" fontId="24" fillId="0" borderId="0" xfId="0" applyFont="1" applyFill="1"/>
    <xf numFmtId="3" fontId="27" fillId="0" borderId="0" xfId="0" applyNumberFormat="1" applyFont="1" applyFill="1" applyAlignment="1">
      <alignment horizontal="center"/>
    </xf>
    <xf numFmtId="0" fontId="17" fillId="0" borderId="2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17" fillId="0" borderId="4" xfId="0" applyFont="1" applyFill="1" applyBorder="1" applyAlignment="1">
      <alignment horizontal="center"/>
    </xf>
    <xf numFmtId="0" fontId="18" fillId="0" borderId="4" xfId="0" applyFont="1" applyFill="1" applyBorder="1" applyAlignment="1">
      <alignment horizontal="center"/>
    </xf>
    <xf numFmtId="0" fontId="17" fillId="0" borderId="5" xfId="0" applyFont="1" applyFill="1" applyBorder="1" applyAlignment="1">
      <alignment horizontal="center"/>
    </xf>
    <xf numFmtId="0" fontId="18" fillId="0" borderId="5" xfId="0" applyFont="1" applyFill="1" applyBorder="1" applyAlignment="1">
      <alignment horizontal="center"/>
    </xf>
    <xf numFmtId="3" fontId="19" fillId="0" borderId="6" xfId="0" applyNumberFormat="1" applyFont="1" applyFill="1" applyBorder="1" applyAlignment="1">
      <alignment horizontal="center"/>
    </xf>
    <xf numFmtId="3" fontId="19" fillId="0" borderId="8" xfId="0" applyNumberFormat="1" applyFont="1" applyFill="1" applyBorder="1" applyAlignment="1">
      <alignment horizontal="center"/>
    </xf>
    <xf numFmtId="0" fontId="10" fillId="0" borderId="2" xfId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2" fontId="22" fillId="0" borderId="0" xfId="0" applyNumberFormat="1" applyFont="1" applyFill="1" applyBorder="1" applyAlignment="1">
      <alignment horizontal="center" vertical="center"/>
    </xf>
    <xf numFmtId="2" fontId="23" fillId="0" borderId="0" xfId="0" applyNumberFormat="1" applyFont="1" applyFill="1" applyBorder="1" applyAlignment="1">
      <alignment horizontal="center" vertical="center"/>
    </xf>
    <xf numFmtId="0" fontId="28" fillId="0" borderId="3" xfId="1" applyFont="1" applyFill="1" applyBorder="1" applyAlignment="1">
      <alignment horizontal="center" vertical="center" wrapText="1"/>
    </xf>
    <xf numFmtId="0" fontId="29" fillId="0" borderId="1" xfId="1" applyFont="1" applyFill="1" applyBorder="1" applyAlignment="1">
      <alignment horizontal="center" vertical="center" wrapText="1"/>
    </xf>
  </cellXfs>
  <cellStyles count="2">
    <cellStyle name="Normální" xfId="0" builtinId="0"/>
    <cellStyle name="normální_List1" xfId="1"/>
  </cellStyles>
  <dxfs count="0"/>
  <tableStyles count="0" defaultTableStyle="TableStyleMedium2" defaultPivotStyle="PivotStyleLight16"/>
  <colors>
    <mruColors>
      <color rgb="FF000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tabSelected="1" zoomScale="80" zoomScaleNormal="80" workbookViewId="0">
      <selection activeCell="D7" sqref="D7"/>
    </sheetView>
  </sheetViews>
  <sheetFormatPr defaultColWidth="9.109375" defaultRowHeight="14.4" x14ac:dyDescent="0.3"/>
  <cols>
    <col min="1" max="1" width="23.88671875" style="7" customWidth="1"/>
    <col min="2" max="5" width="22.6640625" style="9" customWidth="1"/>
    <col min="6" max="6" width="22.6640625" style="35" customWidth="1"/>
    <col min="7" max="8" width="22.6640625" style="9" customWidth="1"/>
    <col min="9" max="9" width="21.44140625" style="9" customWidth="1"/>
    <col min="10" max="10" width="21.6640625" style="9" customWidth="1"/>
    <col min="11" max="13" width="8.109375" style="9" customWidth="1"/>
    <col min="14" max="14" width="8.44140625" style="9" customWidth="1"/>
    <col min="15" max="15" width="12.109375" style="9" customWidth="1"/>
    <col min="16" max="16" width="6.88671875" style="9" customWidth="1"/>
    <col min="17" max="17" width="12.88671875" style="9" customWidth="1"/>
    <col min="18" max="18" width="12.6640625" style="9" customWidth="1"/>
    <col min="19" max="19" width="8.44140625" style="9" customWidth="1"/>
    <col min="20" max="20" width="8.109375" style="9" customWidth="1"/>
    <col min="21" max="16384" width="9.109375" style="9"/>
  </cols>
  <sheetData>
    <row r="1" spans="1:9" s="3" customFormat="1" ht="13.8" x14ac:dyDescent="0.25">
      <c r="A1" s="1" t="s">
        <v>76</v>
      </c>
      <c r="B1" s="2"/>
    </row>
    <row r="2" spans="1:9" s="3" customFormat="1" ht="13.8" x14ac:dyDescent="0.25">
      <c r="A2" s="4" t="s">
        <v>0</v>
      </c>
      <c r="B2" s="5"/>
      <c r="D2" s="6"/>
      <c r="E2" s="6"/>
      <c r="F2" s="6"/>
      <c r="G2" s="6"/>
      <c r="H2" s="6"/>
      <c r="I2" s="6"/>
    </row>
    <row r="3" spans="1:9" x14ac:dyDescent="0.3">
      <c r="B3" s="8"/>
      <c r="D3" s="6"/>
      <c r="F3" s="10"/>
    </row>
    <row r="5" spans="1:9" x14ac:dyDescent="0.3">
      <c r="A5" s="11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13" t="s">
        <v>6</v>
      </c>
      <c r="G5" s="12" t="s">
        <v>46</v>
      </c>
      <c r="H5" s="12" t="s">
        <v>7</v>
      </c>
      <c r="I5" s="45" t="s">
        <v>9</v>
      </c>
    </row>
    <row r="6" spans="1:9" x14ac:dyDescent="0.3">
      <c r="A6" s="14" t="s">
        <v>10</v>
      </c>
      <c r="B6" s="15" t="s">
        <v>11</v>
      </c>
      <c r="C6" s="15" t="s">
        <v>12</v>
      </c>
      <c r="D6" s="15" t="s">
        <v>13</v>
      </c>
      <c r="E6" s="15" t="s">
        <v>14</v>
      </c>
      <c r="F6" s="16" t="s">
        <v>15</v>
      </c>
      <c r="G6" s="15" t="s">
        <v>53</v>
      </c>
      <c r="H6" s="15" t="s">
        <v>16</v>
      </c>
      <c r="I6" s="46"/>
    </row>
    <row r="7" spans="1:9" x14ac:dyDescent="0.3">
      <c r="A7" s="17" t="s">
        <v>18</v>
      </c>
      <c r="B7" s="18" t="s">
        <v>19</v>
      </c>
      <c r="C7" s="18" t="s">
        <v>20</v>
      </c>
      <c r="D7" s="52" t="s">
        <v>77</v>
      </c>
      <c r="E7" s="18" t="s">
        <v>21</v>
      </c>
      <c r="F7" s="18" t="s">
        <v>22</v>
      </c>
      <c r="G7" s="18" t="s">
        <v>60</v>
      </c>
      <c r="H7" s="18" t="s">
        <v>23</v>
      </c>
      <c r="I7" s="47"/>
    </row>
    <row r="8" spans="1:9" ht="26.4" x14ac:dyDescent="0.3">
      <c r="A8" s="19" t="s">
        <v>25</v>
      </c>
      <c r="B8" s="20" t="s">
        <v>26</v>
      </c>
      <c r="C8" s="20" t="s">
        <v>27</v>
      </c>
      <c r="D8" s="51" t="s">
        <v>28</v>
      </c>
      <c r="E8" s="20" t="s">
        <v>29</v>
      </c>
      <c r="F8" s="20" t="s">
        <v>30</v>
      </c>
      <c r="G8" s="20" t="s">
        <v>67</v>
      </c>
      <c r="H8" s="20" t="s">
        <v>31</v>
      </c>
      <c r="I8" s="48"/>
    </row>
    <row r="9" spans="1:9" x14ac:dyDescent="0.3">
      <c r="A9" s="21" t="s">
        <v>33</v>
      </c>
      <c r="B9" s="37">
        <v>1050</v>
      </c>
      <c r="C9" s="38">
        <v>265</v>
      </c>
      <c r="D9" s="38">
        <v>80</v>
      </c>
      <c r="E9" s="38">
        <v>32</v>
      </c>
      <c r="F9" s="38">
        <v>17</v>
      </c>
      <c r="G9" s="38">
        <v>17</v>
      </c>
      <c r="H9" s="38">
        <v>15</v>
      </c>
      <c r="I9" s="22">
        <f>SUM(B9:H9)</f>
        <v>1476</v>
      </c>
    </row>
    <row r="10" spans="1:9" x14ac:dyDescent="0.3">
      <c r="A10" s="21" t="s">
        <v>34</v>
      </c>
      <c r="B10" s="39">
        <v>1000</v>
      </c>
      <c r="C10" s="40">
        <v>240</v>
      </c>
      <c r="D10" s="40">
        <v>72</v>
      </c>
      <c r="E10" s="40">
        <v>30</v>
      </c>
      <c r="F10" s="40">
        <v>16</v>
      </c>
      <c r="G10" s="40">
        <v>16</v>
      </c>
      <c r="H10" s="40">
        <v>14</v>
      </c>
      <c r="I10" s="22">
        <f t="shared" ref="I10:I20" si="0">SUM(B10:H10)</f>
        <v>1388</v>
      </c>
    </row>
    <row r="11" spans="1:9" x14ac:dyDescent="0.3">
      <c r="A11" s="21" t="s">
        <v>35</v>
      </c>
      <c r="B11" s="39">
        <v>1020</v>
      </c>
      <c r="C11" s="40">
        <v>260</v>
      </c>
      <c r="D11" s="40">
        <v>80</v>
      </c>
      <c r="E11" s="40">
        <v>29</v>
      </c>
      <c r="F11" s="40">
        <v>17</v>
      </c>
      <c r="G11" s="40">
        <v>17</v>
      </c>
      <c r="H11" s="40">
        <v>14</v>
      </c>
      <c r="I11" s="22">
        <f t="shared" si="0"/>
        <v>1437</v>
      </c>
    </row>
    <row r="12" spans="1:9" x14ac:dyDescent="0.3">
      <c r="A12" s="21" t="s">
        <v>36</v>
      </c>
      <c r="B12" s="39">
        <v>1020</v>
      </c>
      <c r="C12" s="40">
        <v>180</v>
      </c>
      <c r="D12" s="40">
        <v>40</v>
      </c>
      <c r="E12" s="40">
        <v>29</v>
      </c>
      <c r="F12" s="40">
        <v>16</v>
      </c>
      <c r="G12" s="40">
        <v>15</v>
      </c>
      <c r="H12" s="40">
        <v>14</v>
      </c>
      <c r="I12" s="22">
        <f t="shared" si="0"/>
        <v>1314</v>
      </c>
    </row>
    <row r="13" spans="1:9" x14ac:dyDescent="0.3">
      <c r="A13" s="21" t="s">
        <v>37</v>
      </c>
      <c r="B13" s="39">
        <v>1030</v>
      </c>
      <c r="C13" s="40">
        <v>260</v>
      </c>
      <c r="D13" s="40">
        <v>78</v>
      </c>
      <c r="E13" s="40">
        <v>28</v>
      </c>
      <c r="F13" s="40">
        <v>15</v>
      </c>
      <c r="G13" s="40">
        <v>13</v>
      </c>
      <c r="H13" s="40">
        <v>14</v>
      </c>
      <c r="I13" s="22">
        <f t="shared" si="0"/>
        <v>1438</v>
      </c>
    </row>
    <row r="14" spans="1:9" x14ac:dyDescent="0.3">
      <c r="A14" s="21" t="s">
        <v>38</v>
      </c>
      <c r="B14" s="39">
        <v>1000</v>
      </c>
      <c r="C14" s="40">
        <v>260</v>
      </c>
      <c r="D14" s="40">
        <v>78</v>
      </c>
      <c r="E14" s="40">
        <v>28</v>
      </c>
      <c r="F14" s="40">
        <v>20</v>
      </c>
      <c r="G14" s="40">
        <v>13</v>
      </c>
      <c r="H14" s="40">
        <v>14</v>
      </c>
      <c r="I14" s="22">
        <f t="shared" si="0"/>
        <v>1413</v>
      </c>
    </row>
    <row r="15" spans="1:9" x14ac:dyDescent="0.3">
      <c r="A15" s="21" t="s">
        <v>39</v>
      </c>
      <c r="B15" s="39">
        <v>1000</v>
      </c>
      <c r="C15" s="40">
        <v>255</v>
      </c>
      <c r="D15" s="40">
        <v>78</v>
      </c>
      <c r="E15" s="40">
        <v>28</v>
      </c>
      <c r="F15" s="40">
        <v>21</v>
      </c>
      <c r="G15" s="40">
        <v>13</v>
      </c>
      <c r="H15" s="40">
        <v>14</v>
      </c>
      <c r="I15" s="22">
        <f t="shared" si="0"/>
        <v>1409</v>
      </c>
    </row>
    <row r="16" spans="1:9" x14ac:dyDescent="0.3">
      <c r="A16" s="21" t="s">
        <v>40</v>
      </c>
      <c r="B16" s="39">
        <v>990</v>
      </c>
      <c r="C16" s="40">
        <v>250</v>
      </c>
      <c r="D16" s="40">
        <v>75</v>
      </c>
      <c r="E16" s="40">
        <v>28</v>
      </c>
      <c r="F16" s="40">
        <v>21</v>
      </c>
      <c r="G16" s="40">
        <v>12</v>
      </c>
      <c r="H16" s="40">
        <v>14</v>
      </c>
      <c r="I16" s="22">
        <f t="shared" si="0"/>
        <v>1390</v>
      </c>
    </row>
    <row r="17" spans="1:9" x14ac:dyDescent="0.3">
      <c r="A17" s="21" t="s">
        <v>41</v>
      </c>
      <c r="B17" s="39">
        <v>970</v>
      </c>
      <c r="C17" s="40">
        <v>70</v>
      </c>
      <c r="D17" s="40">
        <v>42</v>
      </c>
      <c r="E17" s="40">
        <v>28</v>
      </c>
      <c r="F17" s="40">
        <v>18</v>
      </c>
      <c r="G17" s="40">
        <v>12</v>
      </c>
      <c r="H17" s="40">
        <v>14</v>
      </c>
      <c r="I17" s="22">
        <f t="shared" si="0"/>
        <v>1154</v>
      </c>
    </row>
    <row r="18" spans="1:9" x14ac:dyDescent="0.3">
      <c r="A18" s="21" t="s">
        <v>42</v>
      </c>
      <c r="B18" s="39">
        <v>970</v>
      </c>
      <c r="C18" s="40">
        <v>235</v>
      </c>
      <c r="D18" s="40">
        <v>75</v>
      </c>
      <c r="E18" s="40">
        <v>29</v>
      </c>
      <c r="F18" s="40">
        <v>17</v>
      </c>
      <c r="G18" s="40">
        <v>14</v>
      </c>
      <c r="H18" s="40">
        <v>14</v>
      </c>
      <c r="I18" s="22">
        <f t="shared" si="0"/>
        <v>1354</v>
      </c>
    </row>
    <row r="19" spans="1:9" x14ac:dyDescent="0.3">
      <c r="A19" s="21" t="s">
        <v>43</v>
      </c>
      <c r="B19" s="39">
        <v>1000</v>
      </c>
      <c r="C19" s="40">
        <v>260</v>
      </c>
      <c r="D19" s="40">
        <v>75</v>
      </c>
      <c r="E19" s="40">
        <v>30</v>
      </c>
      <c r="F19" s="40">
        <v>16</v>
      </c>
      <c r="G19" s="40">
        <v>16</v>
      </c>
      <c r="H19" s="40">
        <v>14</v>
      </c>
      <c r="I19" s="22">
        <f t="shared" si="0"/>
        <v>1411</v>
      </c>
    </row>
    <row r="20" spans="1:9" x14ac:dyDescent="0.3">
      <c r="A20" s="21" t="s">
        <v>44</v>
      </c>
      <c r="B20" s="41">
        <v>1050</v>
      </c>
      <c r="C20" s="40">
        <v>265</v>
      </c>
      <c r="D20" s="42">
        <v>77</v>
      </c>
      <c r="E20" s="42">
        <v>31</v>
      </c>
      <c r="F20" s="40">
        <v>16</v>
      </c>
      <c r="G20" s="40">
        <v>17</v>
      </c>
      <c r="H20" s="40">
        <v>15</v>
      </c>
      <c r="I20" s="22">
        <f t="shared" si="0"/>
        <v>1471</v>
      </c>
    </row>
    <row r="21" spans="1:9" x14ac:dyDescent="0.3">
      <c r="A21" s="23" t="s">
        <v>45</v>
      </c>
      <c r="B21" s="24">
        <f t="shared" ref="B21:F21" si="1">B20+B19+B18+B17+B16+B15+B14+B13+B12+B11+B10+B9</f>
        <v>12100</v>
      </c>
      <c r="C21" s="24">
        <f t="shared" si="1"/>
        <v>2800</v>
      </c>
      <c r="D21" s="24">
        <f t="shared" si="1"/>
        <v>850</v>
      </c>
      <c r="E21" s="24">
        <f t="shared" si="1"/>
        <v>350</v>
      </c>
      <c r="F21" s="24">
        <f t="shared" si="1"/>
        <v>210</v>
      </c>
      <c r="G21" s="24">
        <f>G20+G19+G18+G17+G16+G15+G14+G13+G12+G11+G10+G9</f>
        <v>175</v>
      </c>
      <c r="H21" s="24">
        <f t="shared" ref="H21" si="2">H20+H19+H18+H17+H16+H15+H14+H13+H12+H11+H10+H9</f>
        <v>170</v>
      </c>
      <c r="I21" s="24">
        <f>SUM(B21:H21)</f>
        <v>16655</v>
      </c>
    </row>
    <row r="22" spans="1:9" x14ac:dyDescent="0.3">
      <c r="B22" s="25"/>
      <c r="C22" s="25"/>
      <c r="D22" s="25"/>
      <c r="E22" s="25"/>
      <c r="F22" s="25"/>
      <c r="G22" s="25"/>
      <c r="H22" s="25"/>
      <c r="I22" s="36"/>
    </row>
    <row r="23" spans="1:9" x14ac:dyDescent="0.3">
      <c r="A23" s="26"/>
      <c r="B23" s="49"/>
      <c r="C23" s="50"/>
      <c r="D23" s="27"/>
      <c r="E23" s="27"/>
      <c r="F23" s="28"/>
      <c r="G23" s="29"/>
      <c r="H23" s="29"/>
      <c r="I23" s="29"/>
    </row>
    <row r="24" spans="1:9" x14ac:dyDescent="0.3">
      <c r="A24" s="11" t="s">
        <v>1</v>
      </c>
      <c r="B24" s="12" t="s">
        <v>8</v>
      </c>
      <c r="C24" s="12" t="s">
        <v>47</v>
      </c>
      <c r="D24" s="12" t="s">
        <v>48</v>
      </c>
      <c r="E24" s="12" t="s">
        <v>50</v>
      </c>
      <c r="F24" s="12" t="s">
        <v>49</v>
      </c>
      <c r="G24" s="12" t="s">
        <v>51</v>
      </c>
      <c r="H24" s="12" t="s">
        <v>52</v>
      </c>
      <c r="I24" s="45" t="s">
        <v>9</v>
      </c>
    </row>
    <row r="25" spans="1:9" x14ac:dyDescent="0.3">
      <c r="A25" s="14" t="s">
        <v>10</v>
      </c>
      <c r="B25" s="15" t="s">
        <v>17</v>
      </c>
      <c r="C25" s="15" t="s">
        <v>54</v>
      </c>
      <c r="D25" s="15" t="s">
        <v>55</v>
      </c>
      <c r="E25" s="15" t="s">
        <v>57</v>
      </c>
      <c r="F25" s="15" t="s">
        <v>56</v>
      </c>
      <c r="G25" s="15" t="s">
        <v>58</v>
      </c>
      <c r="H25" s="15" t="s">
        <v>59</v>
      </c>
      <c r="I25" s="46"/>
    </row>
    <row r="26" spans="1:9" x14ac:dyDescent="0.3">
      <c r="A26" s="17" t="s">
        <v>18</v>
      </c>
      <c r="B26" s="18" t="s">
        <v>24</v>
      </c>
      <c r="C26" s="18" t="s">
        <v>61</v>
      </c>
      <c r="D26" s="18" t="s">
        <v>62</v>
      </c>
      <c r="E26" s="18" t="s">
        <v>64</v>
      </c>
      <c r="F26" s="18" t="s">
        <v>63</v>
      </c>
      <c r="G26" s="18" t="s">
        <v>65</v>
      </c>
      <c r="H26" s="18" t="s">
        <v>66</v>
      </c>
      <c r="I26" s="47"/>
    </row>
    <row r="27" spans="1:9" ht="26.4" x14ac:dyDescent="0.3">
      <c r="A27" s="19" t="s">
        <v>25</v>
      </c>
      <c r="B27" s="20" t="s">
        <v>32</v>
      </c>
      <c r="C27" s="20" t="s">
        <v>68</v>
      </c>
      <c r="D27" s="20" t="s">
        <v>69</v>
      </c>
      <c r="E27" s="20" t="s">
        <v>71</v>
      </c>
      <c r="F27" s="20" t="s">
        <v>70</v>
      </c>
      <c r="G27" s="20" t="s">
        <v>72</v>
      </c>
      <c r="H27" s="20" t="s">
        <v>73</v>
      </c>
      <c r="I27" s="48"/>
    </row>
    <row r="28" spans="1:9" x14ac:dyDescent="0.3">
      <c r="A28" s="21" t="s">
        <v>33</v>
      </c>
      <c r="B28" s="43">
        <v>16</v>
      </c>
      <c r="C28" s="44">
        <v>14</v>
      </c>
      <c r="D28" s="38">
        <v>22</v>
      </c>
      <c r="E28" s="38">
        <v>10</v>
      </c>
      <c r="F28" s="38">
        <v>12</v>
      </c>
      <c r="G28" s="38">
        <v>9</v>
      </c>
      <c r="H28" s="38">
        <v>2</v>
      </c>
      <c r="I28" s="22">
        <f>SUM(B28:H28)</f>
        <v>85</v>
      </c>
    </row>
    <row r="29" spans="1:9" x14ac:dyDescent="0.3">
      <c r="A29" s="21" t="s">
        <v>34</v>
      </c>
      <c r="B29" s="43">
        <v>16</v>
      </c>
      <c r="C29" s="44">
        <v>13</v>
      </c>
      <c r="D29" s="40">
        <v>21</v>
      </c>
      <c r="E29" s="40">
        <v>11</v>
      </c>
      <c r="F29" s="40">
        <v>11</v>
      </c>
      <c r="G29" s="40">
        <v>8</v>
      </c>
      <c r="H29" s="40">
        <v>2</v>
      </c>
      <c r="I29" s="22">
        <f t="shared" ref="I29:I39" si="3">SUM(B29:H29)</f>
        <v>82</v>
      </c>
    </row>
    <row r="30" spans="1:9" x14ac:dyDescent="0.3">
      <c r="A30" s="21" t="s">
        <v>35</v>
      </c>
      <c r="B30" s="43">
        <v>15</v>
      </c>
      <c r="C30" s="44">
        <v>13</v>
      </c>
      <c r="D30" s="40">
        <v>17</v>
      </c>
      <c r="E30" s="40">
        <v>11</v>
      </c>
      <c r="F30" s="40">
        <v>9</v>
      </c>
      <c r="G30" s="40">
        <v>8</v>
      </c>
      <c r="H30" s="40">
        <v>2</v>
      </c>
      <c r="I30" s="22">
        <f t="shared" si="3"/>
        <v>75</v>
      </c>
    </row>
    <row r="31" spans="1:9" x14ac:dyDescent="0.3">
      <c r="A31" s="21" t="s">
        <v>36</v>
      </c>
      <c r="B31" s="43">
        <v>14</v>
      </c>
      <c r="C31" s="44">
        <v>12</v>
      </c>
      <c r="D31" s="40">
        <v>8</v>
      </c>
      <c r="E31" s="40">
        <v>10</v>
      </c>
      <c r="F31" s="40">
        <v>9</v>
      </c>
      <c r="G31" s="40">
        <v>7</v>
      </c>
      <c r="H31" s="40">
        <v>2</v>
      </c>
      <c r="I31" s="22">
        <f t="shared" si="3"/>
        <v>62</v>
      </c>
    </row>
    <row r="32" spans="1:9" x14ac:dyDescent="0.3">
      <c r="A32" s="21" t="s">
        <v>37</v>
      </c>
      <c r="B32" s="43">
        <v>13</v>
      </c>
      <c r="C32" s="44">
        <v>12</v>
      </c>
      <c r="D32" s="40">
        <v>6</v>
      </c>
      <c r="E32" s="40">
        <v>11</v>
      </c>
      <c r="F32" s="40">
        <v>9</v>
      </c>
      <c r="G32" s="40">
        <v>7</v>
      </c>
      <c r="H32" s="40">
        <v>2</v>
      </c>
      <c r="I32" s="22">
        <f t="shared" si="3"/>
        <v>60</v>
      </c>
    </row>
    <row r="33" spans="1:10" x14ac:dyDescent="0.3">
      <c r="A33" s="21" t="s">
        <v>38</v>
      </c>
      <c r="B33" s="43">
        <v>13</v>
      </c>
      <c r="C33" s="44">
        <v>12</v>
      </c>
      <c r="D33" s="40">
        <v>5</v>
      </c>
      <c r="E33" s="40">
        <v>11</v>
      </c>
      <c r="F33" s="40">
        <v>8</v>
      </c>
      <c r="G33" s="40">
        <v>7</v>
      </c>
      <c r="H33" s="40">
        <v>1</v>
      </c>
      <c r="I33" s="22">
        <f t="shared" si="3"/>
        <v>57</v>
      </c>
    </row>
    <row r="34" spans="1:10" x14ac:dyDescent="0.3">
      <c r="A34" s="21" t="s">
        <v>39</v>
      </c>
      <c r="B34" s="43">
        <v>12</v>
      </c>
      <c r="C34" s="44">
        <v>10</v>
      </c>
      <c r="D34" s="40">
        <v>4</v>
      </c>
      <c r="E34" s="40">
        <v>9</v>
      </c>
      <c r="F34" s="40">
        <v>8</v>
      </c>
      <c r="G34" s="40">
        <v>7</v>
      </c>
      <c r="H34" s="40">
        <v>1</v>
      </c>
      <c r="I34" s="22">
        <f t="shared" si="3"/>
        <v>51</v>
      </c>
    </row>
    <row r="35" spans="1:10" x14ac:dyDescent="0.3">
      <c r="A35" s="21" t="s">
        <v>40</v>
      </c>
      <c r="B35" s="43">
        <v>12</v>
      </c>
      <c r="C35" s="44">
        <v>10</v>
      </c>
      <c r="D35" s="40">
        <v>4</v>
      </c>
      <c r="E35" s="40">
        <v>9</v>
      </c>
      <c r="F35" s="40">
        <v>8</v>
      </c>
      <c r="G35" s="40">
        <v>7</v>
      </c>
      <c r="H35" s="40">
        <v>1</v>
      </c>
      <c r="I35" s="22">
        <f t="shared" si="3"/>
        <v>51</v>
      </c>
    </row>
    <row r="36" spans="1:10" x14ac:dyDescent="0.3">
      <c r="A36" s="21" t="s">
        <v>41</v>
      </c>
      <c r="B36" s="43">
        <v>11</v>
      </c>
      <c r="C36" s="44">
        <v>10</v>
      </c>
      <c r="D36" s="40">
        <v>4</v>
      </c>
      <c r="E36" s="40">
        <v>9</v>
      </c>
      <c r="F36" s="40">
        <v>8</v>
      </c>
      <c r="G36" s="40">
        <v>7</v>
      </c>
      <c r="H36" s="40">
        <v>1</v>
      </c>
      <c r="I36" s="22">
        <f t="shared" si="3"/>
        <v>50</v>
      </c>
    </row>
    <row r="37" spans="1:10" x14ac:dyDescent="0.3">
      <c r="A37" s="21" t="s">
        <v>42</v>
      </c>
      <c r="B37" s="43">
        <v>12</v>
      </c>
      <c r="C37" s="44">
        <v>10</v>
      </c>
      <c r="D37" s="40">
        <v>6</v>
      </c>
      <c r="E37" s="40">
        <v>9</v>
      </c>
      <c r="F37" s="40">
        <v>8</v>
      </c>
      <c r="G37" s="40">
        <v>7</v>
      </c>
      <c r="H37" s="40">
        <v>2</v>
      </c>
      <c r="I37" s="22">
        <f t="shared" si="3"/>
        <v>54</v>
      </c>
    </row>
    <row r="38" spans="1:10" x14ac:dyDescent="0.3">
      <c r="A38" s="21" t="s">
        <v>43</v>
      </c>
      <c r="B38" s="43">
        <v>12</v>
      </c>
      <c r="C38" s="44">
        <v>11</v>
      </c>
      <c r="D38" s="40">
        <v>10</v>
      </c>
      <c r="E38" s="40">
        <v>10</v>
      </c>
      <c r="F38" s="40">
        <v>9</v>
      </c>
      <c r="G38" s="40">
        <v>7</v>
      </c>
      <c r="H38" s="40">
        <v>2</v>
      </c>
      <c r="I38" s="22">
        <f t="shared" si="3"/>
        <v>61</v>
      </c>
    </row>
    <row r="39" spans="1:10" x14ac:dyDescent="0.3">
      <c r="A39" s="21" t="s">
        <v>44</v>
      </c>
      <c r="B39" s="43">
        <v>14</v>
      </c>
      <c r="C39" s="44">
        <v>13</v>
      </c>
      <c r="D39" s="40">
        <v>18</v>
      </c>
      <c r="E39" s="40">
        <v>10</v>
      </c>
      <c r="F39" s="40">
        <v>11</v>
      </c>
      <c r="G39" s="40">
        <v>9</v>
      </c>
      <c r="H39" s="40">
        <v>2</v>
      </c>
      <c r="I39" s="22">
        <f t="shared" si="3"/>
        <v>77</v>
      </c>
    </row>
    <row r="40" spans="1:10" x14ac:dyDescent="0.3">
      <c r="A40" s="23" t="s">
        <v>45</v>
      </c>
      <c r="B40" s="24">
        <f>B39+B38+B37+B36+B35+B34+B33+B32+B31+B30+B29+B28</f>
        <v>160</v>
      </c>
      <c r="C40" s="24">
        <f t="shared" ref="C40:H40" si="4">C39+C38+C37+C36+C35+C34+C33+C32+C31+C30+C29+C28</f>
        <v>140</v>
      </c>
      <c r="D40" s="24">
        <f>D39+D38+D37+D36+D35+D34+D33+D32+D31+D30+D29+D28</f>
        <v>125</v>
      </c>
      <c r="E40" s="24">
        <f>E39+E38+E37+E36+E35+E34+E33+E32+E31+E30+E29+E28</f>
        <v>120</v>
      </c>
      <c r="F40" s="24">
        <f>F39+F38+F37+F36+F35+F34+F33+F32+F31+F30+F29+F28</f>
        <v>110</v>
      </c>
      <c r="G40" s="24">
        <f>G39+G38+G37+G36+G35+G34+G33+G32+G31+G30+G29+G28</f>
        <v>90</v>
      </c>
      <c r="H40" s="24">
        <f t="shared" si="4"/>
        <v>20</v>
      </c>
      <c r="I40" s="24">
        <f>SUM(B40:H40)</f>
        <v>765</v>
      </c>
      <c r="J40" s="34"/>
    </row>
    <row r="41" spans="1:10" x14ac:dyDescent="0.3">
      <c r="B41" s="25"/>
      <c r="C41" s="25"/>
      <c r="D41" s="25"/>
      <c r="E41" s="25"/>
      <c r="F41" s="25"/>
      <c r="G41" s="25"/>
      <c r="H41" s="25"/>
      <c r="I41" s="36"/>
    </row>
    <row r="43" spans="1:10" ht="15.6" x14ac:dyDescent="0.3">
      <c r="A43" s="30" t="s">
        <v>74</v>
      </c>
      <c r="B43" s="31"/>
      <c r="F43" s="32">
        <f>B21+C21+D21+E21+F21+G21+B40+H21+D40+C40+E40+G40+F40+H40</f>
        <v>17420</v>
      </c>
      <c r="G43" s="33" t="s">
        <v>75</v>
      </c>
      <c r="I43" s="34"/>
    </row>
    <row r="44" spans="1:10" x14ac:dyDescent="0.3">
      <c r="F44" s="34"/>
    </row>
    <row r="45" spans="1:10" ht="15.6" x14ac:dyDescent="0.3">
      <c r="A45" s="30"/>
      <c r="F45" s="32"/>
      <c r="G45" s="33"/>
    </row>
  </sheetData>
  <mergeCells count="3">
    <mergeCell ref="I5:I8"/>
    <mergeCell ref="B23:C23"/>
    <mergeCell ref="I24:I27"/>
  </mergeCells>
  <printOptions horizontalCentered="1"/>
  <pageMargins left="0.51181102362204722" right="0.51181102362204722" top="0.78740157480314965" bottom="0.59055118110236227" header="0.31496062992125984" footer="0.31496062992125984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Vedral Zbyněk Ing.</dc:creator>
  <cp:lastModifiedBy>Vedral Zbyněk Ing.</cp:lastModifiedBy>
  <cp:lastPrinted>2016-04-26T07:07:26Z</cp:lastPrinted>
  <dcterms:created xsi:type="dcterms:W3CDTF">2013-07-29T06:36:28Z</dcterms:created>
  <dcterms:modified xsi:type="dcterms:W3CDTF">2016-07-12T11:53:31Z</dcterms:modified>
</cp:coreProperties>
</file>