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Oděvy a oděvní součásti 2018 - 2020\zadávací dokumentace\"/>
    </mc:Choice>
  </mc:AlternateContent>
  <bookViews>
    <workbookView xWindow="0" yWindow="0" windowWidth="28800" windowHeight="12330"/>
  </bookViews>
  <sheets>
    <sheet name="List2" sheetId="2" r:id="rId1"/>
  </sheets>
  <calcPr calcId="162913"/>
</workbook>
</file>

<file path=xl/calcChain.xml><?xml version="1.0" encoding="utf-8"?>
<calcChain xmlns="http://schemas.openxmlformats.org/spreadsheetml/2006/main">
  <c r="F28" i="2" l="1"/>
  <c r="F27" i="2"/>
  <c r="F43" i="2"/>
  <c r="F42" i="2"/>
  <c r="F31" i="2"/>
  <c r="F32" i="2"/>
  <c r="F33" i="2"/>
  <c r="F34" i="2"/>
  <c r="F35" i="2"/>
  <c r="F36" i="2"/>
  <c r="F37" i="2"/>
  <c r="F38" i="2"/>
  <c r="F39" i="2"/>
  <c r="F40" i="2"/>
  <c r="F41" i="2"/>
  <c r="F44" i="2"/>
  <c r="F45" i="2"/>
  <c r="F46" i="2"/>
  <c r="F47" i="2"/>
  <c r="F53" i="2"/>
  <c r="F52" i="2" l="1"/>
  <c r="F54" i="2"/>
  <c r="F55" i="2"/>
  <c r="F56" i="2"/>
  <c r="F51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9" i="2"/>
  <c r="F30" i="2"/>
  <c r="F6" i="2"/>
  <c r="F48" i="2" l="1"/>
  <c r="F58" i="2" s="1"/>
  <c r="F57" i="2"/>
</calcChain>
</file>

<file path=xl/sharedStrings.xml><?xml version="1.0" encoding="utf-8"?>
<sst xmlns="http://schemas.openxmlformats.org/spreadsheetml/2006/main" count="71" uniqueCount="71">
  <si>
    <t>Název položky</t>
  </si>
  <si>
    <t>Oděvy</t>
  </si>
  <si>
    <t>Předpokládaná celková cena za oděvy</t>
  </si>
  <si>
    <t>Jednotková cena  za ks v Kč bez DPH</t>
  </si>
  <si>
    <t>Kalhoty pánské letní</t>
  </si>
  <si>
    <t>Kalhoty dámské letní</t>
  </si>
  <si>
    <t>Sukně letní</t>
  </si>
  <si>
    <t>Oděvní součásti</t>
  </si>
  <si>
    <t xml:space="preserve">Kalhoty  pánské zimní </t>
  </si>
  <si>
    <t>Kalhoty dámské zimní</t>
  </si>
  <si>
    <t>Čepice zimní</t>
  </si>
  <si>
    <t>Kalhoty letní krátké pánské</t>
  </si>
  <si>
    <r>
      <t xml:space="preserve">Kalhoty letní krátké dámské </t>
    </r>
    <r>
      <rPr>
        <i/>
        <sz val="11"/>
        <color indexed="8"/>
        <rFont val="Times New Roman"/>
        <family val="1"/>
        <charset val="238"/>
      </rPr>
      <t/>
    </r>
  </si>
  <si>
    <t>Šála zimní pletená</t>
  </si>
  <si>
    <t>Šála dámská lehká</t>
  </si>
  <si>
    <t>Poznámka zadavatele:</t>
  </si>
  <si>
    <t>1) Ceny oděvů  konfekčních velikostí jsou jednotné.</t>
  </si>
  <si>
    <t>2) Úpravy oděvů (zkracování, zúžování apod.) jsou zahrnuty v ceně.</t>
  </si>
  <si>
    <t xml:space="preserve">3) Cena oděvu nadměrné velikosti ("měřenka") může být navýšena maximálně o 20% jednotkové ceny. </t>
  </si>
  <si>
    <t>…………………………………………</t>
  </si>
  <si>
    <t>oprávněná osoba uchazeče</t>
  </si>
  <si>
    <t>Čepice s kšiltem</t>
  </si>
  <si>
    <t>CENÍK ODĚVŮ A ODĚVNÍCH SOUČÁSTÍ</t>
  </si>
  <si>
    <t>Předpokládaná celková cena za oděvní součásti</t>
  </si>
  <si>
    <t>Bunda podzimní pánská</t>
  </si>
  <si>
    <t>Bunda podzimní dámská</t>
  </si>
  <si>
    <t>Bunda softshellová pánská</t>
  </si>
  <si>
    <t>Bunda softshellová dámská</t>
  </si>
  <si>
    <t>Mikina fleecová pánská</t>
  </si>
  <si>
    <t>Mikina fleecová dámská</t>
  </si>
  <si>
    <t>Bunda pánská zimní</t>
  </si>
  <si>
    <t>Bunda dámská zimní</t>
  </si>
  <si>
    <r>
      <t xml:space="preserve">Košile dlouhý rukáv - bílá, </t>
    </r>
    <r>
      <rPr>
        <sz val="11"/>
        <color theme="1"/>
        <rFont val="Calibri"/>
        <family val="2"/>
        <charset val="238"/>
        <scheme val="minor"/>
      </rPr>
      <t>šedá pánská</t>
    </r>
  </si>
  <si>
    <r>
      <t xml:space="preserve">Košile dlouhý rukáv - bílá, </t>
    </r>
    <r>
      <rPr>
        <sz val="11"/>
        <color theme="1"/>
        <rFont val="Calibri"/>
        <family val="2"/>
        <charset val="238"/>
        <scheme val="minor"/>
      </rPr>
      <t xml:space="preserve"> šedá dámská</t>
    </r>
  </si>
  <si>
    <t>Košile krátký rukáv - bílá, šedá pánská</t>
  </si>
  <si>
    <r>
      <t xml:space="preserve">Košile krátký rukáv - bílá, </t>
    </r>
    <r>
      <rPr>
        <sz val="11"/>
        <color theme="1"/>
        <rFont val="Calibri"/>
        <family val="2"/>
        <charset val="238"/>
        <scheme val="minor"/>
      </rPr>
      <t xml:space="preserve"> šedá dámská</t>
    </r>
  </si>
  <si>
    <t>Příloha č. 3 zadávací dokumentace - Ceník</t>
  </si>
  <si>
    <t>Celková nabídková cena v Kč bez DPH</t>
  </si>
  <si>
    <r>
      <t xml:space="preserve">Polokošile - </t>
    </r>
    <r>
      <rPr>
        <sz val="11"/>
        <color theme="1"/>
        <rFont val="Calibri"/>
        <family val="2"/>
        <charset val="238"/>
        <scheme val="minor"/>
      </rPr>
      <t>pánská</t>
    </r>
  </si>
  <si>
    <r>
      <t xml:space="preserve">Polokošile - </t>
    </r>
    <r>
      <rPr>
        <sz val="11"/>
        <color theme="1"/>
        <rFont val="Calibri"/>
        <family val="2"/>
        <charset val="238"/>
        <scheme val="minor"/>
      </rPr>
      <t xml:space="preserve"> dámská</t>
    </r>
  </si>
  <si>
    <r>
      <t xml:space="preserve">Předpokl. objem ks/rok </t>
    </r>
    <r>
      <rPr>
        <b/>
        <sz val="11"/>
        <color rgb="FFFF0000"/>
        <rFont val="Calibri"/>
        <family val="2"/>
        <charset val="238"/>
        <scheme val="minor"/>
      </rPr>
      <t>2018</t>
    </r>
  </si>
  <si>
    <r>
      <t>Předpokl. objem ks/rok</t>
    </r>
    <r>
      <rPr>
        <b/>
        <sz val="11"/>
        <color rgb="FFFF0000"/>
        <rFont val="Calibri"/>
        <family val="2"/>
        <charset val="238"/>
        <scheme val="minor"/>
      </rPr>
      <t xml:space="preserve"> 2019</t>
    </r>
  </si>
  <si>
    <r>
      <t xml:space="preserve">Předpokl. objem ks/rok </t>
    </r>
    <r>
      <rPr>
        <b/>
        <sz val="11"/>
        <color rgb="FFFF0000"/>
        <rFont val="Calibri"/>
        <family val="2"/>
        <charset val="238"/>
        <scheme val="minor"/>
      </rPr>
      <t>2020</t>
    </r>
  </si>
  <si>
    <t>Celková nabídková cena plnění za celý předmět plnění (za 3 roky)</t>
  </si>
  <si>
    <t>4) Předpokládaný objem ks/rok je pouze odhad a od skutečného odběru se může u jednotlivých položek i v celkovém součtu podstatným způsobem lišit.</t>
  </si>
  <si>
    <t>Košile krátký rukáv - bílá dámská*</t>
  </si>
  <si>
    <t>Košile krátký rukáv - bílá pánská*</t>
  </si>
  <si>
    <t>Košile dlouhý rukáv - bílá dámská*</t>
  </si>
  <si>
    <t>Košile dlouhý rukáv - bílá pánská*</t>
  </si>
  <si>
    <t>Kalhoty pánské letní*</t>
  </si>
  <si>
    <t>Kalhoty dámské letní*</t>
  </si>
  <si>
    <t>Kalhoty  pánské zimní*</t>
  </si>
  <si>
    <t>Kalhoty dámské zimní*</t>
  </si>
  <si>
    <t>Sukně letní*</t>
  </si>
  <si>
    <t>Mikina fleecová pánská*</t>
  </si>
  <si>
    <t>Mikina fleecová dámská*</t>
  </si>
  <si>
    <t>Bunda softshellová pánská reflexní*</t>
  </si>
  <si>
    <t>Bunda softshellová dámská reflexní*</t>
  </si>
  <si>
    <t>Vázanka*</t>
  </si>
  <si>
    <t>Brigadýrka*</t>
  </si>
  <si>
    <t>5) Položky označené * jsou v černobílém provedení a jsou určeny pro zaměstnance dopravního dispečinku.</t>
  </si>
  <si>
    <t>Svetr pletený pánský*</t>
  </si>
  <si>
    <t>Vesta pletená pánská*</t>
  </si>
  <si>
    <t>Svetr pletený pánský</t>
  </si>
  <si>
    <t>Vesta pletená pánská</t>
  </si>
  <si>
    <t>Svetr pletený dámský</t>
  </si>
  <si>
    <t>Vesta pletená dámská</t>
  </si>
  <si>
    <t>Vesta pletená dámská*</t>
  </si>
  <si>
    <t>Svetr pletený dámský*</t>
  </si>
  <si>
    <t>Celková nabídková cena  za celý předmět plnění (za 3 roky), vč. dovozního cla (vyplní pouze účastník , jehož dodávky oděvů a oděvních součástí zejsou se zemí mimo EU)</t>
  </si>
  <si>
    <t>Nabídková cena za dodávky oděvů a oděvních součástí za jeden rok se vypočítá vynásobením jednotkové ceny a předpokládaného objemu ks/rok dané položky. Celková nabídková cena za celý předmět plnění se vypočítá vynásobením jednotkové ceny a součtu předpokládaného objemu dané položky za jednotlivé roky 2018,2019,2020.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</si>
</sst>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i/>
      <sz val="11"/>
      <color indexed="8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/>
    <xf numFmtId="164" fontId="0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164" fontId="2" fillId="0" borderId="10" xfId="0" applyNumberFormat="1" applyFont="1" applyBorder="1" applyAlignment="1">
      <alignment horizontal="center" vertical="center"/>
    </xf>
    <xf numFmtId="49" fontId="0" fillId="0" borderId="11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0" xfId="0" applyFont="1"/>
    <xf numFmtId="164" fontId="0" fillId="0" borderId="0" xfId="0" applyNumberFormat="1" applyFont="1" applyBorder="1" applyAlignment="1">
      <alignment horizontal="center"/>
    </xf>
    <xf numFmtId="0" fontId="4" fillId="0" borderId="0" xfId="0" applyFont="1" applyFill="1" applyAlignment="1">
      <alignment vertic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/>
    <xf numFmtId="0" fontId="2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0" fontId="2" fillId="3" borderId="13" xfId="0" applyFont="1" applyFill="1" applyBorder="1" applyAlignment="1">
      <alignment vertical="center"/>
    </xf>
    <xf numFmtId="0" fontId="0" fillId="3" borderId="2" xfId="0" applyFont="1" applyFill="1" applyBorder="1" applyAlignment="1">
      <alignment horizontal="center" vertical="center"/>
    </xf>
    <xf numFmtId="49" fontId="0" fillId="2" borderId="16" xfId="0" applyNumberFormat="1" applyFont="1" applyFill="1" applyBorder="1" applyAlignment="1">
      <alignment vertical="center"/>
    </xf>
    <xf numFmtId="164" fontId="2" fillId="0" borderId="18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textRotation="90"/>
    </xf>
    <xf numFmtId="0" fontId="9" fillId="0" borderId="0" xfId="0" applyFont="1"/>
    <xf numFmtId="0" fontId="0" fillId="4" borderId="5" xfId="0" applyFont="1" applyFill="1" applyBorder="1" applyAlignment="1" applyProtection="1">
      <alignment horizontal="center" vertical="center"/>
      <protection locked="0"/>
    </xf>
    <xf numFmtId="0" fontId="0" fillId="4" borderId="5" xfId="0" applyFont="1" applyFill="1" applyBorder="1" applyAlignment="1" applyProtection="1">
      <alignment horizontal="center" vertical="center" wrapText="1"/>
      <protection locked="0"/>
    </xf>
    <xf numFmtId="0" fontId="0" fillId="4" borderId="8" xfId="0" applyFont="1" applyFill="1" applyBorder="1" applyAlignment="1">
      <alignment horizontal="center" vertical="center"/>
    </xf>
    <xf numFmtId="0" fontId="0" fillId="4" borderId="17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10" fillId="0" borderId="0" xfId="0" applyFont="1"/>
    <xf numFmtId="0" fontId="2" fillId="0" borderId="2" xfId="0" applyFont="1" applyBorder="1" applyAlignment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/>
      <protection locked="0"/>
    </xf>
    <xf numFmtId="0" fontId="0" fillId="4" borderId="21" xfId="0" applyFont="1" applyFill="1" applyBorder="1" applyAlignment="1" applyProtection="1">
      <alignment horizontal="center" vertical="center"/>
      <protection locked="0"/>
    </xf>
    <xf numFmtId="0" fontId="0" fillId="4" borderId="3" xfId="0" applyFont="1" applyFill="1" applyBorder="1" applyAlignment="1" applyProtection="1">
      <alignment horizontal="center" vertical="center"/>
      <protection locked="0"/>
    </xf>
    <xf numFmtId="0" fontId="0" fillId="4" borderId="3" xfId="0" applyFont="1" applyFill="1" applyBorder="1" applyAlignment="1" applyProtection="1">
      <alignment horizontal="center" vertical="center" wrapText="1"/>
      <protection locked="0"/>
    </xf>
    <xf numFmtId="0" fontId="0" fillId="4" borderId="17" xfId="0" applyFont="1" applyFill="1" applyBorder="1" applyAlignment="1" applyProtection="1">
      <alignment horizontal="center" vertical="center"/>
      <protection locked="0"/>
    </xf>
    <xf numFmtId="0" fontId="0" fillId="4" borderId="21" xfId="0" applyFont="1" applyFill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10" fillId="3" borderId="12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0" fillId="2" borderId="5" xfId="0" applyFill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2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4" borderId="22" xfId="0" applyFont="1" applyFill="1" applyBorder="1" applyAlignment="1" applyProtection="1">
      <alignment horizontal="center" vertical="center"/>
      <protection locked="0"/>
    </xf>
    <xf numFmtId="0" fontId="0" fillId="4" borderId="9" xfId="0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49" fontId="0" fillId="0" borderId="23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2" borderId="7" xfId="0" applyNumberFormat="1" applyFill="1" applyBorder="1" applyAlignment="1">
      <alignment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textRotation="90"/>
    </xf>
    <xf numFmtId="0" fontId="10" fillId="2" borderId="0" xfId="0" applyFont="1" applyFill="1" applyBorder="1" applyAlignment="1">
      <alignment horizontal="justify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4" fontId="0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textRotation="90" wrapText="1"/>
    </xf>
    <xf numFmtId="0" fontId="7" fillId="0" borderId="0" xfId="0" applyFont="1" applyBorder="1" applyAlignment="1">
      <alignment textRotation="90"/>
    </xf>
    <xf numFmtId="0" fontId="3" fillId="0" borderId="0" xfId="0" applyFont="1" applyAlignment="1">
      <alignment horizontal="justify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19" xfId="0" applyFont="1" applyFill="1" applyBorder="1" applyAlignment="1">
      <alignment horizontal="justify" vertical="center"/>
    </xf>
    <xf numFmtId="0" fontId="2" fillId="3" borderId="15" xfId="0" applyFont="1" applyFill="1" applyBorder="1" applyAlignment="1">
      <alignment horizontal="justify" vertical="center"/>
    </xf>
    <xf numFmtId="0" fontId="10" fillId="3" borderId="13" xfId="0" applyFont="1" applyFill="1" applyBorder="1" applyAlignment="1">
      <alignment horizontal="justify" vertical="center" wrapText="1"/>
    </xf>
    <xf numFmtId="0" fontId="10" fillId="3" borderId="2" xfId="0" applyFont="1" applyFill="1" applyBorder="1" applyAlignment="1">
      <alignment horizontal="justify" vertical="center" wrapText="1"/>
    </xf>
    <xf numFmtId="0" fontId="10" fillId="3" borderId="12" xfId="0" applyFont="1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tabSelected="1" topLeftCell="A34" zoomScaleNormal="100" workbookViewId="0">
      <selection activeCell="F60" sqref="F60"/>
    </sheetView>
  </sheetViews>
  <sheetFormatPr defaultRowHeight="15" x14ac:dyDescent="0.25"/>
  <cols>
    <col min="1" max="1" width="34.85546875" style="1" customWidth="1"/>
    <col min="2" max="4" width="13.5703125" style="1" customWidth="1"/>
    <col min="5" max="5" width="12.85546875" style="2" customWidth="1"/>
    <col min="6" max="6" width="20" style="2" customWidth="1"/>
    <col min="7" max="7" width="9.140625" style="1"/>
    <col min="8" max="8" width="44.7109375" style="1" customWidth="1"/>
    <col min="9" max="16384" width="9.140625" style="1"/>
  </cols>
  <sheetData>
    <row r="1" spans="1:8" x14ac:dyDescent="0.25">
      <c r="A1" s="15" t="s">
        <v>36</v>
      </c>
    </row>
    <row r="2" spans="1:8" x14ac:dyDescent="0.25">
      <c r="A2" s="15"/>
    </row>
    <row r="3" spans="1:8" ht="15.75" thickBot="1" x14ac:dyDescent="0.3">
      <c r="A3" s="9" t="s">
        <v>22</v>
      </c>
    </row>
    <row r="4" spans="1:8" ht="43.5" customHeight="1" thickBot="1" x14ac:dyDescent="0.3">
      <c r="A4" s="3" t="s">
        <v>0</v>
      </c>
      <c r="B4" s="32" t="s">
        <v>40</v>
      </c>
      <c r="C4" s="3" t="s">
        <v>41</v>
      </c>
      <c r="D4" s="32" t="s">
        <v>42</v>
      </c>
      <c r="E4" s="4" t="s">
        <v>3</v>
      </c>
      <c r="F4" s="3" t="s">
        <v>37</v>
      </c>
      <c r="G4" s="5"/>
      <c r="H4"/>
    </row>
    <row r="5" spans="1:8" ht="17.25" customHeight="1" thickBot="1" x14ac:dyDescent="0.3">
      <c r="A5" s="71" t="s">
        <v>1</v>
      </c>
      <c r="B5" s="72"/>
      <c r="C5" s="72"/>
      <c r="D5" s="72"/>
      <c r="E5" s="72"/>
      <c r="F5" s="72"/>
      <c r="G5" s="68"/>
      <c r="H5"/>
    </row>
    <row r="6" spans="1:8" ht="17.25" customHeight="1" x14ac:dyDescent="0.25">
      <c r="A6" s="44" t="s">
        <v>4</v>
      </c>
      <c r="B6" s="34">
        <v>1918</v>
      </c>
      <c r="C6" s="52">
        <v>400</v>
      </c>
      <c r="D6" s="34">
        <v>400</v>
      </c>
      <c r="E6" s="6"/>
      <c r="F6" s="39">
        <f t="shared" ref="F6:F47" si="0">SUM(B6+C6+D6)*E6</f>
        <v>0</v>
      </c>
      <c r="G6" s="69"/>
    </row>
    <row r="7" spans="1:8" ht="17.25" customHeight="1" x14ac:dyDescent="0.25">
      <c r="A7" s="45" t="s">
        <v>5</v>
      </c>
      <c r="B7" s="35">
        <v>438</v>
      </c>
      <c r="C7" s="26">
        <v>120</v>
      </c>
      <c r="D7" s="35">
        <v>120</v>
      </c>
      <c r="E7" s="6"/>
      <c r="F7" s="54">
        <f t="shared" si="0"/>
        <v>0</v>
      </c>
      <c r="G7" s="69"/>
    </row>
    <row r="8" spans="1:8" s="5" customFormat="1" ht="17.25" customHeight="1" x14ac:dyDescent="0.25">
      <c r="A8" s="46" t="s">
        <v>11</v>
      </c>
      <c r="B8" s="36">
        <v>1094</v>
      </c>
      <c r="C8" s="27">
        <v>524</v>
      </c>
      <c r="D8" s="36">
        <v>574</v>
      </c>
      <c r="E8" s="6"/>
      <c r="F8" s="54">
        <f t="shared" si="0"/>
        <v>0</v>
      </c>
      <c r="G8" s="69"/>
    </row>
    <row r="9" spans="1:8" s="5" customFormat="1" ht="17.25" customHeight="1" x14ac:dyDescent="0.25">
      <c r="A9" s="46" t="s">
        <v>12</v>
      </c>
      <c r="B9" s="36">
        <v>174</v>
      </c>
      <c r="C9" s="27">
        <v>104</v>
      </c>
      <c r="D9" s="36">
        <v>114</v>
      </c>
      <c r="E9" s="6"/>
      <c r="F9" s="54">
        <f t="shared" si="0"/>
        <v>0</v>
      </c>
      <c r="G9" s="69"/>
    </row>
    <row r="10" spans="1:8" s="5" customFormat="1" ht="17.25" customHeight="1" x14ac:dyDescent="0.25">
      <c r="A10" s="46" t="s">
        <v>8</v>
      </c>
      <c r="B10" s="36">
        <v>1918</v>
      </c>
      <c r="C10" s="27">
        <v>100</v>
      </c>
      <c r="D10" s="36">
        <v>100</v>
      </c>
      <c r="E10" s="6"/>
      <c r="F10" s="54">
        <f t="shared" si="0"/>
        <v>0</v>
      </c>
      <c r="G10" s="69"/>
    </row>
    <row r="11" spans="1:8" s="5" customFormat="1" ht="17.25" customHeight="1" x14ac:dyDescent="0.25">
      <c r="A11" s="46" t="s">
        <v>9</v>
      </c>
      <c r="B11" s="36">
        <v>458</v>
      </c>
      <c r="C11" s="27">
        <v>20</v>
      </c>
      <c r="D11" s="36">
        <v>20</v>
      </c>
      <c r="E11" s="67"/>
      <c r="F11" s="54">
        <f t="shared" si="0"/>
        <v>0</v>
      </c>
      <c r="G11" s="69"/>
    </row>
    <row r="12" spans="1:8" ht="17.25" customHeight="1" x14ac:dyDescent="0.25">
      <c r="A12" s="45" t="s">
        <v>6</v>
      </c>
      <c r="B12" s="35">
        <v>55</v>
      </c>
      <c r="C12" s="26">
        <v>5</v>
      </c>
      <c r="D12" s="35">
        <v>5</v>
      </c>
      <c r="E12" s="8"/>
      <c r="F12" s="54">
        <f t="shared" si="0"/>
        <v>0</v>
      </c>
      <c r="G12" s="69"/>
    </row>
    <row r="13" spans="1:8" ht="17.25" customHeight="1" x14ac:dyDescent="0.25">
      <c r="A13" s="47" t="s">
        <v>30</v>
      </c>
      <c r="B13" s="35">
        <v>824</v>
      </c>
      <c r="C13" s="26">
        <v>0</v>
      </c>
      <c r="D13" s="35">
        <v>50</v>
      </c>
      <c r="E13" s="8"/>
      <c r="F13" s="54">
        <f t="shared" si="0"/>
        <v>0</v>
      </c>
      <c r="G13" s="69"/>
    </row>
    <row r="14" spans="1:8" ht="17.25" customHeight="1" x14ac:dyDescent="0.25">
      <c r="A14" s="47" t="s">
        <v>31</v>
      </c>
      <c r="B14" s="35">
        <v>209</v>
      </c>
      <c r="C14" s="26">
        <v>0</v>
      </c>
      <c r="D14" s="35">
        <v>10</v>
      </c>
      <c r="E14" s="8"/>
      <c r="F14" s="54">
        <f t="shared" si="0"/>
        <v>0</v>
      </c>
      <c r="G14" s="69"/>
    </row>
    <row r="15" spans="1:8" ht="17.25" customHeight="1" x14ac:dyDescent="0.25">
      <c r="A15" s="47" t="s">
        <v>24</v>
      </c>
      <c r="B15" s="35">
        <v>272</v>
      </c>
      <c r="C15" s="26">
        <v>0</v>
      </c>
      <c r="D15" s="35">
        <v>20</v>
      </c>
      <c r="E15" s="8"/>
      <c r="F15" s="54">
        <f t="shared" si="0"/>
        <v>0</v>
      </c>
      <c r="G15" s="69"/>
    </row>
    <row r="16" spans="1:8" ht="17.25" customHeight="1" x14ac:dyDescent="0.25">
      <c r="A16" s="47" t="s">
        <v>25</v>
      </c>
      <c r="B16" s="35">
        <v>69</v>
      </c>
      <c r="C16" s="26">
        <v>0</v>
      </c>
      <c r="D16" s="35">
        <v>3</v>
      </c>
      <c r="E16" s="8"/>
      <c r="F16" s="54">
        <f t="shared" si="0"/>
        <v>0</v>
      </c>
      <c r="G16" s="69"/>
    </row>
    <row r="17" spans="1:7" ht="17.25" customHeight="1" x14ac:dyDescent="0.25">
      <c r="A17" s="47" t="s">
        <v>26</v>
      </c>
      <c r="B17" s="35">
        <v>552</v>
      </c>
      <c r="C17" s="26">
        <v>0</v>
      </c>
      <c r="D17" s="35">
        <v>30</v>
      </c>
      <c r="E17" s="8"/>
      <c r="F17" s="54">
        <f t="shared" si="0"/>
        <v>0</v>
      </c>
      <c r="G17" s="69"/>
    </row>
    <row r="18" spans="1:7" ht="17.25" customHeight="1" x14ac:dyDescent="0.25">
      <c r="A18" s="47" t="s">
        <v>27</v>
      </c>
      <c r="B18" s="35">
        <v>140</v>
      </c>
      <c r="C18" s="26">
        <v>0</v>
      </c>
      <c r="D18" s="35">
        <v>7</v>
      </c>
      <c r="E18" s="8"/>
      <c r="F18" s="54">
        <f t="shared" si="0"/>
        <v>0</v>
      </c>
      <c r="G18" s="69"/>
    </row>
    <row r="19" spans="1:7" ht="17.25" customHeight="1" x14ac:dyDescent="0.25">
      <c r="A19" s="47" t="s">
        <v>28</v>
      </c>
      <c r="B19" s="35">
        <v>1094</v>
      </c>
      <c r="C19" s="26">
        <v>50</v>
      </c>
      <c r="D19" s="35">
        <v>100</v>
      </c>
      <c r="E19" s="8"/>
      <c r="F19" s="54">
        <f t="shared" si="0"/>
        <v>0</v>
      </c>
      <c r="G19" s="69"/>
    </row>
    <row r="20" spans="1:7" ht="17.25" customHeight="1" x14ac:dyDescent="0.25">
      <c r="A20" s="47" t="s">
        <v>29</v>
      </c>
      <c r="B20" s="35">
        <v>249</v>
      </c>
      <c r="C20" s="26">
        <v>10</v>
      </c>
      <c r="D20" s="35">
        <v>20</v>
      </c>
      <c r="E20" s="8"/>
      <c r="F20" s="54">
        <f t="shared" si="0"/>
        <v>0</v>
      </c>
      <c r="G20" s="69"/>
    </row>
    <row r="21" spans="1:7" ht="17.25" customHeight="1" x14ac:dyDescent="0.25">
      <c r="A21" s="47" t="s">
        <v>32</v>
      </c>
      <c r="B21" s="35">
        <v>1918</v>
      </c>
      <c r="C21" s="26">
        <v>350</v>
      </c>
      <c r="D21" s="35">
        <v>400</v>
      </c>
      <c r="E21" s="8"/>
      <c r="F21" s="54">
        <f t="shared" si="0"/>
        <v>0</v>
      </c>
      <c r="G21" s="69"/>
    </row>
    <row r="22" spans="1:7" ht="17.25" customHeight="1" x14ac:dyDescent="0.25">
      <c r="A22" s="47" t="s">
        <v>33</v>
      </c>
      <c r="B22" s="35">
        <v>458</v>
      </c>
      <c r="C22" s="26">
        <v>110</v>
      </c>
      <c r="D22" s="35">
        <v>120</v>
      </c>
      <c r="E22" s="8"/>
      <c r="F22" s="54">
        <f t="shared" si="0"/>
        <v>0</v>
      </c>
      <c r="G22" s="69"/>
    </row>
    <row r="23" spans="1:7" ht="17.25" customHeight="1" x14ac:dyDescent="0.25">
      <c r="A23" s="47" t="s">
        <v>34</v>
      </c>
      <c r="B23" s="35">
        <v>2742</v>
      </c>
      <c r="C23" s="26">
        <v>724</v>
      </c>
      <c r="D23" s="35">
        <v>824</v>
      </c>
      <c r="E23" s="8"/>
      <c r="F23" s="54">
        <f t="shared" si="0"/>
        <v>0</v>
      </c>
      <c r="G23" s="69"/>
    </row>
    <row r="24" spans="1:7" ht="17.25" customHeight="1" x14ac:dyDescent="0.25">
      <c r="A24" s="47" t="s">
        <v>35</v>
      </c>
      <c r="B24" s="35">
        <v>667</v>
      </c>
      <c r="C24" s="26">
        <v>139</v>
      </c>
      <c r="D24" s="35">
        <v>159</v>
      </c>
      <c r="E24" s="8"/>
      <c r="F24" s="54">
        <f t="shared" si="0"/>
        <v>0</v>
      </c>
      <c r="G24" s="69"/>
    </row>
    <row r="25" spans="1:7" ht="17.25" customHeight="1" x14ac:dyDescent="0.25">
      <c r="A25" s="47" t="s">
        <v>63</v>
      </c>
      <c r="B25" s="35">
        <v>300</v>
      </c>
      <c r="C25" s="26">
        <v>70</v>
      </c>
      <c r="D25" s="35">
        <v>70</v>
      </c>
      <c r="E25" s="8"/>
      <c r="F25" s="54">
        <f t="shared" si="0"/>
        <v>0</v>
      </c>
      <c r="G25" s="69"/>
    </row>
    <row r="26" spans="1:7" ht="17.25" customHeight="1" x14ac:dyDescent="0.25">
      <c r="A26" s="47" t="s">
        <v>64</v>
      </c>
      <c r="B26" s="35">
        <v>333</v>
      </c>
      <c r="C26" s="26">
        <v>30</v>
      </c>
      <c r="D26" s="35">
        <v>30</v>
      </c>
      <c r="E26" s="8"/>
      <c r="F26" s="54">
        <f t="shared" si="0"/>
        <v>0</v>
      </c>
      <c r="G26" s="69"/>
    </row>
    <row r="27" spans="1:7" ht="17.25" customHeight="1" x14ac:dyDescent="0.25">
      <c r="A27" s="47" t="s">
        <v>65</v>
      </c>
      <c r="B27" s="35">
        <v>200</v>
      </c>
      <c r="C27" s="33">
        <v>30</v>
      </c>
      <c r="D27" s="37">
        <v>30</v>
      </c>
      <c r="E27" s="23"/>
      <c r="F27" s="54">
        <f t="shared" si="0"/>
        <v>0</v>
      </c>
      <c r="G27" s="63"/>
    </row>
    <row r="28" spans="1:7" ht="17.25" customHeight="1" x14ac:dyDescent="0.25">
      <c r="A28" s="47" t="s">
        <v>66</v>
      </c>
      <c r="B28" s="35">
        <v>200</v>
      </c>
      <c r="C28" s="33">
        <v>10</v>
      </c>
      <c r="D28" s="37">
        <v>10</v>
      </c>
      <c r="E28" s="23"/>
      <c r="F28" s="54">
        <f t="shared" si="0"/>
        <v>0</v>
      </c>
      <c r="G28" s="63"/>
    </row>
    <row r="29" spans="1:7" ht="17.25" customHeight="1" x14ac:dyDescent="0.25">
      <c r="A29" s="42" t="s">
        <v>38</v>
      </c>
      <c r="B29" s="35">
        <v>2742</v>
      </c>
      <c r="C29" s="33">
        <v>914</v>
      </c>
      <c r="D29" s="37">
        <v>1014</v>
      </c>
      <c r="E29" s="23"/>
      <c r="F29" s="54">
        <f t="shared" si="0"/>
        <v>0</v>
      </c>
      <c r="G29" s="24"/>
    </row>
    <row r="30" spans="1:7" ht="17.25" customHeight="1" x14ac:dyDescent="0.25">
      <c r="A30" s="48" t="s">
        <v>39</v>
      </c>
      <c r="B30" s="37">
        <v>667</v>
      </c>
      <c r="C30" s="33">
        <v>214</v>
      </c>
      <c r="D30" s="37">
        <v>234</v>
      </c>
      <c r="E30" s="23"/>
      <c r="F30" s="55">
        <f t="shared" si="0"/>
        <v>0</v>
      </c>
    </row>
    <row r="31" spans="1:7" ht="17.25" customHeight="1" x14ac:dyDescent="0.25">
      <c r="A31" s="42" t="s">
        <v>48</v>
      </c>
      <c r="B31" s="35">
        <v>100</v>
      </c>
      <c r="C31" s="26">
        <v>14</v>
      </c>
      <c r="D31" s="35">
        <v>14</v>
      </c>
      <c r="E31" s="8"/>
      <c r="F31" s="55">
        <f t="shared" si="0"/>
        <v>0</v>
      </c>
    </row>
    <row r="32" spans="1:7" ht="17.25" customHeight="1" x14ac:dyDescent="0.25">
      <c r="A32" s="42" t="s">
        <v>47</v>
      </c>
      <c r="B32" s="35">
        <v>20</v>
      </c>
      <c r="C32" s="26">
        <v>2</v>
      </c>
      <c r="D32" s="35">
        <v>2</v>
      </c>
      <c r="E32" s="8"/>
      <c r="F32" s="55">
        <f t="shared" si="0"/>
        <v>0</v>
      </c>
    </row>
    <row r="33" spans="1:6" ht="17.25" customHeight="1" x14ac:dyDescent="0.25">
      <c r="A33" s="42" t="s">
        <v>46</v>
      </c>
      <c r="B33" s="35">
        <v>100</v>
      </c>
      <c r="C33" s="26">
        <v>19</v>
      </c>
      <c r="D33" s="35">
        <v>25</v>
      </c>
      <c r="E33" s="8"/>
      <c r="F33" s="55">
        <f t="shared" si="0"/>
        <v>0</v>
      </c>
    </row>
    <row r="34" spans="1:6" ht="17.25" customHeight="1" x14ac:dyDescent="0.25">
      <c r="A34" s="42" t="s">
        <v>45</v>
      </c>
      <c r="B34" s="35">
        <v>20</v>
      </c>
      <c r="C34" s="26">
        <v>3</v>
      </c>
      <c r="D34" s="35">
        <v>3</v>
      </c>
      <c r="E34" s="8"/>
      <c r="F34" s="55">
        <f t="shared" si="0"/>
        <v>0</v>
      </c>
    </row>
    <row r="35" spans="1:6" ht="17.25" customHeight="1" x14ac:dyDescent="0.25">
      <c r="A35" s="49" t="s">
        <v>49</v>
      </c>
      <c r="B35" s="35">
        <v>75</v>
      </c>
      <c r="C35" s="26">
        <v>18</v>
      </c>
      <c r="D35" s="35">
        <v>18</v>
      </c>
      <c r="E35" s="8"/>
      <c r="F35" s="55">
        <f t="shared" si="0"/>
        <v>0</v>
      </c>
    </row>
    <row r="36" spans="1:6" ht="17.25" customHeight="1" x14ac:dyDescent="0.25">
      <c r="A36" s="47" t="s">
        <v>50</v>
      </c>
      <c r="B36" s="35">
        <v>15</v>
      </c>
      <c r="C36" s="26">
        <v>3</v>
      </c>
      <c r="D36" s="35">
        <v>3</v>
      </c>
      <c r="E36" s="8"/>
      <c r="F36" s="55">
        <f t="shared" si="0"/>
        <v>0</v>
      </c>
    </row>
    <row r="37" spans="1:6" ht="17.25" customHeight="1" x14ac:dyDescent="0.25">
      <c r="A37" s="50" t="s">
        <v>51</v>
      </c>
      <c r="B37" s="35">
        <v>50</v>
      </c>
      <c r="C37" s="26">
        <v>12</v>
      </c>
      <c r="D37" s="35">
        <v>12</v>
      </c>
      <c r="E37" s="8"/>
      <c r="F37" s="55">
        <f t="shared" si="0"/>
        <v>0</v>
      </c>
    </row>
    <row r="38" spans="1:6" ht="17.25" customHeight="1" x14ac:dyDescent="0.25">
      <c r="A38" s="50" t="s">
        <v>52</v>
      </c>
      <c r="B38" s="35">
        <v>10</v>
      </c>
      <c r="C38" s="26">
        <v>2</v>
      </c>
      <c r="D38" s="35">
        <v>2</v>
      </c>
      <c r="E38" s="8"/>
      <c r="F38" s="55">
        <f t="shared" si="0"/>
        <v>0</v>
      </c>
    </row>
    <row r="39" spans="1:6" ht="17.25" customHeight="1" x14ac:dyDescent="0.25">
      <c r="A39" s="43" t="s">
        <v>53</v>
      </c>
      <c r="B39" s="35">
        <v>3</v>
      </c>
      <c r="C39" s="26">
        <v>0</v>
      </c>
      <c r="D39" s="35">
        <v>0</v>
      </c>
      <c r="E39" s="8"/>
      <c r="F39" s="55">
        <f t="shared" si="0"/>
        <v>0</v>
      </c>
    </row>
    <row r="40" spans="1:6" ht="17.25" customHeight="1" x14ac:dyDescent="0.25">
      <c r="A40" s="47" t="s">
        <v>61</v>
      </c>
      <c r="B40" s="35">
        <v>25</v>
      </c>
      <c r="C40" s="26">
        <v>5</v>
      </c>
      <c r="D40" s="35">
        <v>5</v>
      </c>
      <c r="E40" s="8"/>
      <c r="F40" s="55">
        <f t="shared" si="0"/>
        <v>0</v>
      </c>
    </row>
    <row r="41" spans="1:6" ht="17.25" customHeight="1" x14ac:dyDescent="0.25">
      <c r="A41" s="47" t="s">
        <v>62</v>
      </c>
      <c r="B41" s="35">
        <v>25</v>
      </c>
      <c r="C41" s="26">
        <v>5</v>
      </c>
      <c r="D41" s="35">
        <v>5</v>
      </c>
      <c r="E41" s="8"/>
      <c r="F41" s="55">
        <f t="shared" si="0"/>
        <v>0</v>
      </c>
    </row>
    <row r="42" spans="1:6" ht="17.25" customHeight="1" x14ac:dyDescent="0.25">
      <c r="A42" s="47" t="s">
        <v>68</v>
      </c>
      <c r="B42" s="35">
        <v>5</v>
      </c>
      <c r="C42" s="26">
        <v>2</v>
      </c>
      <c r="D42" s="35">
        <v>2</v>
      </c>
      <c r="E42" s="8"/>
      <c r="F42" s="55">
        <f t="shared" si="0"/>
        <v>0</v>
      </c>
    </row>
    <row r="43" spans="1:6" ht="17.25" customHeight="1" x14ac:dyDescent="0.25">
      <c r="A43" s="47" t="s">
        <v>67</v>
      </c>
      <c r="B43" s="35">
        <v>5</v>
      </c>
      <c r="C43" s="26">
        <v>2</v>
      </c>
      <c r="D43" s="35">
        <v>2</v>
      </c>
      <c r="E43" s="8"/>
      <c r="F43" s="55">
        <f t="shared" si="0"/>
        <v>0</v>
      </c>
    </row>
    <row r="44" spans="1:6" ht="17.25" customHeight="1" x14ac:dyDescent="0.25">
      <c r="A44" s="47" t="s">
        <v>54</v>
      </c>
      <c r="B44" s="35">
        <v>25</v>
      </c>
      <c r="C44" s="26">
        <v>16</v>
      </c>
      <c r="D44" s="35">
        <v>16</v>
      </c>
      <c r="E44" s="8"/>
      <c r="F44" s="55">
        <f t="shared" si="0"/>
        <v>0</v>
      </c>
    </row>
    <row r="45" spans="1:6" ht="17.25" customHeight="1" x14ac:dyDescent="0.25">
      <c r="A45" s="47" t="s">
        <v>55</v>
      </c>
      <c r="B45" s="35">
        <v>5</v>
      </c>
      <c r="C45" s="26">
        <v>3</v>
      </c>
      <c r="D45" s="35">
        <v>3</v>
      </c>
      <c r="E45" s="8"/>
      <c r="F45" s="55">
        <f t="shared" si="0"/>
        <v>0</v>
      </c>
    </row>
    <row r="46" spans="1:6" ht="17.25" customHeight="1" x14ac:dyDescent="0.25">
      <c r="A46" s="47" t="s">
        <v>56</v>
      </c>
      <c r="B46" s="35">
        <v>25</v>
      </c>
      <c r="C46" s="26">
        <v>1</v>
      </c>
      <c r="D46" s="35">
        <v>1</v>
      </c>
      <c r="E46" s="8"/>
      <c r="F46" s="55">
        <f t="shared" si="0"/>
        <v>0</v>
      </c>
    </row>
    <row r="47" spans="1:6" ht="17.25" customHeight="1" thickBot="1" x14ac:dyDescent="0.3">
      <c r="A47" s="51" t="s">
        <v>57</v>
      </c>
      <c r="B47" s="37">
        <v>5</v>
      </c>
      <c r="C47" s="33">
        <v>0</v>
      </c>
      <c r="D47" s="37">
        <v>0</v>
      </c>
      <c r="E47" s="23"/>
      <c r="F47" s="56">
        <f t="shared" si="0"/>
        <v>0</v>
      </c>
    </row>
    <row r="48" spans="1:6" ht="17.25" customHeight="1" thickBot="1" x14ac:dyDescent="0.3">
      <c r="A48" s="20" t="s">
        <v>2</v>
      </c>
      <c r="B48" s="21"/>
      <c r="C48" s="21"/>
      <c r="D48" s="21"/>
      <c r="E48" s="61"/>
      <c r="F48" s="62">
        <f>SUM(F6:F47)</f>
        <v>0</v>
      </c>
    </row>
    <row r="49" spans="1:11" s="19" customFormat="1" ht="17.25" customHeight="1" thickBot="1" x14ac:dyDescent="0.3">
      <c r="A49" s="16"/>
      <c r="B49" s="17"/>
      <c r="C49" s="17"/>
      <c r="D49" s="17"/>
      <c r="E49" s="18"/>
      <c r="F49" s="18"/>
    </row>
    <row r="50" spans="1:11" ht="17.25" customHeight="1" thickBot="1" x14ac:dyDescent="0.3">
      <c r="A50" s="73" t="s">
        <v>7</v>
      </c>
      <c r="B50" s="74"/>
      <c r="C50" s="74"/>
      <c r="D50" s="74"/>
      <c r="E50" s="74"/>
      <c r="F50" s="74"/>
    </row>
    <row r="51" spans="1:11" ht="17.25" customHeight="1" x14ac:dyDescent="0.25">
      <c r="A51" s="58" t="s">
        <v>13</v>
      </c>
      <c r="B51" s="38">
        <v>0</v>
      </c>
      <c r="C51" s="38">
        <v>500</v>
      </c>
      <c r="D51" s="38">
        <v>100</v>
      </c>
      <c r="E51" s="39"/>
      <c r="F51" s="39">
        <f t="shared" ref="F51:F56" si="1" xml:space="preserve"> SUM(B51+C51+D51)*E51</f>
        <v>0</v>
      </c>
    </row>
    <row r="52" spans="1:11" ht="17.25" customHeight="1" x14ac:dyDescent="0.25">
      <c r="A52" s="7" t="s">
        <v>14</v>
      </c>
      <c r="B52" s="28">
        <v>0</v>
      </c>
      <c r="C52" s="28">
        <v>50</v>
      </c>
      <c r="D52" s="28">
        <v>10</v>
      </c>
      <c r="E52" s="54"/>
      <c r="F52" s="55">
        <f t="shared" si="1"/>
        <v>0</v>
      </c>
    </row>
    <row r="53" spans="1:11" ht="17.25" customHeight="1" x14ac:dyDescent="0.25">
      <c r="A53" s="59" t="s">
        <v>58</v>
      </c>
      <c r="B53" s="30">
        <v>30</v>
      </c>
      <c r="C53" s="30">
        <v>1</v>
      </c>
      <c r="D53" s="30">
        <v>1</v>
      </c>
      <c r="E53" s="55"/>
      <c r="F53" s="55">
        <f t="shared" si="1"/>
        <v>0</v>
      </c>
    </row>
    <row r="54" spans="1:11" ht="17.25" customHeight="1" x14ac:dyDescent="0.25">
      <c r="A54" s="59" t="s">
        <v>59</v>
      </c>
      <c r="B54" s="30">
        <v>30</v>
      </c>
      <c r="C54" s="30">
        <v>1</v>
      </c>
      <c r="D54" s="30">
        <v>1</v>
      </c>
      <c r="E54" s="55"/>
      <c r="F54" s="55">
        <f t="shared" si="1"/>
        <v>0</v>
      </c>
      <c r="K54" s="25"/>
    </row>
    <row r="55" spans="1:11" ht="17.25" customHeight="1" x14ac:dyDescent="0.25">
      <c r="A55" s="22" t="s">
        <v>10</v>
      </c>
      <c r="B55" s="29">
        <v>1033</v>
      </c>
      <c r="C55" s="29">
        <v>10</v>
      </c>
      <c r="D55" s="29">
        <v>60</v>
      </c>
      <c r="E55" s="56"/>
      <c r="F55" s="55">
        <f t="shared" si="1"/>
        <v>0</v>
      </c>
    </row>
    <row r="56" spans="1:11" ht="17.25" customHeight="1" thickBot="1" x14ac:dyDescent="0.3">
      <c r="A56" s="60" t="s">
        <v>21</v>
      </c>
      <c r="B56" s="53">
        <v>1033</v>
      </c>
      <c r="C56" s="53">
        <v>10</v>
      </c>
      <c r="D56" s="53">
        <v>60</v>
      </c>
      <c r="E56" s="57"/>
      <c r="F56" s="57">
        <f t="shared" si="1"/>
        <v>0</v>
      </c>
    </row>
    <row r="57" spans="1:11" s="9" customFormat="1" ht="17.25" customHeight="1" thickBot="1" x14ac:dyDescent="0.3">
      <c r="A57" s="75" t="s">
        <v>23</v>
      </c>
      <c r="B57" s="76"/>
      <c r="C57" s="76"/>
      <c r="D57" s="76"/>
      <c r="E57" s="76"/>
      <c r="F57" s="40">
        <f>SUM(F51:F56)</f>
        <v>0</v>
      </c>
    </row>
    <row r="58" spans="1:11" s="9" customFormat="1" ht="17.25" customHeight="1" thickBot="1" x14ac:dyDescent="0.3">
      <c r="A58" s="77" t="s">
        <v>43</v>
      </c>
      <c r="B58" s="78"/>
      <c r="C58" s="78"/>
      <c r="D58" s="78"/>
      <c r="E58" s="79"/>
      <c r="F58" s="41">
        <f>F48+F57</f>
        <v>0</v>
      </c>
    </row>
    <row r="59" spans="1:11" s="9" customFormat="1" ht="17.25" customHeight="1" thickBot="1" x14ac:dyDescent="0.3">
      <c r="A59" s="1"/>
      <c r="B59" s="12"/>
      <c r="C59" s="12"/>
      <c r="D59" s="12"/>
      <c r="E59" s="2"/>
      <c r="F59" s="2"/>
    </row>
    <row r="60" spans="1:11" s="9" customFormat="1" ht="32.25" customHeight="1" thickBot="1" x14ac:dyDescent="0.3">
      <c r="A60" s="77" t="s">
        <v>69</v>
      </c>
      <c r="B60" s="78"/>
      <c r="C60" s="78"/>
      <c r="D60" s="78"/>
      <c r="E60" s="79"/>
      <c r="F60" s="41"/>
    </row>
    <row r="61" spans="1:11" s="66" customFormat="1" ht="32.25" customHeight="1" x14ac:dyDescent="0.25">
      <c r="A61" s="64"/>
      <c r="B61" s="64"/>
      <c r="C61" s="64"/>
      <c r="D61" s="64"/>
      <c r="E61" s="64"/>
      <c r="F61" s="65"/>
    </row>
    <row r="62" spans="1:11" s="9" customFormat="1" ht="56.25" customHeight="1" x14ac:dyDescent="0.25">
      <c r="A62" s="70" t="s">
        <v>70</v>
      </c>
      <c r="B62" s="70"/>
      <c r="C62" s="70"/>
      <c r="D62" s="70"/>
      <c r="E62" s="70"/>
      <c r="F62" s="70"/>
      <c r="H62" s="31"/>
    </row>
    <row r="63" spans="1:11" s="9" customFormat="1" ht="17.25" customHeight="1" x14ac:dyDescent="0.25">
      <c r="A63" s="1"/>
      <c r="B63" s="1"/>
      <c r="C63" s="1"/>
      <c r="D63" s="1"/>
      <c r="E63" s="2"/>
      <c r="F63" s="2"/>
    </row>
    <row r="64" spans="1:11" s="9" customFormat="1" ht="17.25" customHeight="1" x14ac:dyDescent="0.25">
      <c r="A64" s="14" t="s">
        <v>15</v>
      </c>
      <c r="B64" s="10"/>
      <c r="C64" s="10"/>
      <c r="D64" s="10"/>
      <c r="E64" s="1"/>
      <c r="F64" s="1"/>
    </row>
    <row r="65" spans="1:10" s="9" customFormat="1" ht="17.25" customHeight="1" x14ac:dyDescent="0.25">
      <c r="A65" s="9" t="s">
        <v>16</v>
      </c>
      <c r="B65" s="2"/>
      <c r="C65" s="2"/>
      <c r="D65" s="2"/>
      <c r="E65" s="1"/>
      <c r="F65" s="1"/>
    </row>
    <row r="66" spans="1:10" s="9" customFormat="1" ht="17.25" customHeight="1" x14ac:dyDescent="0.25">
      <c r="A66" s="9" t="s">
        <v>17</v>
      </c>
      <c r="B66" s="2"/>
      <c r="C66" s="2"/>
      <c r="D66" s="2"/>
      <c r="E66" s="1"/>
      <c r="F66" s="1"/>
    </row>
    <row r="67" spans="1:10" s="9" customFormat="1" ht="17.25" customHeight="1" x14ac:dyDescent="0.25">
      <c r="A67" s="9" t="s">
        <v>18</v>
      </c>
      <c r="B67" s="2"/>
      <c r="C67" s="2"/>
      <c r="D67" s="2"/>
      <c r="E67" s="1"/>
      <c r="F67" s="1"/>
    </row>
    <row r="68" spans="1:10" s="9" customFormat="1" ht="17.25" customHeight="1" x14ac:dyDescent="0.25">
      <c r="A68" s="31" t="s">
        <v>44</v>
      </c>
      <c r="B68" s="1"/>
      <c r="C68" s="1"/>
      <c r="D68" s="1"/>
      <c r="E68" s="2"/>
      <c r="F68" s="2"/>
    </row>
    <row r="69" spans="1:10" s="9" customFormat="1" ht="17.25" customHeight="1" x14ac:dyDescent="0.25">
      <c r="A69" s="31" t="s">
        <v>60</v>
      </c>
      <c r="B69" s="1"/>
      <c r="C69" s="1"/>
      <c r="D69" s="1"/>
      <c r="E69" s="2"/>
      <c r="F69" s="2"/>
    </row>
    <row r="70" spans="1:10" s="9" customFormat="1" ht="17.25" customHeight="1" x14ac:dyDescent="0.25">
      <c r="A70" s="1"/>
      <c r="B70" s="1"/>
      <c r="C70" s="1"/>
      <c r="D70" s="1"/>
      <c r="E70" s="2"/>
      <c r="F70" s="2"/>
    </row>
    <row r="72" spans="1:10" s="11" customFormat="1" ht="17.25" customHeight="1" x14ac:dyDescent="0.25">
      <c r="A72" s="1"/>
      <c r="B72" s="1"/>
      <c r="C72" s="1"/>
      <c r="D72" s="1"/>
      <c r="E72" s="2"/>
      <c r="F72" s="2"/>
    </row>
    <row r="74" spans="1:10" ht="15" customHeight="1" x14ac:dyDescent="0.25">
      <c r="A74" t="s">
        <v>19</v>
      </c>
      <c r="G74" s="13"/>
      <c r="H74" s="13"/>
      <c r="I74" s="13"/>
      <c r="J74" s="13"/>
    </row>
    <row r="75" spans="1:10" x14ac:dyDescent="0.25">
      <c r="A75" s="15" t="s">
        <v>20</v>
      </c>
    </row>
  </sheetData>
  <mergeCells count="7">
    <mergeCell ref="G5:G26"/>
    <mergeCell ref="A62:F62"/>
    <mergeCell ref="A5:F5"/>
    <mergeCell ref="A50:F50"/>
    <mergeCell ref="A57:E57"/>
    <mergeCell ref="A58:E58"/>
    <mergeCell ref="A60:E60"/>
  </mergeCells>
  <pageMargins left="0.17" right="0.2" top="0.35" bottom="0.3" header="0.22" footer="0.19"/>
  <pageSetup paperSize="9" scale="92" orientation="portrait" horizontalDpi="300" verticalDpi="30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7Affu3TM+2ouMy651Mp1jsO5Uqc=</DigestValue>
    </Reference>
    <Reference URI="#idOfficeObject" Type="http://www.w3.org/2000/09/xmldsig#Object">
      <DigestMethod Algorithm="http://www.w3.org/2000/09/xmldsig#sha1"/>
      <DigestValue>4SOqEzDdzGGZpIxH8Alo49YugLw=</DigestValue>
    </Reference>
  </SignedInfo>
  <SignatureValue>
    ZGS7xhX2u5g2Fm/XzCagBEBkAmxbxvxqcMCr3NSdVeoSxkUF6xuQ+sHuLW9CvEz5RrXT5h8h
    Vfewp+xj/SQOrr69yj85yCybEihIcaML7DEEE4QFSkNIVyyg5Fq5iI62/taebwLrqiQ0/B9O
    7eXxiXtvkZFsSiNaxJ00l6wmXKr1eqej0xDRpQ9B3NPbxCgD1u3FFqUPfCFmfrAgxKxvi//d
    ZG9E44XIUoFZ9Q2dN1aiirbk+O0+Twmu5QEEpLHJBjTiVMGDpeFPyylKlsCI1KtENeYrogrC
    uULQIu9+ZEwc55G96eJ1ZwBF1DpjMBkvHvgnf1WGFXEV4ovY0boKvA==
  </SignatureValue>
  <KeyInfo>
    <KeyValue>
      <RSAKeyValue>
        <Modulus>
            kdaGItC2HKuedgF3DSadBvDndqdp1kTBPmSmunwzDvG5qbp6MXLw9CB/+XWbOgj2+LWqkDE+
            rM5N3PgC3OZUm1cgOw4Wj6+JCS6SQSnyOn19041ICH1VpoSnG+cfD29ehdKvSszSCRCGczhY
            NuQqk2eOguAfdb0BGOa7agv5dduU9s8DuPQI8msrxkQjA4s9EP7s1NqpxOzTn+tJBtAAajin
            j9LFAnpU+zZCemLISLJ3t29XrXBfpYS7Vv+VOGyc0w/fLHPUOyzqIPv43rErVngikyONSwQe
            fLhlwtUcFgk5aDyKsDnKAwWktN572FI28IRSr18nRsRQGcOTExyDgw==
          </Modulus>
        <Exponent>AQAB</Exponent>
      </RSAKeyValue>
    </KeyValue>
    <X509Data>
      <X509Certificate>
          MIIHxTCCBq2gAwIBAgIDIKVmMA0GCSqGSIb3DQEBCwUAMF8xCzAJBgNVBAYTAkNaMSwwKgYD
          VQQKDCPEjGVza8OhIHBvxaF0YSwgcy5wLiBbScSMIDQ3MTE0OTgzXTEiMCAGA1UEAxMZUG9z
          dFNpZ251bSBRdWFsaWZpZWQgQ0EgMjAeFw0xNjEyMTYxMzEyMDJaFw0xNzEyMTYxMzEyMDJa
          MIHFMQswCQYDVQQGEwJDWjEXMBUGA1UEYRMOTlRSQ1otNjE5NzQ3NTcxNTAzBgNVBAoMLERv
          cHJhdm7DrSBwb2RuaWsgT3N0cmF2YSBhLnMuIFtJxIwgNjE5NzQ3NTddMQ4wDAYDVQQLEwUx
          MTIzNjEeMBwGA1UEAwwVQmMuIEl2ZXRhIEphbmXEjWtvdsOhMRQwEgYDVQQEDAtKYW5lxI1r
          b3bDoTEOMAwGA1UEKhMFSXZldGExEDAOBgNVBAUTB1A1NzQ3ODAwggEiMA0GCSqGSIb3DQEB
          AQUAA4IBDwAwggEKAoIBAQCR1oYi0LYcq552AXcNJp0G8Od2p2nWRME+ZKa6fDMO8bmpunox
          cvD0IH/5dZs6CPb4taqQMT6szk3c+ALc5lSbVyA7DhaPr4kJLpJBKfI6fX3TjUgIfVWmhKcb
          5x8Pb16F0q9KzNIJEIZzOFg25CqTZ46C4B91vQEY5rtqC/l125T2zwO49AjyayvGRCMDiz0Q
          /uzU2qnE7NOf60kG0ABqOKeP0sUCelT7NkJ6YshIsne3b1etcF+lhLtW/5U4bJzTD98sc9Q7
          LOog+/jesStWeCKTI41LBB58uGXC1RwWCTloPIqwOcoDBaS03nvYUjbwhFKvXydGxFAZw5MT
          HIODAgMBAAGjggQhMIIEHTBCBgNVHREEOzA5gRFpamFuZWNrb3ZhQGRwby5jeqAZBgkrBgEE
          AdwZAgGgDBMKMTU3NDI1ODEzNqAJBgNVBA2gAhMAMAkGA1UdEwQCMAAwggErBgNVHSAEggEi
          MIIBHjCCAQ8GCGeBBgEEARFkMIIBATCB2AYIKwYBBQUHAgIwgcsagchUZW50byBrdmFsaWZp
          a292YW55IGNlcnRpZmlrYXQgcHJvIGVsZWt0cm9uaWNreSBwb2RwaXMgYnlsIHZ5ZGFuIHYg
          c291bGFkdSBzIG5hcml6ZW5pbSBFVSBjLiA5MTAvMjAxNC5UaGlzIGlzIGEgcXVhbGlmaWVk
          IGNlcnRpZmljYXRlIGZvciBlbGVjdHJvbmljIHNpZ25hdHVyZSBhY2NvcmRpbmcgdG8gUmVn
          dWxhdGlvbiAoRVUpIE5vIDkxMC8yMDE0LjAkBggrBgEFBQcCARYYaHR0cDovL3d3dy5wb3N0
          c2lnbnVtLmN6MAkGBwQAi+xAAQAwgZsGCCsGAQUFBwEDBIGOMIGLMAgGBgQAjkYBATBqBgYE
          AI5GAQUwYDAuFihodHRwczovL3d3dy5wb3N0c2lnbnVtLmN6L3Bkcy9wZHNfZW4ucGRmEwJl
          bjAuFihodHRwczovL3d3dy5wb3N0c2lnbnVtLmN6L3Bkcy9wZHNfY3MucGRmEwJjczATBgYE
          AI5GAQYwCQYHBACORgEGATCB+gYIKwYBBQUHAQEEge0wgeowOwYIKwYBBQUHMAKGL2h0dHA6
          Ly93d3cucG9zdHNpZ251bS5jei9jcnQvcHNxdWFsaWZpZWRjYTIuY3J0MDwGCCsGAQUFBzAC
          hjBodHRwOi8vd3d3Mi5wb3N0c2lnbnVtLmN6L2NydC9wc3F1YWxpZmllZGNhMi5jcnQwOwYI
          KwYBBQUHMAKGL2h0dHA6Ly9wb3N0c2lnbnVtLnR0Yy5jei9jcnQvcHNxdWFsaWZpZWRjYTIu
          Y3J0MDAGCCsGAQUFBzABhiRodHRwOi8vb2NzcC5wb3N0c2lnbnVtLmN6L09DU1AvUUNBMi8w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aWZpZWRjYTIuY3JsMB0GA1UdDgQWBBT9B/UcTkp+uXKoTpKupHGtHmxYxTANBgkqhkiG9w0B
          AQsFAAOCAQEALXb0zCh1ggT7uxj6dB2AofW5vs00Bgl69wX3iwuWPQr3a9X/pPt9qE6UHxi0
          TPOGZvtlYyDYHI5RxovRdkuvoK5UdHOBtSZEygTjRHVF70tZytehLHuDEJjNz6/thACdL14E
          qpY3TVDf/RP3hV2PiXRLL3wTKngzZ/31tMPaeDop+qW3ZV8/TKku60FpQBj4OwOAdZQd1rtC
          44Hn4e8nQfHiHZbApCt+hVQl9NCdZYd/+FGx2xCD7NHqCllbXake+f25Yqx2v7MGxXxuQs0R
          EUIaKzhf9/cDQeYAMhAe+WI89fjt470AmfzmtVYENowJCVR5J/MQ0SE9gFKEB2rgYw==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kORU8VbvkRY6Pk+VVy6hkSCzTn4=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NDEEvJwOJZNZtqZS3rtSFHPXblE=</DigestValue>
      </Reference>
      <Reference URI="/xl/sharedStrings.xml?ContentType=application/vnd.openxmlformats-officedocument.spreadsheetml.sharedStrings+xml">
        <DigestMethod Algorithm="http://www.w3.org/2000/09/xmldsig#sha1"/>
        <DigestValue>SaR53PFmYfFt1duRaib7/B21mIc=</DigestValue>
      </Reference>
      <Reference URI="/xl/styles.xml?ContentType=application/vnd.openxmlformats-officedocument.spreadsheetml.styles+xml">
        <DigestMethod Algorithm="http://www.w3.org/2000/09/xmldsig#sha1"/>
        <DigestValue>pjveVtksJOheUpK/h2TOik7SJj0=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m4PBcVK+CO52792f8g4ZTJ5sKgA=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xyFYT19Ec80AAfyhOcHVtDNlQZc=</DigestValue>
      </Reference>
    </Manifest>
    <SignatureProperties>
      <SignatureProperty Id="idSignatureTime" Target="#idPackageSignature">
        <mdssi:SignatureTime>
          <mdssi:Format>YYYY-MM-DDThh:mm:ssTZD</mdssi:Format>
          <mdssi:Value>2017-07-14T11:17:15Z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>Dopravní podnik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theuerj</dc:creator>
  <cp:lastModifiedBy>Ondrůšková Alexandra</cp:lastModifiedBy>
  <cp:lastPrinted>2012-10-16T09:04:01Z</cp:lastPrinted>
  <dcterms:created xsi:type="dcterms:W3CDTF">2009-03-09T14:26:06Z</dcterms:created>
  <dcterms:modified xsi:type="dcterms:W3CDTF">2019-04-11T06:56:00Z</dcterms:modified>
</cp:coreProperties>
</file>