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115" windowHeight="7995" activeTab="1"/>
  </bookViews>
  <sheets>
    <sheet name="trolejbusy" sheetId="4" r:id="rId1"/>
    <sheet name="tramvaje" sheetId="1" r:id="rId2"/>
    <sheet name="měnírny 2015" sheetId="2" r:id="rId3"/>
    <sheet name="Suma 2015" sheetId="3" r:id="rId4"/>
  </sheets>
  <externalReferences>
    <externalReference r:id="rId5"/>
  </externalReferences>
  <definedNames>
    <definedName name="_xlnm._FilterDatabase" localSheetId="3" hidden="1">'Suma 2015'!$B$5:$D$27</definedName>
    <definedName name="Jednotka1">[1]Parametry!$F$3</definedName>
    <definedName name="Jednotka2">[1]Parametry!$G$3</definedName>
  </definedNames>
  <calcPr calcId="125725"/>
</workbook>
</file>

<file path=xl/calcChain.xml><?xml version="1.0" encoding="utf-8"?>
<calcChain xmlns="http://schemas.openxmlformats.org/spreadsheetml/2006/main">
  <c r="AC15" i="2"/>
  <c r="AC46"/>
  <c r="AC14" s="1"/>
  <c r="AB15"/>
  <c r="AB46"/>
  <c r="AB14" s="1"/>
  <c r="F26" i="3"/>
  <c r="F25"/>
  <c r="F24"/>
  <c r="F23"/>
  <c r="F21"/>
  <c r="F20"/>
  <c r="F19"/>
  <c r="F18"/>
  <c r="F16"/>
  <c r="F15"/>
  <c r="F14"/>
  <c r="F12"/>
  <c r="F8"/>
  <c r="F7"/>
  <c r="F6"/>
</calcChain>
</file>

<file path=xl/sharedStrings.xml><?xml version="1.0" encoding="utf-8"?>
<sst xmlns="http://schemas.openxmlformats.org/spreadsheetml/2006/main" count="157" uniqueCount="47">
  <si>
    <t>Dodávka trakční energie MWh</t>
  </si>
  <si>
    <t>1/4 hod. maximum MW</t>
  </si>
  <si>
    <t>Tramvajové měnírny v roce 2015</t>
  </si>
  <si>
    <t>Místecká</t>
  </si>
  <si>
    <t>Hrabůvka</t>
  </si>
  <si>
    <t>Trolejbusové měnírny v roce 2015</t>
  </si>
  <si>
    <t xml:space="preserve">KOLEJNI TR </t>
  </si>
  <si>
    <t>KOLEJNI TB</t>
  </si>
  <si>
    <t xml:space="preserve">VODARNA </t>
  </si>
  <si>
    <t xml:space="preserve">VRESINA </t>
  </si>
  <si>
    <t xml:space="preserve">SLEZSKA </t>
  </si>
  <si>
    <t xml:space="preserve">SOKOLSKA </t>
  </si>
  <si>
    <t xml:space="preserve">HRANECNIK </t>
  </si>
  <si>
    <t xml:space="preserve">MICHALKOVICE </t>
  </si>
  <si>
    <t>SVINOV</t>
  </si>
  <si>
    <t xml:space="preserve">MAR.HORY </t>
  </si>
  <si>
    <t xml:space="preserve">ZABREH </t>
  </si>
  <si>
    <t>HRUSOV</t>
  </si>
  <si>
    <t xml:space="preserve">PORUBA </t>
  </si>
  <si>
    <t xml:space="preserve">KUNCICE </t>
  </si>
  <si>
    <t xml:space="preserve">MARTINOV </t>
  </si>
  <si>
    <t xml:space="preserve">VYSKOVICE </t>
  </si>
  <si>
    <t xml:space="preserve">HORNOPOLNI </t>
  </si>
  <si>
    <t xml:space="preserve">SAD B NEMCOVE </t>
  </si>
  <si>
    <t xml:space="preserve">VITKOVICE </t>
  </si>
  <si>
    <t xml:space="preserve">DOLNI LHOTA </t>
  </si>
  <si>
    <t xml:space="preserve"> DUBINA </t>
  </si>
  <si>
    <t>NOVOVESKÁ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</si>
  <si>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</si>
  <si>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</si>
  <si>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</si>
  <si>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</si>
  <si>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</si>
  <si>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</si>
  <si>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</si>
  <si>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</si>
  <si>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</si>
  <si>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</si>
  <si>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</si>
  <si>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</si>
  <si>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kWh</t>
  </si>
  <si>
    <t>1/4 kW max</t>
  </si>
  <si>
    <t>kW max</t>
  </si>
  <si>
    <t>CELKEM 2015</t>
  </si>
  <si>
    <t xml:space="preserve">kWh </t>
  </si>
  <si>
    <t xml:space="preserve">VODÁRNA </t>
  </si>
  <si>
    <t xml:space="preserve">DUBINA </t>
  </si>
</sst>
</file>

<file path=xl/styles.xml><?xml version="1.0" encoding="utf-8"?>
<styleSheet xmlns="http://schemas.openxmlformats.org/spreadsheetml/2006/main">
  <numFmts count="1">
    <numFmt numFmtId="164" formatCode="###\ ###\ ##0&quot; &quot;"/>
  </numFmts>
  <fonts count="14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theme="1"/>
      <name val="Arial"/>
      <family val="2"/>
      <charset val="238"/>
    </font>
    <font>
      <sz val="8"/>
      <name val="Arial CE"/>
      <charset val="238"/>
    </font>
    <font>
      <sz val="7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7"/>
        <b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lightGray">
        <fgColor indexed="13"/>
        <bgColor indexed="9"/>
      </patternFill>
    </fill>
    <fill>
      <patternFill patternType="solid">
        <fgColor indexed="59"/>
        <bgColor indexed="64"/>
      </patternFill>
    </fill>
    <fill>
      <patternFill patternType="mediumGray">
        <fgColor indexed="44"/>
        <bgColor indexed="9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164" fontId="2" fillId="4" borderId="14">
      <protection locked="0"/>
    </xf>
    <xf numFmtId="0" fontId="7" fillId="5" borderId="9">
      <alignment horizontal="centerContinuous"/>
      <protection locked="0"/>
    </xf>
    <xf numFmtId="0" fontId="2" fillId="6" borderId="8">
      <alignment horizontal="centerContinuous"/>
    </xf>
    <xf numFmtId="0" fontId="8" fillId="5" borderId="15">
      <alignment horizontal="center"/>
    </xf>
    <xf numFmtId="0" fontId="6" fillId="5" borderId="16">
      <alignment horizontal="center"/>
    </xf>
    <xf numFmtId="164" fontId="2" fillId="0" borderId="14">
      <protection locked="0"/>
    </xf>
    <xf numFmtId="164" fontId="2" fillId="7" borderId="14">
      <protection locked="0"/>
    </xf>
    <xf numFmtId="164" fontId="2" fillId="8" borderId="14">
      <protection locked="0"/>
    </xf>
    <xf numFmtId="164" fontId="2" fillId="9" borderId="14">
      <protection locked="0"/>
    </xf>
  </cellStyleXfs>
  <cellXfs count="63">
    <xf numFmtId="0" fontId="0" fillId="0" borderId="0" xfId="0"/>
    <xf numFmtId="3" fontId="0" fillId="0" borderId="0" xfId="0" applyNumberFormat="1"/>
    <xf numFmtId="3" fontId="4" fillId="0" borderId="7" xfId="0" applyNumberFormat="1" applyFont="1" applyBorder="1" applyAlignment="1">
      <alignment horizontal="left"/>
    </xf>
    <xf numFmtId="3" fontId="0" fillId="0" borderId="2" xfId="0" applyNumberFormat="1" applyBorder="1"/>
    <xf numFmtId="3" fontId="5" fillId="0" borderId="2" xfId="1" applyNumberFormat="1" applyFont="1" applyBorder="1" applyAlignment="1"/>
    <xf numFmtId="3" fontId="5" fillId="2" borderId="2" xfId="1" applyNumberFormat="1" applyFont="1" applyFill="1" applyBorder="1" applyAlignment="1"/>
    <xf numFmtId="3" fontId="5" fillId="0" borderId="7" xfId="1" applyNumberFormat="1" applyFont="1" applyBorder="1" applyAlignment="1"/>
    <xf numFmtId="3" fontId="5" fillId="0" borderId="10" xfId="1" applyNumberFormat="1" applyFont="1" applyBorder="1" applyAlignment="1"/>
    <xf numFmtId="3" fontId="5" fillId="0" borderId="11" xfId="1" applyNumberFormat="1" applyFont="1" applyBorder="1" applyAlignment="1"/>
    <xf numFmtId="3" fontId="0" fillId="0" borderId="13" xfId="0" applyNumberFormat="1" applyBorder="1"/>
    <xf numFmtId="0" fontId="2" fillId="0" borderId="4" xfId="1" applyFont="1" applyBorder="1" applyAlignment="1">
      <alignment horizontal="centerContinuous" vertical="justify"/>
    </xf>
    <xf numFmtId="0" fontId="2" fillId="2" borderId="4" xfId="1" applyFont="1" applyFill="1" applyBorder="1" applyAlignment="1">
      <alignment horizontal="centerContinuous" vertical="justify"/>
    </xf>
    <xf numFmtId="0" fontId="2" fillId="0" borderId="4" xfId="1" applyFont="1" applyFill="1" applyBorder="1" applyAlignment="1">
      <alignment horizontal="centerContinuous" vertical="justify"/>
    </xf>
    <xf numFmtId="0" fontId="2" fillId="0" borderId="5" xfId="1" applyFont="1" applyBorder="1" applyAlignment="1">
      <alignment horizontal="centerContinuous" vertical="justify"/>
    </xf>
    <xf numFmtId="0" fontId="2" fillId="0" borderId="6" xfId="1" applyFont="1" applyBorder="1" applyAlignment="1">
      <alignment horizontal="centerContinuous" vertical="justify"/>
    </xf>
    <xf numFmtId="0" fontId="0" fillId="3" borderId="0" xfId="0" applyFill="1"/>
    <xf numFmtId="3" fontId="0" fillId="3" borderId="0" xfId="0" applyNumberFormat="1" applyFill="1"/>
    <xf numFmtId="0" fontId="2" fillId="0" borderId="17" xfId="1" applyFont="1" applyBorder="1" applyAlignment="1">
      <alignment horizontal="left" vertical="justify"/>
    </xf>
    <xf numFmtId="3" fontId="5" fillId="0" borderId="18" xfId="1" applyNumberFormat="1" applyFont="1" applyBorder="1" applyAlignment="1"/>
    <xf numFmtId="0" fontId="0" fillId="0" borderId="2" xfId="0" applyBorder="1"/>
    <xf numFmtId="3" fontId="0" fillId="0" borderId="19" xfId="0" applyNumberFormat="1" applyBorder="1"/>
    <xf numFmtId="3" fontId="5" fillId="0" borderId="20" xfId="1" applyNumberFormat="1" applyFont="1" applyBorder="1" applyAlignment="1"/>
    <xf numFmtId="3" fontId="5" fillId="0" borderId="19" xfId="1" applyNumberFormat="1" applyFont="1" applyBorder="1" applyAlignment="1"/>
    <xf numFmtId="3" fontId="5" fillId="2" borderId="19" xfId="1" applyNumberFormat="1" applyFont="1" applyFill="1" applyBorder="1" applyAlignment="1"/>
    <xf numFmtId="3" fontId="5" fillId="0" borderId="8" xfId="1" applyNumberFormat="1" applyFont="1" applyBorder="1" applyAlignment="1"/>
    <xf numFmtId="3" fontId="5" fillId="0" borderId="21" xfId="1" applyNumberFormat="1" applyFont="1" applyBorder="1" applyAlignment="1"/>
    <xf numFmtId="3" fontId="0" fillId="3" borderId="2" xfId="0" applyNumberFormat="1" applyFill="1" applyBorder="1"/>
    <xf numFmtId="3" fontId="10" fillId="0" borderId="18" xfId="0" applyNumberFormat="1" applyFont="1" applyBorder="1"/>
    <xf numFmtId="3" fontId="10" fillId="0" borderId="2" xfId="0" applyNumberFormat="1" applyFont="1" applyBorder="1"/>
    <xf numFmtId="3" fontId="10" fillId="2" borderId="2" xfId="0" applyNumberFormat="1" applyFont="1" applyFill="1" applyBorder="1"/>
    <xf numFmtId="3" fontId="10" fillId="0" borderId="7" xfId="0" applyNumberFormat="1" applyFont="1" applyBorder="1"/>
    <xf numFmtId="3" fontId="10" fillId="0" borderId="11" xfId="0" applyNumberFormat="1" applyFont="1" applyBorder="1"/>
    <xf numFmtId="3" fontId="10" fillId="0" borderId="22" xfId="0" applyNumberFormat="1" applyFont="1" applyBorder="1"/>
    <xf numFmtId="3" fontId="10" fillId="0" borderId="23" xfId="0" applyNumberFormat="1" applyFont="1" applyBorder="1"/>
    <xf numFmtId="3" fontId="10" fillId="2" borderId="23" xfId="0" applyNumberFormat="1" applyFont="1" applyFill="1" applyBorder="1"/>
    <xf numFmtId="3" fontId="10" fillId="0" borderId="1" xfId="0" applyNumberFormat="1" applyFont="1" applyBorder="1"/>
    <xf numFmtId="3" fontId="10" fillId="0" borderId="24" xfId="0" applyNumberFormat="1" applyFont="1" applyBorder="1"/>
    <xf numFmtId="0" fontId="11" fillId="0" borderId="2" xfId="1" applyFont="1" applyBorder="1"/>
    <xf numFmtId="3" fontId="12" fillId="0" borderId="2" xfId="0" applyNumberFormat="1" applyFont="1" applyBorder="1"/>
    <xf numFmtId="3" fontId="12" fillId="10" borderId="2" xfId="0" applyNumberFormat="1" applyFont="1" applyFill="1" applyBorder="1"/>
    <xf numFmtId="0" fontId="11" fillId="10" borderId="2" xfId="1" applyFont="1" applyFill="1" applyBorder="1"/>
    <xf numFmtId="3" fontId="11" fillId="0" borderId="2" xfId="1" applyNumberFormat="1" applyFont="1" applyBorder="1"/>
    <xf numFmtId="3" fontId="11" fillId="10" borderId="2" xfId="1" applyNumberFormat="1" applyFont="1" applyFill="1" applyBorder="1"/>
    <xf numFmtId="0" fontId="11" fillId="0" borderId="2" xfId="1" applyFont="1" applyBorder="1" applyAlignment="1">
      <alignment horizontal="center"/>
    </xf>
    <xf numFmtId="3" fontId="12" fillId="2" borderId="2" xfId="0" applyNumberFormat="1" applyFont="1" applyFill="1" applyBorder="1"/>
    <xf numFmtId="0" fontId="11" fillId="2" borderId="2" xfId="1" applyFont="1" applyFill="1" applyBorder="1"/>
    <xf numFmtId="3" fontId="11" fillId="2" borderId="2" xfId="1" applyNumberFormat="1" applyFont="1" applyFill="1" applyBorder="1"/>
    <xf numFmtId="3" fontId="9" fillId="0" borderId="3" xfId="0" applyNumberFormat="1" applyFont="1" applyBorder="1" applyAlignment="1">
      <alignment horizontal="center" vertical="center"/>
    </xf>
    <xf numFmtId="3" fontId="0" fillId="0" borderId="25" xfId="0" applyNumberFormat="1" applyBorder="1"/>
    <xf numFmtId="3" fontId="0" fillId="0" borderId="27" xfId="0" applyNumberFormat="1" applyBorder="1"/>
    <xf numFmtId="0" fontId="3" fillId="0" borderId="3" xfId="1" applyFont="1" applyBorder="1"/>
    <xf numFmtId="0" fontId="2" fillId="0" borderId="4" xfId="1" applyFont="1" applyBorder="1"/>
    <xf numFmtId="0" fontId="2" fillId="2" borderId="4" xfId="1" applyFont="1" applyFill="1" applyBorder="1"/>
    <xf numFmtId="0" fontId="2" fillId="0" borderId="4" xfId="1" applyFont="1" applyFill="1" applyBorder="1"/>
    <xf numFmtId="0" fontId="2" fillId="0" borderId="28" xfId="1" applyFont="1" applyBorder="1"/>
    <xf numFmtId="3" fontId="4" fillId="0" borderId="8" xfId="0" applyNumberFormat="1" applyFont="1" applyBorder="1" applyAlignment="1">
      <alignment horizontal="left"/>
    </xf>
    <xf numFmtId="3" fontId="5" fillId="0" borderId="26" xfId="1" applyNumberFormat="1" applyFont="1" applyBorder="1" applyAlignment="1"/>
    <xf numFmtId="0" fontId="13" fillId="0" borderId="29" xfId="1" applyFont="1" applyBorder="1" applyAlignment="1">
      <alignment horizontal="center" vertical="center"/>
    </xf>
    <xf numFmtId="0" fontId="2" fillId="0" borderId="3" xfId="1" applyFont="1" applyBorder="1"/>
    <xf numFmtId="0" fontId="2" fillId="0" borderId="6" xfId="1" applyFont="1" applyBorder="1"/>
    <xf numFmtId="0" fontId="2" fillId="0" borderId="2" xfId="1" applyFont="1" applyBorder="1" applyAlignment="1">
      <alignment horizontal="center"/>
    </xf>
    <xf numFmtId="3" fontId="9" fillId="0" borderId="26" xfId="0" applyNumberFormat="1" applyFont="1" applyBorder="1"/>
    <xf numFmtId="3" fontId="9" fillId="0" borderId="12" xfId="0" applyNumberFormat="1" applyFont="1" applyBorder="1"/>
  </cellXfs>
  <cellStyles count="11">
    <cellStyle name="1/4h" xfId="2"/>
    <cellStyle name="hlavička1" xfId="3"/>
    <cellStyle name="hlavička2" xfId="4"/>
    <cellStyle name="hlavička3" xfId="5"/>
    <cellStyle name="hod" xfId="6"/>
    <cellStyle name="normální" xfId="0" builtinId="0"/>
    <cellStyle name="normální 2" xfId="1"/>
    <cellStyle name="pod tabulkou" xfId="7"/>
    <cellStyle name="sjednany" xfId="8"/>
    <cellStyle name="suma" xfId="9"/>
    <cellStyle name="tarif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7"/>
  <c:chart>
    <c:title>
      <c:tx>
        <c:rich>
          <a:bodyPr/>
          <a:lstStyle/>
          <a:p>
            <a:pPr>
              <a:defRPr/>
            </a:pPr>
            <a:r>
              <a:rPr lang="cs-CZ"/>
              <a:t>Celková energie a 1/4 hod. maxima trolejbusových měníren v roce 2015</a:t>
            </a:r>
          </a:p>
        </c:rich>
      </c:tx>
      <c:layout>
        <c:manualLayout>
          <c:xMode val="edge"/>
          <c:yMode val="edge"/>
          <c:x val="0.10220135584656199"/>
          <c:y val="2.5039123630672955E-2"/>
        </c:manualLayout>
      </c:layout>
    </c:title>
    <c:plotArea>
      <c:layout>
        <c:manualLayout>
          <c:layoutTarget val="inner"/>
          <c:xMode val="edge"/>
          <c:yMode val="edge"/>
          <c:x val="6.5490638426803055E-2"/>
          <c:y val="0.33124717801883158"/>
          <c:w val="0.87148511164894371"/>
          <c:h val="0.47232127452599892"/>
        </c:manualLayout>
      </c:layout>
      <c:barChart>
        <c:barDir val="col"/>
        <c:grouping val="clustered"/>
        <c:ser>
          <c:idx val="0"/>
          <c:order val="0"/>
          <c:tx>
            <c:strRef>
              <c:f>trolejbusy!$B$2</c:f>
              <c:strCache>
                <c:ptCount val="1"/>
                <c:pt idx="0">
                  <c:v>Dodávka trakční energie MWh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trolejbusy!$A$3:$A$9</c:f>
              <c:strCache>
                <c:ptCount val="7"/>
                <c:pt idx="0">
                  <c:v>KOLEJNI TB</c:v>
                </c:pt>
                <c:pt idx="1">
                  <c:v>SLEZSKA </c:v>
                </c:pt>
                <c:pt idx="2">
                  <c:v>SOKOLSKA </c:v>
                </c:pt>
                <c:pt idx="3">
                  <c:v>MICHALKOVICE </c:v>
                </c:pt>
                <c:pt idx="4">
                  <c:v>HRUSOV</c:v>
                </c:pt>
                <c:pt idx="5">
                  <c:v>HORNOPOLNI </c:v>
                </c:pt>
                <c:pt idx="6">
                  <c:v>NOVOVESKÁ</c:v>
                </c:pt>
              </c:strCache>
            </c:strRef>
          </c:cat>
          <c:val>
            <c:numRef>
              <c:f>trolejbusy!$B$3:$B$9</c:f>
              <c:numCache>
                <c:formatCode>#,##0</c:formatCode>
                <c:ptCount val="7"/>
                <c:pt idx="0">
                  <c:v>95.594875999999985</c:v>
                </c:pt>
                <c:pt idx="1">
                  <c:v>1386.2082499999999</c:v>
                </c:pt>
                <c:pt idx="2">
                  <c:v>1231.528</c:v>
                </c:pt>
                <c:pt idx="3">
                  <c:v>841.90458349999994</c:v>
                </c:pt>
                <c:pt idx="4">
                  <c:v>694.76625000000001</c:v>
                </c:pt>
                <c:pt idx="5">
                  <c:v>915.73924999999997</c:v>
                </c:pt>
                <c:pt idx="6">
                  <c:v>200</c:v>
                </c:pt>
              </c:numCache>
            </c:numRef>
          </c:val>
        </c:ser>
        <c:axId val="63713664"/>
        <c:axId val="63715968"/>
      </c:barChart>
      <c:lineChart>
        <c:grouping val="standard"/>
        <c:ser>
          <c:idx val="1"/>
          <c:order val="1"/>
          <c:tx>
            <c:strRef>
              <c:f>trolejbusy!$C$2</c:f>
              <c:strCache>
                <c:ptCount val="1"/>
                <c:pt idx="0">
                  <c:v>1/4 hod. maximum MW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trolejbusy!$A$3:$A$9</c:f>
              <c:strCache>
                <c:ptCount val="7"/>
                <c:pt idx="0">
                  <c:v>KOLEJNI TB</c:v>
                </c:pt>
                <c:pt idx="1">
                  <c:v>SLEZSKA </c:v>
                </c:pt>
                <c:pt idx="2">
                  <c:v>SOKOLSKA </c:v>
                </c:pt>
                <c:pt idx="3">
                  <c:v>MICHALKOVICE </c:v>
                </c:pt>
                <c:pt idx="4">
                  <c:v>HRUSOV</c:v>
                </c:pt>
                <c:pt idx="5">
                  <c:v>HORNOPOLNI </c:v>
                </c:pt>
                <c:pt idx="6">
                  <c:v>NOVOVESKÁ</c:v>
                </c:pt>
              </c:strCache>
            </c:strRef>
          </c:cat>
          <c:val>
            <c:numRef>
              <c:f>trolejbusy!$C$3:$C$9</c:f>
              <c:numCache>
                <c:formatCode>#,##0</c:formatCode>
                <c:ptCount val="7"/>
                <c:pt idx="0">
                  <c:v>79</c:v>
                </c:pt>
                <c:pt idx="1">
                  <c:v>574</c:v>
                </c:pt>
                <c:pt idx="2">
                  <c:v>532</c:v>
                </c:pt>
                <c:pt idx="3">
                  <c:v>319</c:v>
                </c:pt>
                <c:pt idx="4">
                  <c:v>363</c:v>
                </c:pt>
                <c:pt idx="5">
                  <c:v>480</c:v>
                </c:pt>
                <c:pt idx="6">
                  <c:v>122</c:v>
                </c:pt>
              </c:numCache>
            </c:numRef>
          </c:val>
        </c:ser>
        <c:marker val="1"/>
        <c:axId val="63724928"/>
        <c:axId val="63722624"/>
      </c:lineChart>
      <c:catAx>
        <c:axId val="63713664"/>
        <c:scaling>
          <c:orientation val="minMax"/>
        </c:scaling>
        <c:axPos val="b"/>
        <c:majorTickMark val="none"/>
        <c:tickLblPos val="nextTo"/>
        <c:crossAx val="63715968"/>
        <c:crosses val="autoZero"/>
        <c:auto val="1"/>
        <c:lblAlgn val="ctr"/>
        <c:lblOffset val="100"/>
      </c:catAx>
      <c:valAx>
        <c:axId val="63715968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63713664"/>
        <c:crosses val="autoZero"/>
        <c:crossBetween val="between"/>
      </c:valAx>
      <c:valAx>
        <c:axId val="63722624"/>
        <c:scaling>
          <c:orientation val="minMax"/>
        </c:scaling>
        <c:axPos val="r"/>
        <c:numFmt formatCode="#,##0" sourceLinked="1"/>
        <c:tickLblPos val="nextTo"/>
        <c:crossAx val="63724928"/>
        <c:crosses val="max"/>
        <c:crossBetween val="between"/>
      </c:valAx>
      <c:catAx>
        <c:axId val="63724928"/>
        <c:scaling>
          <c:orientation val="minMax"/>
        </c:scaling>
        <c:delete val="1"/>
        <c:axPos val="b"/>
        <c:tickLblPos val="none"/>
        <c:crossAx val="63722624"/>
        <c:crosses val="autoZero"/>
        <c:auto val="1"/>
        <c:lblAlgn val="ctr"/>
        <c:lblOffset val="100"/>
      </c:catAx>
    </c:plotArea>
    <c:legend>
      <c:legendPos val="b"/>
      <c:layout/>
    </c:legend>
    <c:plotVisOnly val="1"/>
    <c:dispBlanksAs val="gap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10"/>
  <c:chart>
    <c:title>
      <c:tx>
        <c:rich>
          <a:bodyPr/>
          <a:lstStyle/>
          <a:p>
            <a:pPr>
              <a:defRPr/>
            </a:pPr>
            <a:r>
              <a:rPr lang="cs-CZ"/>
              <a:t>Celková energie a 1/4 hod. maxima tramvajových měníren v roce 2015</a:t>
            </a:r>
          </a:p>
        </c:rich>
      </c:tx>
      <c:layout>
        <c:manualLayout>
          <c:xMode val="edge"/>
          <c:yMode val="edge"/>
          <c:x val="0.10220135584656199"/>
          <c:y val="2.5039123630672944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tramvaje!$B$2</c:f>
              <c:strCache>
                <c:ptCount val="1"/>
                <c:pt idx="0">
                  <c:v>Dodávka trakční energie MWh</c:v>
                </c:pt>
              </c:strCache>
            </c:strRef>
          </c:tx>
          <c:cat>
            <c:strRef>
              <c:f>tramvaje!$A$3:$A$19</c:f>
              <c:strCache>
                <c:ptCount val="17"/>
                <c:pt idx="0">
                  <c:v>VODÁRNA </c:v>
                </c:pt>
                <c:pt idx="1">
                  <c:v>VRESINA </c:v>
                </c:pt>
                <c:pt idx="2">
                  <c:v>KOLEJNI TR </c:v>
                </c:pt>
                <c:pt idx="3">
                  <c:v>HRANECNIK </c:v>
                </c:pt>
                <c:pt idx="4">
                  <c:v>SVINOV</c:v>
                </c:pt>
                <c:pt idx="5">
                  <c:v>MAR.HORY </c:v>
                </c:pt>
                <c:pt idx="6">
                  <c:v>ZABREH </c:v>
                </c:pt>
                <c:pt idx="7">
                  <c:v>PORUBA </c:v>
                </c:pt>
                <c:pt idx="8">
                  <c:v>KUNCICE </c:v>
                </c:pt>
                <c:pt idx="9">
                  <c:v>MARTINOV </c:v>
                </c:pt>
                <c:pt idx="10">
                  <c:v>VYSKOVICE </c:v>
                </c:pt>
                <c:pt idx="11">
                  <c:v>SAD B NEMCOVE </c:v>
                </c:pt>
                <c:pt idx="12">
                  <c:v>VITKOVICE </c:v>
                </c:pt>
                <c:pt idx="13">
                  <c:v>DOLNI LHOTA </c:v>
                </c:pt>
                <c:pt idx="14">
                  <c:v>DUBINA </c:v>
                </c:pt>
                <c:pt idx="15">
                  <c:v>Místecká</c:v>
                </c:pt>
                <c:pt idx="16">
                  <c:v>Hrabůvka</c:v>
                </c:pt>
              </c:strCache>
            </c:strRef>
          </c:cat>
          <c:val>
            <c:numRef>
              <c:f>tramvaje!$B$3:$B$19</c:f>
              <c:numCache>
                <c:formatCode>#,##0</c:formatCode>
                <c:ptCount val="17"/>
                <c:pt idx="0">
                  <c:v>23.647500000000001</c:v>
                </c:pt>
                <c:pt idx="1">
                  <c:v>172.52199999999999</c:v>
                </c:pt>
                <c:pt idx="2">
                  <c:v>4106.574873999999</c:v>
                </c:pt>
                <c:pt idx="3">
                  <c:v>914.30250000000001</c:v>
                </c:pt>
                <c:pt idx="4">
                  <c:v>3175.54475</c:v>
                </c:pt>
                <c:pt idx="5">
                  <c:v>2221.62</c:v>
                </c:pt>
                <c:pt idx="6">
                  <c:v>3482.7927500000001</c:v>
                </c:pt>
                <c:pt idx="7">
                  <c:v>3601.01</c:v>
                </c:pt>
                <c:pt idx="8">
                  <c:v>603.50075000000004</c:v>
                </c:pt>
                <c:pt idx="9">
                  <c:v>2191.5057499999998</c:v>
                </c:pt>
                <c:pt idx="10">
                  <c:v>2330.9111905</c:v>
                </c:pt>
                <c:pt idx="11">
                  <c:v>1778.10925</c:v>
                </c:pt>
                <c:pt idx="12">
                  <c:v>3469.2192500000001</c:v>
                </c:pt>
                <c:pt idx="13">
                  <c:v>441.90625</c:v>
                </c:pt>
                <c:pt idx="14">
                  <c:v>959.33050000000003</c:v>
                </c:pt>
                <c:pt idx="15">
                  <c:v>1245</c:v>
                </c:pt>
                <c:pt idx="16">
                  <c:v>1527</c:v>
                </c:pt>
              </c:numCache>
            </c:numRef>
          </c:val>
        </c:ser>
        <c:axId val="76032640"/>
        <c:axId val="76037120"/>
      </c:barChart>
      <c:lineChart>
        <c:grouping val="standard"/>
        <c:ser>
          <c:idx val="1"/>
          <c:order val="1"/>
          <c:tx>
            <c:strRef>
              <c:f>tramvaje!$C$2</c:f>
              <c:strCache>
                <c:ptCount val="1"/>
                <c:pt idx="0">
                  <c:v>1/4 hod. maximum MW</c:v>
                </c:pt>
              </c:strCache>
            </c:strRef>
          </c:tx>
          <c:marker>
            <c:symbol val="none"/>
          </c:marker>
          <c:cat>
            <c:strRef>
              <c:f>tramvaje!$A$3:$A$19</c:f>
              <c:strCache>
                <c:ptCount val="17"/>
                <c:pt idx="0">
                  <c:v>VODÁRNA </c:v>
                </c:pt>
                <c:pt idx="1">
                  <c:v>VRESINA </c:v>
                </c:pt>
                <c:pt idx="2">
                  <c:v>KOLEJNI TR </c:v>
                </c:pt>
                <c:pt idx="3">
                  <c:v>HRANECNIK </c:v>
                </c:pt>
                <c:pt idx="4">
                  <c:v>SVINOV</c:v>
                </c:pt>
                <c:pt idx="5">
                  <c:v>MAR.HORY </c:v>
                </c:pt>
                <c:pt idx="6">
                  <c:v>ZABREH </c:v>
                </c:pt>
                <c:pt idx="7">
                  <c:v>PORUBA </c:v>
                </c:pt>
                <c:pt idx="8">
                  <c:v>KUNCICE </c:v>
                </c:pt>
                <c:pt idx="9">
                  <c:v>MARTINOV </c:v>
                </c:pt>
                <c:pt idx="10">
                  <c:v>VYSKOVICE </c:v>
                </c:pt>
                <c:pt idx="11">
                  <c:v>SAD B NEMCOVE </c:v>
                </c:pt>
                <c:pt idx="12">
                  <c:v>VITKOVICE </c:v>
                </c:pt>
                <c:pt idx="13">
                  <c:v>DOLNI LHOTA </c:v>
                </c:pt>
                <c:pt idx="14">
                  <c:v>DUBINA </c:v>
                </c:pt>
                <c:pt idx="15">
                  <c:v>Místecká</c:v>
                </c:pt>
                <c:pt idx="16">
                  <c:v>Hrabůvka</c:v>
                </c:pt>
              </c:strCache>
            </c:strRef>
          </c:cat>
          <c:val>
            <c:numRef>
              <c:f>tramvaje!$C$3:$C$19</c:f>
              <c:numCache>
                <c:formatCode>#,##0</c:formatCode>
                <c:ptCount val="17"/>
                <c:pt idx="0">
                  <c:v>90</c:v>
                </c:pt>
                <c:pt idx="1">
                  <c:v>162</c:v>
                </c:pt>
                <c:pt idx="2">
                  <c:v>1230</c:v>
                </c:pt>
                <c:pt idx="3">
                  <c:v>365</c:v>
                </c:pt>
                <c:pt idx="4">
                  <c:v>1198</c:v>
                </c:pt>
                <c:pt idx="5">
                  <c:v>905</c:v>
                </c:pt>
                <c:pt idx="6">
                  <c:v>1316</c:v>
                </c:pt>
                <c:pt idx="7">
                  <c:v>1210</c:v>
                </c:pt>
                <c:pt idx="8">
                  <c:v>365</c:v>
                </c:pt>
                <c:pt idx="9">
                  <c:v>935</c:v>
                </c:pt>
                <c:pt idx="10">
                  <c:v>863</c:v>
                </c:pt>
                <c:pt idx="11">
                  <c:v>877</c:v>
                </c:pt>
                <c:pt idx="12">
                  <c:v>1107</c:v>
                </c:pt>
                <c:pt idx="13">
                  <c:v>261</c:v>
                </c:pt>
                <c:pt idx="14">
                  <c:v>442</c:v>
                </c:pt>
                <c:pt idx="15">
                  <c:v>498</c:v>
                </c:pt>
                <c:pt idx="16">
                  <c:v>588</c:v>
                </c:pt>
              </c:numCache>
            </c:numRef>
          </c:val>
        </c:ser>
        <c:marker val="1"/>
        <c:axId val="76186368"/>
        <c:axId val="76085504"/>
      </c:lineChart>
      <c:catAx>
        <c:axId val="76032640"/>
        <c:scaling>
          <c:orientation val="minMax"/>
        </c:scaling>
        <c:axPos val="b"/>
        <c:majorTickMark val="none"/>
        <c:tickLblPos val="nextTo"/>
        <c:crossAx val="76037120"/>
        <c:crosses val="autoZero"/>
        <c:auto val="1"/>
        <c:lblAlgn val="ctr"/>
        <c:lblOffset val="100"/>
      </c:catAx>
      <c:valAx>
        <c:axId val="76037120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76032640"/>
        <c:crosses val="autoZero"/>
        <c:crossBetween val="between"/>
      </c:valAx>
      <c:valAx>
        <c:axId val="76085504"/>
        <c:scaling>
          <c:orientation val="minMax"/>
        </c:scaling>
        <c:axPos val="r"/>
        <c:numFmt formatCode="#,##0" sourceLinked="1"/>
        <c:tickLblPos val="nextTo"/>
        <c:crossAx val="76186368"/>
        <c:crosses val="max"/>
        <c:crossBetween val="between"/>
      </c:valAx>
      <c:catAx>
        <c:axId val="76186368"/>
        <c:scaling>
          <c:orientation val="minMax"/>
        </c:scaling>
        <c:delete val="1"/>
        <c:axPos val="b"/>
        <c:tickLblPos val="none"/>
        <c:crossAx val="76085504"/>
        <c:crosses val="autoZero"/>
        <c:auto val="1"/>
        <c:lblAlgn val="ctr"/>
        <c:lblOffset val="100"/>
      </c:catAx>
    </c:plotArea>
    <c:legend>
      <c:legendPos val="b"/>
      <c:layout/>
    </c:legend>
    <c:plotVisOnly val="1"/>
    <c:dispBlanksAs val="gap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180975</xdr:rowOff>
    </xdr:from>
    <xdr:to>
      <xdr:col>14</xdr:col>
      <xdr:colOff>0</xdr:colOff>
      <xdr:row>15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0</xdr:row>
      <xdr:rowOff>152400</xdr:rowOff>
    </xdr:from>
    <xdr:to>
      <xdr:col>18</xdr:col>
      <xdr:colOff>542924</xdr:colOff>
      <xdr:row>30</xdr:row>
      <xdr:rowOff>38100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ISYS/FOXCLIENT/XLS/RokElektro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lavni"/>
      <sheetName val="Graf"/>
      <sheetName val="Graf Maxima"/>
      <sheetName val="Parametry"/>
    </sheetNames>
    <sheetDataSet>
      <sheetData sheetId="0" refreshError="1"/>
      <sheetData sheetId="1" refreshError="1"/>
      <sheetData sheetId="2" refreshError="1"/>
      <sheetData sheetId="3">
        <row r="3">
          <cell r="F3" t="str">
            <v>[kW]</v>
          </cell>
          <cell r="G3" t="str">
            <v>[kWh]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T14" sqref="T14"/>
    </sheetView>
  </sheetViews>
  <sheetFormatPr defaultRowHeight="15"/>
  <cols>
    <col min="1" max="1" width="29.85546875" bestFit="1" customWidth="1"/>
    <col min="2" max="2" width="27.85546875" bestFit="1" customWidth="1"/>
    <col min="3" max="3" width="22" bestFit="1" customWidth="1"/>
    <col min="12" max="12" width="14.140625" customWidth="1"/>
    <col min="20" max="20" width="10" customWidth="1"/>
    <col min="21" max="21" width="11.42578125" customWidth="1"/>
    <col min="22" max="22" width="9.7109375" customWidth="1"/>
    <col min="26" max="26" width="11" customWidth="1"/>
  </cols>
  <sheetData>
    <row r="1" spans="1:3">
      <c r="A1" t="s">
        <v>5</v>
      </c>
    </row>
    <row r="2" spans="1:3">
      <c r="B2" t="s">
        <v>0</v>
      </c>
      <c r="C2" t="s">
        <v>1</v>
      </c>
    </row>
    <row r="3" spans="1:3">
      <c r="A3" s="44" t="s">
        <v>7</v>
      </c>
      <c r="B3" s="44">
        <v>95.594875999999985</v>
      </c>
      <c r="C3" s="44">
        <v>79</v>
      </c>
    </row>
    <row r="4" spans="1:3">
      <c r="A4" s="44" t="s">
        <v>10</v>
      </c>
      <c r="B4" s="44">
        <v>1386.2082499999999</v>
      </c>
      <c r="C4" s="44">
        <v>574</v>
      </c>
    </row>
    <row r="5" spans="1:3">
      <c r="A5" s="45" t="s">
        <v>11</v>
      </c>
      <c r="B5" s="46">
        <v>1231.528</v>
      </c>
      <c r="C5" s="46">
        <v>532</v>
      </c>
    </row>
    <row r="6" spans="1:3">
      <c r="A6" s="44" t="s">
        <v>13</v>
      </c>
      <c r="B6" s="44">
        <v>841.90458349999994</v>
      </c>
      <c r="C6" s="44">
        <v>319</v>
      </c>
    </row>
    <row r="7" spans="1:3">
      <c r="A7" s="45" t="s">
        <v>17</v>
      </c>
      <c r="B7" s="46">
        <v>694.76625000000001</v>
      </c>
      <c r="C7" s="46">
        <v>363</v>
      </c>
    </row>
    <row r="8" spans="1:3">
      <c r="A8" s="44" t="s">
        <v>22</v>
      </c>
      <c r="B8" s="44">
        <v>915.73924999999997</v>
      </c>
      <c r="C8" s="44">
        <v>480</v>
      </c>
    </row>
    <row r="9" spans="1:3">
      <c r="A9" s="44" t="s">
        <v>27</v>
      </c>
      <c r="B9" s="44">
        <v>200</v>
      </c>
      <c r="C9" s="44">
        <v>122</v>
      </c>
    </row>
    <row r="16" spans="1:3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C28" sqref="C28:C29"/>
    </sheetView>
  </sheetViews>
  <sheetFormatPr defaultRowHeight="15"/>
  <cols>
    <col min="1" max="1" width="29.85546875" bestFit="1" customWidth="1"/>
    <col min="2" max="2" width="27.85546875" bestFit="1" customWidth="1"/>
    <col min="3" max="3" width="22" bestFit="1" customWidth="1"/>
  </cols>
  <sheetData>
    <row r="1" spans="1:3">
      <c r="A1" t="s">
        <v>2</v>
      </c>
    </row>
    <row r="2" spans="1:3">
      <c r="B2" t="s">
        <v>0</v>
      </c>
      <c r="C2" t="s">
        <v>1</v>
      </c>
    </row>
    <row r="3" spans="1:3">
      <c r="A3" s="38" t="s">
        <v>45</v>
      </c>
      <c r="B3" s="38">
        <v>23.647500000000001</v>
      </c>
      <c r="C3" s="38">
        <v>90</v>
      </c>
    </row>
    <row r="4" spans="1:3">
      <c r="A4" s="38" t="s">
        <v>9</v>
      </c>
      <c r="B4" s="38">
        <v>172.52199999999999</v>
      </c>
      <c r="C4" s="38">
        <v>162</v>
      </c>
    </row>
    <row r="5" spans="1:3">
      <c r="A5" s="37" t="s">
        <v>6</v>
      </c>
      <c r="B5" s="41">
        <v>4106.574873999999</v>
      </c>
      <c r="C5" s="41">
        <v>1230</v>
      </c>
    </row>
    <row r="6" spans="1:3">
      <c r="A6" s="38" t="s">
        <v>12</v>
      </c>
      <c r="B6" s="38">
        <v>914.30250000000001</v>
      </c>
      <c r="C6" s="38">
        <v>365</v>
      </c>
    </row>
    <row r="7" spans="1:3">
      <c r="A7" s="37" t="s">
        <v>14</v>
      </c>
      <c r="B7" s="41">
        <v>3175.54475</v>
      </c>
      <c r="C7" s="41">
        <v>1198</v>
      </c>
    </row>
    <row r="8" spans="1:3">
      <c r="A8" s="38" t="s">
        <v>15</v>
      </c>
      <c r="B8" s="38">
        <v>2221.62</v>
      </c>
      <c r="C8" s="38">
        <v>905</v>
      </c>
    </row>
    <row r="9" spans="1:3">
      <c r="A9" s="38" t="s">
        <v>16</v>
      </c>
      <c r="B9" s="38">
        <v>3482.7927500000001</v>
      </c>
      <c r="C9" s="38">
        <v>1316</v>
      </c>
    </row>
    <row r="10" spans="1:3">
      <c r="A10" s="38" t="s">
        <v>18</v>
      </c>
      <c r="B10" s="38">
        <v>3601.01</v>
      </c>
      <c r="C10" s="38">
        <v>1210</v>
      </c>
    </row>
    <row r="11" spans="1:3">
      <c r="A11" s="38" t="s">
        <v>19</v>
      </c>
      <c r="B11" s="38">
        <v>603.50075000000004</v>
      </c>
      <c r="C11" s="38">
        <v>365</v>
      </c>
    </row>
    <row r="12" spans="1:3">
      <c r="A12" s="37" t="s">
        <v>20</v>
      </c>
      <c r="B12" s="41">
        <v>2191.5057499999998</v>
      </c>
      <c r="C12" s="41">
        <v>935</v>
      </c>
    </row>
    <row r="13" spans="1:3">
      <c r="A13" s="38" t="s">
        <v>21</v>
      </c>
      <c r="B13" s="38">
        <v>2330.9111905</v>
      </c>
      <c r="C13" s="38">
        <v>863</v>
      </c>
    </row>
    <row r="14" spans="1:3">
      <c r="A14" s="37" t="s">
        <v>23</v>
      </c>
      <c r="B14" s="41">
        <v>1778.10925</v>
      </c>
      <c r="C14" s="41">
        <v>877</v>
      </c>
    </row>
    <row r="15" spans="1:3">
      <c r="A15" s="38" t="s">
        <v>24</v>
      </c>
      <c r="B15" s="38">
        <v>3469.2192500000001</v>
      </c>
      <c r="C15" s="38">
        <v>1107</v>
      </c>
    </row>
    <row r="16" spans="1:3">
      <c r="A16" s="38" t="s">
        <v>25</v>
      </c>
      <c r="B16" s="38">
        <v>441.90625</v>
      </c>
      <c r="C16" s="38">
        <v>261</v>
      </c>
    </row>
    <row r="17" spans="1:3">
      <c r="A17" s="37" t="s">
        <v>46</v>
      </c>
      <c r="B17" s="41">
        <v>959.33050000000003</v>
      </c>
      <c r="C17" s="41">
        <v>442</v>
      </c>
    </row>
    <row r="18" spans="1:3">
      <c r="A18" s="37" t="s">
        <v>3</v>
      </c>
      <c r="B18" s="41">
        <v>1245</v>
      </c>
      <c r="C18" s="41">
        <v>498</v>
      </c>
    </row>
    <row r="19" spans="1:3">
      <c r="A19" s="37" t="s">
        <v>4</v>
      </c>
      <c r="B19" s="41">
        <v>1527</v>
      </c>
      <c r="C19" s="41">
        <v>588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2:AC46"/>
  <sheetViews>
    <sheetView topLeftCell="C6" workbookViewId="0">
      <selection activeCell="AB13" sqref="AB13:AC15"/>
    </sheetView>
  </sheetViews>
  <sheetFormatPr defaultRowHeight="15"/>
  <cols>
    <col min="4" max="4" width="11.7109375" customWidth="1"/>
    <col min="20" max="20" width="10.85546875" customWidth="1"/>
    <col min="21" max="21" width="10.28515625" customWidth="1"/>
    <col min="26" max="26" width="11" customWidth="1"/>
    <col min="28" max="28" width="9.5703125" customWidth="1"/>
  </cols>
  <sheetData>
    <row r="12" spans="4:29" ht="15.75" thickBot="1"/>
    <row r="13" spans="4:29" ht="15.75" thickBot="1">
      <c r="D13" s="50" t="s">
        <v>43</v>
      </c>
      <c r="E13" s="51" t="s">
        <v>8</v>
      </c>
      <c r="F13" s="51" t="s">
        <v>9</v>
      </c>
      <c r="G13" s="51" t="s">
        <v>6</v>
      </c>
      <c r="H13" s="51" t="s">
        <v>7</v>
      </c>
      <c r="I13" s="52" t="s">
        <v>10</v>
      </c>
      <c r="J13" s="52" t="s">
        <v>11</v>
      </c>
      <c r="K13" s="51" t="s">
        <v>12</v>
      </c>
      <c r="L13" s="52" t="s">
        <v>13</v>
      </c>
      <c r="M13" s="51" t="s">
        <v>14</v>
      </c>
      <c r="N13" s="51" t="s">
        <v>15</v>
      </c>
      <c r="O13" s="51" t="s">
        <v>16</v>
      </c>
      <c r="P13" s="52" t="s">
        <v>17</v>
      </c>
      <c r="Q13" s="51" t="s">
        <v>18</v>
      </c>
      <c r="R13" s="51" t="s">
        <v>19</v>
      </c>
      <c r="S13" s="51" t="s">
        <v>20</v>
      </c>
      <c r="T13" s="53" t="s">
        <v>21</v>
      </c>
      <c r="U13" s="52" t="s">
        <v>22</v>
      </c>
      <c r="V13" s="51" t="s">
        <v>23</v>
      </c>
      <c r="W13" s="51" t="s">
        <v>24</v>
      </c>
      <c r="X13" s="53" t="s">
        <v>25</v>
      </c>
      <c r="Y13" s="51" t="s">
        <v>26</v>
      </c>
      <c r="Z13" s="54" t="s">
        <v>27</v>
      </c>
      <c r="AB13" s="60" t="s">
        <v>3</v>
      </c>
      <c r="AC13" s="60" t="s">
        <v>4</v>
      </c>
    </row>
    <row r="14" spans="4:29">
      <c r="D14" s="61" t="s">
        <v>40</v>
      </c>
      <c r="E14" s="20">
        <v>23647.5</v>
      </c>
      <c r="F14" s="20">
        <v>172522</v>
      </c>
      <c r="G14" s="20">
        <v>4106574.8739999994</v>
      </c>
      <c r="H14" s="20">
        <v>95594.875999999989</v>
      </c>
      <c r="I14" s="20">
        <v>1386208.25</v>
      </c>
      <c r="J14" s="20">
        <v>1231528</v>
      </c>
      <c r="K14" s="20">
        <v>914302.5</v>
      </c>
      <c r="L14" s="20">
        <v>841904.58349999995</v>
      </c>
      <c r="M14" s="20">
        <v>3175544.75</v>
      </c>
      <c r="N14" s="20">
        <v>2221620</v>
      </c>
      <c r="O14" s="20">
        <v>3482792.75</v>
      </c>
      <c r="P14" s="20">
        <v>694766.25</v>
      </c>
      <c r="Q14" s="20">
        <v>3601010</v>
      </c>
      <c r="R14" s="20">
        <v>603500.75</v>
      </c>
      <c r="S14" s="20">
        <v>2191505.75</v>
      </c>
      <c r="T14" s="20">
        <v>2330911.1905</v>
      </c>
      <c r="U14" s="20">
        <v>915739.25</v>
      </c>
      <c r="V14" s="20">
        <v>1778109.25</v>
      </c>
      <c r="W14" s="20">
        <v>3469219.25</v>
      </c>
      <c r="X14" s="20">
        <v>441906.25</v>
      </c>
      <c r="Y14" s="20">
        <v>959330.5</v>
      </c>
      <c r="Z14" s="49">
        <v>200000</v>
      </c>
      <c r="AB14" s="3">
        <f>AB46</f>
        <v>1244698.5</v>
      </c>
      <c r="AC14" s="3">
        <f>AC46</f>
        <v>1526552</v>
      </c>
    </row>
    <row r="15" spans="4:29" ht="15.75" thickBot="1">
      <c r="D15" s="62" t="s">
        <v>41</v>
      </c>
      <c r="E15" s="9">
        <v>90</v>
      </c>
      <c r="F15" s="9">
        <v>162</v>
      </c>
      <c r="G15" s="9">
        <v>1230</v>
      </c>
      <c r="H15" s="9">
        <v>79</v>
      </c>
      <c r="I15" s="9">
        <v>574</v>
      </c>
      <c r="J15" s="9">
        <v>532</v>
      </c>
      <c r="K15" s="9">
        <v>365</v>
      </c>
      <c r="L15" s="9">
        <v>319</v>
      </c>
      <c r="M15" s="9">
        <v>1198</v>
      </c>
      <c r="N15" s="9">
        <v>905</v>
      </c>
      <c r="O15" s="9">
        <v>1316</v>
      </c>
      <c r="P15" s="9">
        <v>363</v>
      </c>
      <c r="Q15" s="9">
        <v>1210</v>
      </c>
      <c r="R15" s="9">
        <v>365</v>
      </c>
      <c r="S15" s="9">
        <v>935</v>
      </c>
      <c r="T15" s="9">
        <v>863</v>
      </c>
      <c r="U15" s="9">
        <v>480</v>
      </c>
      <c r="V15" s="9">
        <v>877</v>
      </c>
      <c r="W15" s="9">
        <v>1107</v>
      </c>
      <c r="X15" s="9">
        <v>261</v>
      </c>
      <c r="Y15" s="9">
        <v>442</v>
      </c>
      <c r="Z15" s="48">
        <v>122</v>
      </c>
      <c r="AB15" s="3">
        <f>AB30</f>
        <v>498</v>
      </c>
      <c r="AC15" s="3">
        <f>AC30</f>
        <v>588</v>
      </c>
    </row>
    <row r="16" spans="4:29" ht="15.75" thickBot="1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B16" s="1"/>
      <c r="AC16" s="1"/>
    </row>
    <row r="17" spans="4:29" ht="23.25" thickBot="1">
      <c r="D17" s="47" t="s">
        <v>42</v>
      </c>
      <c r="E17" s="17" t="s">
        <v>8</v>
      </c>
      <c r="F17" s="10" t="s">
        <v>9</v>
      </c>
      <c r="G17" s="10" t="s">
        <v>6</v>
      </c>
      <c r="H17" s="10" t="s">
        <v>7</v>
      </c>
      <c r="I17" s="11" t="s">
        <v>10</v>
      </c>
      <c r="J17" s="11" t="s">
        <v>11</v>
      </c>
      <c r="K17" s="10" t="s">
        <v>12</v>
      </c>
      <c r="L17" s="11" t="s">
        <v>13</v>
      </c>
      <c r="M17" s="10" t="s">
        <v>14</v>
      </c>
      <c r="N17" s="10" t="s">
        <v>15</v>
      </c>
      <c r="O17" s="10" t="s">
        <v>16</v>
      </c>
      <c r="P17" s="11" t="s">
        <v>17</v>
      </c>
      <c r="Q17" s="10" t="s">
        <v>18</v>
      </c>
      <c r="R17" s="10" t="s">
        <v>19</v>
      </c>
      <c r="S17" s="10" t="s">
        <v>20</v>
      </c>
      <c r="T17" s="12" t="s">
        <v>21</v>
      </c>
      <c r="U17" s="11" t="s">
        <v>22</v>
      </c>
      <c r="V17" s="10" t="s">
        <v>23</v>
      </c>
      <c r="W17" s="10" t="s">
        <v>24</v>
      </c>
      <c r="X17" s="12" t="s">
        <v>25</v>
      </c>
      <c r="Y17" s="13" t="s">
        <v>26</v>
      </c>
      <c r="Z17" s="14" t="s">
        <v>27</v>
      </c>
      <c r="AB17" s="13" t="s">
        <v>3</v>
      </c>
      <c r="AC17" s="13" t="s">
        <v>4</v>
      </c>
    </row>
    <row r="18" spans="4:29">
      <c r="D18" s="20" t="s">
        <v>28</v>
      </c>
      <c r="E18" s="21">
        <v>20</v>
      </c>
      <c r="F18" s="22">
        <v>104</v>
      </c>
      <c r="G18" s="22">
        <v>1230.4000000000001</v>
      </c>
      <c r="H18" s="22">
        <v>78.8</v>
      </c>
      <c r="I18" s="23">
        <v>574</v>
      </c>
      <c r="J18" s="23">
        <v>532</v>
      </c>
      <c r="K18" s="22">
        <v>365</v>
      </c>
      <c r="L18" s="23">
        <v>303</v>
      </c>
      <c r="M18" s="22">
        <v>1169</v>
      </c>
      <c r="N18" s="22">
        <v>905</v>
      </c>
      <c r="O18" s="22">
        <v>1117</v>
      </c>
      <c r="P18" s="23">
        <v>363</v>
      </c>
      <c r="Q18" s="22">
        <v>1200</v>
      </c>
      <c r="R18" s="22">
        <v>365</v>
      </c>
      <c r="S18" s="22">
        <v>825</v>
      </c>
      <c r="T18" s="22">
        <v>863</v>
      </c>
      <c r="U18" s="23">
        <v>427</v>
      </c>
      <c r="V18" s="22">
        <v>877</v>
      </c>
      <c r="W18" s="22">
        <v>1107</v>
      </c>
      <c r="X18" s="22">
        <v>261</v>
      </c>
      <c r="Y18" s="24">
        <v>379</v>
      </c>
      <c r="Z18" s="25"/>
      <c r="AB18" s="24">
        <v>464</v>
      </c>
      <c r="AC18" s="24">
        <v>486</v>
      </c>
    </row>
    <row r="19" spans="4:29">
      <c r="D19" s="3" t="s">
        <v>29</v>
      </c>
      <c r="E19" s="27">
        <v>20</v>
      </c>
      <c r="F19" s="28">
        <v>94</v>
      </c>
      <c r="G19" s="28">
        <v>1183.5999999999999</v>
      </c>
      <c r="H19" s="28">
        <v>48</v>
      </c>
      <c r="I19" s="29">
        <v>551</v>
      </c>
      <c r="J19" s="29">
        <v>514</v>
      </c>
      <c r="K19" s="28">
        <v>305</v>
      </c>
      <c r="L19" s="29">
        <v>279</v>
      </c>
      <c r="M19" s="28">
        <v>1152</v>
      </c>
      <c r="N19" s="28">
        <v>829</v>
      </c>
      <c r="O19" s="28">
        <v>1148</v>
      </c>
      <c r="P19" s="29">
        <v>302</v>
      </c>
      <c r="Q19" s="28">
        <v>1210</v>
      </c>
      <c r="R19" s="28">
        <v>322</v>
      </c>
      <c r="S19" s="28">
        <v>847</v>
      </c>
      <c r="T19" s="28">
        <v>844</v>
      </c>
      <c r="U19" s="29">
        <v>480</v>
      </c>
      <c r="V19" s="28">
        <v>753</v>
      </c>
      <c r="W19" s="28">
        <v>997</v>
      </c>
      <c r="X19" s="28">
        <v>225</v>
      </c>
      <c r="Y19" s="30">
        <v>346</v>
      </c>
      <c r="Z19" s="31"/>
      <c r="AB19" s="30">
        <v>464</v>
      </c>
      <c r="AC19" s="30">
        <v>472</v>
      </c>
    </row>
    <row r="20" spans="4:29">
      <c r="D20" s="3" t="s">
        <v>30</v>
      </c>
      <c r="E20" s="27">
        <v>10</v>
      </c>
      <c r="F20" s="28">
        <v>95</v>
      </c>
      <c r="G20" s="28">
        <v>997.2</v>
      </c>
      <c r="H20" s="28">
        <v>38.799999999999997</v>
      </c>
      <c r="I20" s="29">
        <v>490</v>
      </c>
      <c r="J20" s="29">
        <v>472</v>
      </c>
      <c r="K20" s="28">
        <v>287</v>
      </c>
      <c r="L20" s="29">
        <v>265</v>
      </c>
      <c r="M20" s="28">
        <v>1099</v>
      </c>
      <c r="N20" s="28">
        <v>774</v>
      </c>
      <c r="O20" s="28">
        <v>1101</v>
      </c>
      <c r="P20" s="29">
        <v>261</v>
      </c>
      <c r="Q20" s="28">
        <v>1040</v>
      </c>
      <c r="R20" s="28">
        <v>249</v>
      </c>
      <c r="S20" s="28">
        <v>864</v>
      </c>
      <c r="T20" s="28">
        <v>660</v>
      </c>
      <c r="U20" s="29">
        <v>399</v>
      </c>
      <c r="V20" s="28">
        <v>739</v>
      </c>
      <c r="W20" s="28">
        <v>1006</v>
      </c>
      <c r="X20" s="28">
        <v>197</v>
      </c>
      <c r="Y20" s="30">
        <v>334</v>
      </c>
      <c r="Z20" s="31"/>
      <c r="AB20" s="30">
        <v>454</v>
      </c>
      <c r="AC20" s="30">
        <v>484</v>
      </c>
    </row>
    <row r="21" spans="4:29">
      <c r="D21" s="3" t="s">
        <v>31</v>
      </c>
      <c r="E21" s="27">
        <v>10</v>
      </c>
      <c r="F21" s="28">
        <v>85</v>
      </c>
      <c r="G21" s="28">
        <v>1035.5999999999999</v>
      </c>
      <c r="H21" s="28">
        <v>31.6</v>
      </c>
      <c r="I21" s="29">
        <v>514</v>
      </c>
      <c r="J21" s="29">
        <v>445</v>
      </c>
      <c r="K21" s="28">
        <v>255</v>
      </c>
      <c r="L21" s="29">
        <v>319</v>
      </c>
      <c r="M21" s="28">
        <v>963</v>
      </c>
      <c r="N21" s="28">
        <v>686</v>
      </c>
      <c r="O21" s="28">
        <v>1204</v>
      </c>
      <c r="P21" s="29">
        <v>219</v>
      </c>
      <c r="Q21" s="28">
        <v>920</v>
      </c>
      <c r="R21" s="28">
        <v>277</v>
      </c>
      <c r="S21" s="28">
        <v>849</v>
      </c>
      <c r="T21" s="28">
        <v>750</v>
      </c>
      <c r="U21" s="29">
        <v>348</v>
      </c>
      <c r="V21" s="28">
        <v>763</v>
      </c>
      <c r="W21" s="28">
        <v>952</v>
      </c>
      <c r="X21" s="28">
        <v>193</v>
      </c>
      <c r="Y21" s="30">
        <v>391</v>
      </c>
      <c r="Z21" s="31"/>
      <c r="AB21" s="30">
        <v>498</v>
      </c>
      <c r="AC21" s="30">
        <v>562</v>
      </c>
    </row>
    <row r="22" spans="4:29">
      <c r="D22" s="3" t="s">
        <v>32</v>
      </c>
      <c r="E22" s="18">
        <v>10</v>
      </c>
      <c r="F22" s="4">
        <v>73</v>
      </c>
      <c r="G22" s="4">
        <v>922.4</v>
      </c>
      <c r="H22" s="4">
        <v>36</v>
      </c>
      <c r="I22" s="5">
        <v>365</v>
      </c>
      <c r="J22" s="5">
        <v>347</v>
      </c>
      <c r="K22" s="4">
        <v>193</v>
      </c>
      <c r="L22" s="5">
        <v>236</v>
      </c>
      <c r="M22" s="4">
        <v>901</v>
      </c>
      <c r="N22" s="4">
        <v>676</v>
      </c>
      <c r="O22" s="4">
        <v>913</v>
      </c>
      <c r="P22" s="5">
        <v>215</v>
      </c>
      <c r="Q22" s="4">
        <v>820</v>
      </c>
      <c r="R22" s="4">
        <v>220</v>
      </c>
      <c r="S22" s="4">
        <v>687</v>
      </c>
      <c r="T22" s="4">
        <v>680</v>
      </c>
      <c r="U22" s="5">
        <v>290</v>
      </c>
      <c r="V22" s="4">
        <v>465</v>
      </c>
      <c r="W22" s="4">
        <v>849</v>
      </c>
      <c r="X22" s="4">
        <v>181</v>
      </c>
      <c r="Y22" s="6">
        <v>258</v>
      </c>
      <c r="Z22" s="8"/>
      <c r="AB22" s="6">
        <v>434</v>
      </c>
      <c r="AC22" s="6">
        <v>412</v>
      </c>
    </row>
    <row r="23" spans="4:29">
      <c r="D23" s="3" t="s">
        <v>33</v>
      </c>
      <c r="E23" s="27">
        <v>30</v>
      </c>
      <c r="F23" s="28">
        <v>115</v>
      </c>
      <c r="G23" s="28">
        <v>974</v>
      </c>
      <c r="H23" s="28">
        <v>32.799999999999997</v>
      </c>
      <c r="I23" s="29">
        <v>378</v>
      </c>
      <c r="J23" s="29">
        <v>319</v>
      </c>
      <c r="K23" s="28">
        <v>180</v>
      </c>
      <c r="L23" s="29">
        <v>219</v>
      </c>
      <c r="M23" s="28">
        <v>862</v>
      </c>
      <c r="N23" s="28">
        <v>628</v>
      </c>
      <c r="O23" s="28">
        <v>955</v>
      </c>
      <c r="P23" s="29">
        <v>153</v>
      </c>
      <c r="Q23" s="28">
        <v>810</v>
      </c>
      <c r="R23" s="28">
        <v>205</v>
      </c>
      <c r="S23" s="28">
        <v>639</v>
      </c>
      <c r="T23" s="28">
        <v>721</v>
      </c>
      <c r="U23" s="29">
        <v>286</v>
      </c>
      <c r="V23" s="28">
        <v>468</v>
      </c>
      <c r="W23" s="28">
        <v>855</v>
      </c>
      <c r="X23" s="28">
        <v>163</v>
      </c>
      <c r="Y23" s="30">
        <v>386</v>
      </c>
      <c r="Z23" s="31">
        <v>50</v>
      </c>
      <c r="AB23" s="30">
        <v>426</v>
      </c>
      <c r="AC23" s="30">
        <v>446</v>
      </c>
    </row>
    <row r="24" spans="4:29">
      <c r="D24" s="3" t="s">
        <v>34</v>
      </c>
      <c r="E24" s="27">
        <v>0</v>
      </c>
      <c r="F24" s="28">
        <v>162</v>
      </c>
      <c r="G24" s="28">
        <v>766</v>
      </c>
      <c r="H24" s="28">
        <v>28</v>
      </c>
      <c r="I24" s="29">
        <v>284</v>
      </c>
      <c r="J24" s="29">
        <v>278</v>
      </c>
      <c r="K24" s="28">
        <v>178</v>
      </c>
      <c r="L24" s="29">
        <v>172</v>
      </c>
      <c r="M24" s="28">
        <v>809</v>
      </c>
      <c r="N24" s="28">
        <v>575</v>
      </c>
      <c r="O24" s="28">
        <v>787</v>
      </c>
      <c r="P24" s="29">
        <v>137</v>
      </c>
      <c r="Q24" s="28">
        <v>670</v>
      </c>
      <c r="R24" s="28">
        <v>196</v>
      </c>
      <c r="S24" s="28">
        <v>636</v>
      </c>
      <c r="T24" s="28">
        <v>531</v>
      </c>
      <c r="U24" s="29">
        <v>143</v>
      </c>
      <c r="V24" s="28">
        <v>410</v>
      </c>
      <c r="W24" s="28">
        <v>889</v>
      </c>
      <c r="X24" s="28">
        <v>191</v>
      </c>
      <c r="Y24" s="30">
        <v>211</v>
      </c>
      <c r="Z24" s="31">
        <v>63</v>
      </c>
      <c r="AB24" s="30">
        <v>364</v>
      </c>
      <c r="AC24" s="30">
        <v>364</v>
      </c>
    </row>
    <row r="25" spans="4:29">
      <c r="D25" s="3" t="s">
        <v>35</v>
      </c>
      <c r="E25" s="27">
        <v>0</v>
      </c>
      <c r="F25" s="28">
        <v>77</v>
      </c>
      <c r="G25" s="28">
        <v>698.4</v>
      </c>
      <c r="H25" s="28">
        <v>28</v>
      </c>
      <c r="I25" s="29">
        <v>225</v>
      </c>
      <c r="J25" s="29">
        <v>287</v>
      </c>
      <c r="K25" s="28">
        <v>207</v>
      </c>
      <c r="L25" s="29">
        <v>142</v>
      </c>
      <c r="M25" s="28">
        <v>692</v>
      </c>
      <c r="N25" s="28">
        <v>499</v>
      </c>
      <c r="O25" s="28">
        <v>741</v>
      </c>
      <c r="P25" s="29">
        <v>106</v>
      </c>
      <c r="Q25" s="28">
        <v>650</v>
      </c>
      <c r="R25" s="28">
        <v>174</v>
      </c>
      <c r="S25" s="28">
        <v>564</v>
      </c>
      <c r="T25" s="28">
        <v>572</v>
      </c>
      <c r="U25" s="29">
        <v>132</v>
      </c>
      <c r="V25" s="28">
        <v>385</v>
      </c>
      <c r="W25" s="28">
        <v>690</v>
      </c>
      <c r="X25" s="28">
        <v>186</v>
      </c>
      <c r="Y25" s="30">
        <v>208</v>
      </c>
      <c r="Z25" s="31">
        <v>68</v>
      </c>
      <c r="AB25" s="30">
        <v>352</v>
      </c>
      <c r="AC25" s="30">
        <v>336</v>
      </c>
    </row>
    <row r="26" spans="4:29">
      <c r="D26" s="3" t="s">
        <v>36</v>
      </c>
      <c r="E26" s="27">
        <v>50</v>
      </c>
      <c r="F26" s="28">
        <v>76</v>
      </c>
      <c r="G26" s="28">
        <v>830.4</v>
      </c>
      <c r="H26" s="28">
        <v>31.6</v>
      </c>
      <c r="I26" s="29">
        <v>268</v>
      </c>
      <c r="J26" s="29">
        <v>284</v>
      </c>
      <c r="K26" s="28">
        <v>276</v>
      </c>
      <c r="L26" s="29">
        <v>190</v>
      </c>
      <c r="M26" s="28">
        <v>840</v>
      </c>
      <c r="N26" s="28">
        <v>660</v>
      </c>
      <c r="O26" s="28">
        <v>956</v>
      </c>
      <c r="P26" s="29">
        <v>140</v>
      </c>
      <c r="Q26" s="28">
        <v>830</v>
      </c>
      <c r="R26" s="28">
        <v>231</v>
      </c>
      <c r="S26" s="28">
        <v>674</v>
      </c>
      <c r="T26" s="28">
        <v>717</v>
      </c>
      <c r="U26" s="29">
        <v>198</v>
      </c>
      <c r="V26" s="28">
        <v>416</v>
      </c>
      <c r="W26" s="28">
        <v>1095</v>
      </c>
      <c r="X26" s="28">
        <v>200</v>
      </c>
      <c r="Y26" s="30">
        <v>240</v>
      </c>
      <c r="Z26" s="31">
        <v>59</v>
      </c>
      <c r="AB26" s="30">
        <v>434</v>
      </c>
      <c r="AC26" s="30">
        <v>420</v>
      </c>
    </row>
    <row r="27" spans="4:29">
      <c r="D27" s="19" t="s">
        <v>37</v>
      </c>
      <c r="E27" s="27">
        <v>20</v>
      </c>
      <c r="F27" s="28">
        <v>81</v>
      </c>
      <c r="G27" s="28">
        <v>931.2</v>
      </c>
      <c r="H27" s="28">
        <v>40</v>
      </c>
      <c r="I27" s="29">
        <v>386</v>
      </c>
      <c r="J27" s="29">
        <v>417</v>
      </c>
      <c r="K27" s="28">
        <v>292</v>
      </c>
      <c r="L27" s="29">
        <v>231</v>
      </c>
      <c r="M27" s="28">
        <v>946</v>
      </c>
      <c r="N27" s="28">
        <v>778</v>
      </c>
      <c r="O27" s="28">
        <v>1018</v>
      </c>
      <c r="P27" s="29">
        <v>203</v>
      </c>
      <c r="Q27" s="28">
        <v>950</v>
      </c>
      <c r="R27" s="28">
        <v>254</v>
      </c>
      <c r="S27" s="28">
        <v>902</v>
      </c>
      <c r="T27" s="28">
        <v>700</v>
      </c>
      <c r="U27" s="29">
        <v>248</v>
      </c>
      <c r="V27" s="28">
        <v>576</v>
      </c>
      <c r="W27" s="28">
        <v>930</v>
      </c>
      <c r="X27" s="28">
        <v>198</v>
      </c>
      <c r="Y27" s="30">
        <v>298</v>
      </c>
      <c r="Z27" s="31">
        <v>106</v>
      </c>
      <c r="AB27" s="30">
        <v>444</v>
      </c>
      <c r="AC27" s="30">
        <v>506</v>
      </c>
    </row>
    <row r="28" spans="4:29">
      <c r="D28" s="19" t="s">
        <v>38</v>
      </c>
      <c r="E28" s="27">
        <v>90</v>
      </c>
      <c r="F28" s="28">
        <v>90</v>
      </c>
      <c r="G28" s="28">
        <v>964.8</v>
      </c>
      <c r="H28" s="28">
        <v>36</v>
      </c>
      <c r="I28" s="29">
        <v>471</v>
      </c>
      <c r="J28" s="29">
        <v>507</v>
      </c>
      <c r="K28" s="28">
        <v>303</v>
      </c>
      <c r="L28" s="29">
        <v>244</v>
      </c>
      <c r="M28" s="28">
        <v>954</v>
      </c>
      <c r="N28" s="28">
        <v>849</v>
      </c>
      <c r="O28" s="28">
        <v>1169</v>
      </c>
      <c r="P28" s="29">
        <v>258</v>
      </c>
      <c r="Q28" s="28">
        <v>1120</v>
      </c>
      <c r="R28" s="28">
        <v>287</v>
      </c>
      <c r="S28" s="28">
        <v>935</v>
      </c>
      <c r="T28" s="28">
        <v>732</v>
      </c>
      <c r="U28" s="29">
        <v>295</v>
      </c>
      <c r="V28" s="28">
        <v>713</v>
      </c>
      <c r="W28" s="28">
        <v>866</v>
      </c>
      <c r="X28" s="28">
        <v>203</v>
      </c>
      <c r="Y28" s="30">
        <v>335</v>
      </c>
      <c r="Z28" s="31">
        <v>122</v>
      </c>
      <c r="AB28" s="30">
        <v>478</v>
      </c>
      <c r="AC28" s="30">
        <v>554</v>
      </c>
    </row>
    <row r="29" spans="4:29">
      <c r="D29" s="19" t="s">
        <v>39</v>
      </c>
      <c r="E29" s="32">
        <v>20</v>
      </c>
      <c r="F29" s="33">
        <v>92</v>
      </c>
      <c r="G29" s="33">
        <v>1059.2</v>
      </c>
      <c r="H29" s="33">
        <v>46.8</v>
      </c>
      <c r="I29" s="34">
        <v>460</v>
      </c>
      <c r="J29" s="34">
        <v>490</v>
      </c>
      <c r="K29" s="33">
        <v>299</v>
      </c>
      <c r="L29" s="34">
        <v>234</v>
      </c>
      <c r="M29" s="33">
        <v>1198</v>
      </c>
      <c r="N29" s="33">
        <v>733</v>
      </c>
      <c r="O29" s="33">
        <v>1316</v>
      </c>
      <c r="P29" s="34">
        <v>221</v>
      </c>
      <c r="Q29" s="33">
        <v>1100</v>
      </c>
      <c r="R29" s="33">
        <v>262</v>
      </c>
      <c r="S29" s="33">
        <v>901</v>
      </c>
      <c r="T29" s="33">
        <v>768</v>
      </c>
      <c r="U29" s="34">
        <v>316</v>
      </c>
      <c r="V29" s="33">
        <v>703</v>
      </c>
      <c r="W29" s="33">
        <v>891</v>
      </c>
      <c r="X29" s="33">
        <v>199</v>
      </c>
      <c r="Y29" s="35">
        <v>442</v>
      </c>
      <c r="Z29" s="36">
        <v>109</v>
      </c>
      <c r="AB29" s="35">
        <v>470</v>
      </c>
      <c r="AC29" s="35">
        <v>588</v>
      </c>
    </row>
    <row r="30" spans="4:29">
      <c r="D30" s="15"/>
      <c r="E30" s="26">
        <v>90</v>
      </c>
      <c r="F30" s="26">
        <v>162</v>
      </c>
      <c r="G30" s="26">
        <v>1230</v>
      </c>
      <c r="H30" s="26">
        <v>79</v>
      </c>
      <c r="I30" s="26">
        <v>574</v>
      </c>
      <c r="J30" s="26">
        <v>532</v>
      </c>
      <c r="K30" s="26">
        <v>365</v>
      </c>
      <c r="L30" s="26">
        <v>319</v>
      </c>
      <c r="M30" s="26">
        <v>1198</v>
      </c>
      <c r="N30" s="26">
        <v>905</v>
      </c>
      <c r="O30" s="26">
        <v>1316</v>
      </c>
      <c r="P30" s="26">
        <v>363</v>
      </c>
      <c r="Q30" s="26">
        <v>1210</v>
      </c>
      <c r="R30" s="26">
        <v>365</v>
      </c>
      <c r="S30" s="26">
        <v>935</v>
      </c>
      <c r="T30" s="26">
        <v>863</v>
      </c>
      <c r="U30" s="26">
        <v>480</v>
      </c>
      <c r="V30" s="26">
        <v>877</v>
      </c>
      <c r="W30" s="26">
        <v>1107</v>
      </c>
      <c r="X30" s="26">
        <v>261</v>
      </c>
      <c r="Y30" s="26">
        <v>442</v>
      </c>
      <c r="Z30" s="26">
        <v>122</v>
      </c>
      <c r="AB30" s="26">
        <v>498</v>
      </c>
      <c r="AC30" s="26">
        <v>588</v>
      </c>
    </row>
    <row r="32" spans="4:29" ht="15.75" thickBot="1"/>
    <row r="33" spans="4:29" ht="15.75" thickBot="1">
      <c r="D33" s="57" t="s">
        <v>44</v>
      </c>
      <c r="E33" s="58" t="s">
        <v>8</v>
      </c>
      <c r="F33" s="51" t="s">
        <v>9</v>
      </c>
      <c r="G33" s="51" t="s">
        <v>6</v>
      </c>
      <c r="H33" s="52" t="s">
        <v>7</v>
      </c>
      <c r="I33" s="52" t="s">
        <v>10</v>
      </c>
      <c r="J33" s="52" t="s">
        <v>11</v>
      </c>
      <c r="K33" s="51" t="s">
        <v>12</v>
      </c>
      <c r="L33" s="52" t="s">
        <v>13</v>
      </c>
      <c r="M33" s="51" t="s">
        <v>14</v>
      </c>
      <c r="N33" s="51" t="s">
        <v>15</v>
      </c>
      <c r="O33" s="51" t="s">
        <v>16</v>
      </c>
      <c r="P33" s="52" t="s">
        <v>17</v>
      </c>
      <c r="Q33" s="51" t="s">
        <v>18</v>
      </c>
      <c r="R33" s="51" t="s">
        <v>19</v>
      </c>
      <c r="S33" s="51" t="s">
        <v>20</v>
      </c>
      <c r="T33" s="53" t="s">
        <v>21</v>
      </c>
      <c r="U33" s="52" t="s">
        <v>22</v>
      </c>
      <c r="V33" s="51" t="s">
        <v>23</v>
      </c>
      <c r="W33" s="51" t="s">
        <v>24</v>
      </c>
      <c r="X33" s="53" t="s">
        <v>25</v>
      </c>
      <c r="Y33" s="54" t="s">
        <v>26</v>
      </c>
      <c r="Z33" s="59" t="s">
        <v>27</v>
      </c>
      <c r="AB33" s="60" t="s">
        <v>3</v>
      </c>
      <c r="AC33" s="60" t="s">
        <v>4</v>
      </c>
    </row>
    <row r="34" spans="4:29" ht="15.75" thickBot="1">
      <c r="D34" s="55" t="s">
        <v>28</v>
      </c>
      <c r="E34" s="56">
        <v>6870</v>
      </c>
      <c r="F34" s="56">
        <v>21183.25</v>
      </c>
      <c r="G34" s="56">
        <v>439176.8</v>
      </c>
      <c r="H34" s="56">
        <v>11112.2</v>
      </c>
      <c r="I34" s="56">
        <v>169725.75</v>
      </c>
      <c r="J34" s="56">
        <v>147670.75</v>
      </c>
      <c r="K34" s="56">
        <v>106354.75</v>
      </c>
      <c r="L34" s="56">
        <v>100914.75</v>
      </c>
      <c r="M34" s="56">
        <v>325641.25</v>
      </c>
      <c r="N34" s="56">
        <v>226235.5</v>
      </c>
      <c r="O34" s="56">
        <v>341281.25</v>
      </c>
      <c r="P34" s="56">
        <v>97750.75</v>
      </c>
      <c r="Q34" s="56">
        <v>407137.5</v>
      </c>
      <c r="R34" s="56">
        <v>73834.25</v>
      </c>
      <c r="S34" s="56">
        <v>222097</v>
      </c>
      <c r="T34" s="56">
        <v>251835.5</v>
      </c>
      <c r="U34" s="56">
        <v>136669</v>
      </c>
      <c r="V34" s="56">
        <v>215364.25</v>
      </c>
      <c r="W34" s="56">
        <v>347027.25</v>
      </c>
      <c r="X34" s="56">
        <v>49564.75</v>
      </c>
      <c r="Y34" s="56">
        <v>109890.75</v>
      </c>
      <c r="Z34" s="56"/>
      <c r="AB34" s="7">
        <v>115970</v>
      </c>
      <c r="AC34" s="7">
        <v>146505.5</v>
      </c>
    </row>
    <row r="35" spans="4:29" ht="15.75" thickBot="1">
      <c r="D35" s="2" t="s">
        <v>29</v>
      </c>
      <c r="E35" s="7">
        <v>4010</v>
      </c>
      <c r="F35" s="7">
        <v>18088.75</v>
      </c>
      <c r="G35" s="7">
        <v>396257.4</v>
      </c>
      <c r="H35" s="7">
        <v>9690.1</v>
      </c>
      <c r="I35" s="7">
        <v>152360.5</v>
      </c>
      <c r="J35" s="7">
        <v>128416.75</v>
      </c>
      <c r="K35" s="7">
        <v>93342.75</v>
      </c>
      <c r="L35" s="7">
        <v>88865.5</v>
      </c>
      <c r="M35" s="7">
        <v>296192.75</v>
      </c>
      <c r="N35" s="7">
        <v>205056.75</v>
      </c>
      <c r="O35" s="7">
        <v>309160</v>
      </c>
      <c r="P35" s="7">
        <v>85919</v>
      </c>
      <c r="Q35" s="7">
        <v>358000</v>
      </c>
      <c r="R35" s="7">
        <v>66749</v>
      </c>
      <c r="S35" s="7">
        <v>202465</v>
      </c>
      <c r="T35" s="7">
        <v>220885.50099999999</v>
      </c>
      <c r="U35" s="7">
        <v>123166.5</v>
      </c>
      <c r="V35" s="7">
        <v>186811.75</v>
      </c>
      <c r="W35" s="7">
        <v>307741</v>
      </c>
      <c r="X35" s="7">
        <v>42225.75</v>
      </c>
      <c r="Y35" s="7">
        <v>98319</v>
      </c>
      <c r="Z35" s="7"/>
      <c r="AB35" s="7">
        <v>107402</v>
      </c>
      <c r="AC35" s="7">
        <v>132697.5</v>
      </c>
    </row>
    <row r="36" spans="4:29" ht="15.75" thickBot="1">
      <c r="D36" s="2" t="s">
        <v>30</v>
      </c>
      <c r="E36" s="7">
        <v>3292.5</v>
      </c>
      <c r="F36" s="7">
        <v>17066.75</v>
      </c>
      <c r="G36" s="7">
        <v>400388.8</v>
      </c>
      <c r="H36" s="7">
        <v>9208.7000000000007</v>
      </c>
      <c r="I36" s="7">
        <v>150554.75</v>
      </c>
      <c r="J36" s="7">
        <v>124025.5</v>
      </c>
      <c r="K36" s="7">
        <v>89973.25</v>
      </c>
      <c r="L36" s="7">
        <v>85329.5</v>
      </c>
      <c r="M36" s="7">
        <v>303391.5</v>
      </c>
      <c r="N36" s="7">
        <v>208243.25</v>
      </c>
      <c r="O36" s="7">
        <v>319567</v>
      </c>
      <c r="P36" s="7">
        <v>78221.25</v>
      </c>
      <c r="Q36" s="7">
        <v>342042.5</v>
      </c>
      <c r="R36" s="7">
        <v>61671.25</v>
      </c>
      <c r="S36" s="7">
        <v>191259.75</v>
      </c>
      <c r="T36" s="7">
        <v>233555.43950000007</v>
      </c>
      <c r="U36" s="7">
        <v>113139.5</v>
      </c>
      <c r="V36" s="7">
        <v>177088.75</v>
      </c>
      <c r="W36" s="7">
        <v>313345.75</v>
      </c>
      <c r="X36" s="7">
        <v>39204</v>
      </c>
      <c r="Y36" s="7">
        <v>89809.75</v>
      </c>
      <c r="Z36" s="7"/>
      <c r="AB36" s="7">
        <v>113351.5</v>
      </c>
      <c r="AC36" s="7">
        <v>139105</v>
      </c>
    </row>
    <row r="37" spans="4:29" ht="15.75" thickBot="1">
      <c r="D37" s="2" t="s">
        <v>31</v>
      </c>
      <c r="E37" s="7">
        <v>1165</v>
      </c>
      <c r="F37" s="7">
        <v>11680.75</v>
      </c>
      <c r="G37" s="7">
        <v>215272.6</v>
      </c>
      <c r="H37" s="7">
        <v>8062.4</v>
      </c>
      <c r="I37" s="7">
        <v>114128.75</v>
      </c>
      <c r="J37" s="7">
        <v>89653.5</v>
      </c>
      <c r="K37" s="7">
        <v>63080.75</v>
      </c>
      <c r="L37" s="7">
        <v>67435.75</v>
      </c>
      <c r="M37" s="7">
        <v>261142.75</v>
      </c>
      <c r="N37" s="7">
        <v>189988.5</v>
      </c>
      <c r="O37" s="7">
        <v>288518.75</v>
      </c>
      <c r="P37" s="7">
        <v>52559.5</v>
      </c>
      <c r="Q37" s="7">
        <v>269485</v>
      </c>
      <c r="R37" s="7">
        <v>57319.25</v>
      </c>
      <c r="S37" s="7">
        <v>150894.25</v>
      </c>
      <c r="T37" s="7">
        <v>185714</v>
      </c>
      <c r="U37" s="7">
        <v>80737.5</v>
      </c>
      <c r="V37" s="7">
        <v>140573.75</v>
      </c>
      <c r="W37" s="7">
        <v>289199.25</v>
      </c>
      <c r="X37" s="7">
        <v>32760</v>
      </c>
      <c r="Y37" s="7">
        <v>75195</v>
      </c>
      <c r="Z37" s="7"/>
      <c r="AB37" s="7">
        <v>108519</v>
      </c>
      <c r="AC37" s="7">
        <v>126315.5</v>
      </c>
    </row>
    <row r="38" spans="4:29" ht="15.75" thickBot="1">
      <c r="D38" s="2" t="s">
        <v>32</v>
      </c>
      <c r="E38" s="7">
        <v>755</v>
      </c>
      <c r="F38" s="7">
        <v>11240.5</v>
      </c>
      <c r="G38" s="7">
        <v>336355.7</v>
      </c>
      <c r="H38" s="7">
        <v>4757.8</v>
      </c>
      <c r="I38" s="7">
        <v>114765.25</v>
      </c>
      <c r="J38" s="7">
        <v>90370.25</v>
      </c>
      <c r="K38" s="7">
        <v>62361.5</v>
      </c>
      <c r="L38" s="7">
        <v>68269.25</v>
      </c>
      <c r="M38" s="7">
        <v>258414.25</v>
      </c>
      <c r="N38" s="7">
        <v>188075</v>
      </c>
      <c r="O38" s="7">
        <v>289720.5</v>
      </c>
      <c r="P38" s="7">
        <v>53439.75</v>
      </c>
      <c r="Q38" s="7">
        <v>268252.5</v>
      </c>
      <c r="R38" s="7">
        <v>55270</v>
      </c>
      <c r="S38" s="7">
        <v>149376.25</v>
      </c>
      <c r="T38" s="7">
        <v>188105.75</v>
      </c>
      <c r="U38" s="7">
        <v>79504</v>
      </c>
      <c r="V38" s="7">
        <v>143618</v>
      </c>
      <c r="W38" s="7">
        <v>289762.5</v>
      </c>
      <c r="X38" s="7">
        <v>31881.75</v>
      </c>
      <c r="Y38" s="7">
        <v>75029</v>
      </c>
      <c r="Z38" s="7">
        <v>123</v>
      </c>
      <c r="AB38" s="7">
        <v>101105</v>
      </c>
      <c r="AC38" s="7">
        <v>127058</v>
      </c>
    </row>
    <row r="39" spans="4:29" ht="15.75" thickBot="1">
      <c r="D39" s="2" t="s">
        <v>33</v>
      </c>
      <c r="E39" s="7">
        <v>212.5</v>
      </c>
      <c r="F39" s="7">
        <v>11634.75</v>
      </c>
      <c r="G39" s="7">
        <v>337840.5</v>
      </c>
      <c r="H39" s="7">
        <v>6592</v>
      </c>
      <c r="I39" s="7">
        <v>108401.25</v>
      </c>
      <c r="J39" s="7">
        <v>79247.75</v>
      </c>
      <c r="K39" s="7">
        <v>59246.5</v>
      </c>
      <c r="L39" s="7">
        <v>62173</v>
      </c>
      <c r="M39" s="7">
        <v>252227</v>
      </c>
      <c r="N39" s="7">
        <v>180387</v>
      </c>
      <c r="O39" s="7">
        <v>279334.5</v>
      </c>
      <c r="P39" s="7">
        <v>45163</v>
      </c>
      <c r="Q39" s="7">
        <v>261292.5</v>
      </c>
      <c r="R39" s="7">
        <v>55447.75</v>
      </c>
      <c r="S39" s="7">
        <v>154800</v>
      </c>
      <c r="T39" s="7">
        <v>179568</v>
      </c>
      <c r="U39" s="7">
        <v>67148.5</v>
      </c>
      <c r="V39" s="7">
        <v>127092.25</v>
      </c>
      <c r="W39" s="7">
        <v>277818</v>
      </c>
      <c r="X39" s="7">
        <v>32589</v>
      </c>
      <c r="Y39" s="7">
        <v>73115.75</v>
      </c>
      <c r="Z39" s="7">
        <v>1503.5</v>
      </c>
      <c r="AB39" s="7">
        <v>105301.5</v>
      </c>
      <c r="AC39" s="7">
        <v>126263</v>
      </c>
    </row>
    <row r="40" spans="4:29" ht="15.75" thickBot="1">
      <c r="D40" s="2" t="s">
        <v>34</v>
      </c>
      <c r="E40" s="7">
        <v>0</v>
      </c>
      <c r="F40" s="7">
        <v>12927.5</v>
      </c>
      <c r="G40" s="7">
        <v>295760.3</v>
      </c>
      <c r="H40" s="7">
        <v>6712.2</v>
      </c>
      <c r="I40" s="7">
        <v>80975.25</v>
      </c>
      <c r="J40" s="7">
        <v>74780.75</v>
      </c>
      <c r="K40" s="7">
        <v>42687.25</v>
      </c>
      <c r="L40" s="7">
        <v>55453.5</v>
      </c>
      <c r="M40" s="7">
        <v>198573</v>
      </c>
      <c r="N40" s="7">
        <v>121218.5</v>
      </c>
      <c r="O40" s="7">
        <v>232184.5</v>
      </c>
      <c r="P40" s="7">
        <v>36436</v>
      </c>
      <c r="Q40" s="7">
        <v>220325</v>
      </c>
      <c r="R40" s="7">
        <v>11478.25</v>
      </c>
      <c r="S40" s="7">
        <v>140571.5</v>
      </c>
      <c r="T40" s="7">
        <v>149228</v>
      </c>
      <c r="U40" s="7">
        <v>38012</v>
      </c>
      <c r="V40" s="7">
        <v>119915.5</v>
      </c>
      <c r="W40" s="7">
        <v>275552.25</v>
      </c>
      <c r="X40" s="7">
        <v>34574.25</v>
      </c>
      <c r="Y40" s="7">
        <v>54956.75</v>
      </c>
      <c r="Z40" s="7">
        <v>9806.25</v>
      </c>
      <c r="AB40" s="7">
        <v>86939.5</v>
      </c>
      <c r="AC40" s="7">
        <v>105553.5</v>
      </c>
    </row>
    <row r="41" spans="4:29" ht="15.75" thickBot="1">
      <c r="D41" s="2" t="s">
        <v>35</v>
      </c>
      <c r="E41" s="7">
        <v>0</v>
      </c>
      <c r="F41" s="7">
        <v>10992.25</v>
      </c>
      <c r="G41" s="7">
        <v>242108.79999999999</v>
      </c>
      <c r="H41" s="7">
        <v>5453.7</v>
      </c>
      <c r="I41" s="7">
        <v>63780.75</v>
      </c>
      <c r="J41" s="7">
        <v>69032.75</v>
      </c>
      <c r="K41" s="7">
        <v>58511.75</v>
      </c>
      <c r="L41" s="7">
        <v>47947.75</v>
      </c>
      <c r="M41" s="7">
        <v>197457.25</v>
      </c>
      <c r="N41" s="7">
        <v>121058.5</v>
      </c>
      <c r="O41" s="7">
        <v>218710.5</v>
      </c>
      <c r="P41" s="7">
        <v>25991</v>
      </c>
      <c r="Q41" s="7">
        <v>227932.5</v>
      </c>
      <c r="R41" s="7">
        <v>24840.5</v>
      </c>
      <c r="S41" s="7">
        <v>137410</v>
      </c>
      <c r="T41" s="7">
        <v>134909.5</v>
      </c>
      <c r="U41" s="7">
        <v>26956.75</v>
      </c>
      <c r="V41" s="7">
        <v>35579</v>
      </c>
      <c r="W41" s="7">
        <v>209946.5</v>
      </c>
      <c r="X41" s="7">
        <v>32583.25</v>
      </c>
      <c r="Y41" s="7">
        <v>49423.75</v>
      </c>
      <c r="Z41" s="7">
        <v>8597</v>
      </c>
      <c r="AB41" s="7">
        <v>81795.5</v>
      </c>
      <c r="AC41" s="7">
        <v>101977.5</v>
      </c>
    </row>
    <row r="42" spans="4:29" ht="15.75" thickBot="1">
      <c r="D42" s="2" t="s">
        <v>36</v>
      </c>
      <c r="E42" s="7">
        <v>210</v>
      </c>
      <c r="F42" s="7">
        <v>11361</v>
      </c>
      <c r="G42" s="7">
        <v>328944.62400000001</v>
      </c>
      <c r="H42" s="7">
        <v>6672.8759999999993</v>
      </c>
      <c r="I42" s="7">
        <v>76097.75</v>
      </c>
      <c r="J42" s="7">
        <v>81334.75</v>
      </c>
      <c r="K42" s="7">
        <v>72532</v>
      </c>
      <c r="L42" s="7">
        <v>57391</v>
      </c>
      <c r="M42" s="7">
        <v>245602.5</v>
      </c>
      <c r="N42" s="7">
        <v>173089</v>
      </c>
      <c r="O42" s="7">
        <v>277103.75</v>
      </c>
      <c r="P42" s="7">
        <v>31968.25</v>
      </c>
      <c r="Q42" s="7">
        <v>263172.5</v>
      </c>
      <c r="R42" s="7">
        <v>37078.5</v>
      </c>
      <c r="S42" s="7">
        <v>154653</v>
      </c>
      <c r="T42" s="7">
        <v>174691.5</v>
      </c>
      <c r="U42" s="7">
        <v>35023</v>
      </c>
      <c r="V42" s="7">
        <v>127780.25</v>
      </c>
      <c r="W42" s="7">
        <v>260634.75</v>
      </c>
      <c r="X42" s="7">
        <v>33420</v>
      </c>
      <c r="Y42" s="7">
        <v>70754.75</v>
      </c>
      <c r="Z42" s="7">
        <v>11799.75</v>
      </c>
      <c r="AB42" s="7">
        <v>100877</v>
      </c>
      <c r="AC42" s="7">
        <v>121519.5</v>
      </c>
    </row>
    <row r="43" spans="4:29" ht="15.75" thickBot="1">
      <c r="D43" s="2" t="s">
        <v>37</v>
      </c>
      <c r="E43" s="7">
        <v>1377.5</v>
      </c>
      <c r="F43" s="7">
        <v>13322</v>
      </c>
      <c r="G43" s="7">
        <v>364774.55</v>
      </c>
      <c r="H43" s="7">
        <v>8647.7000000000007</v>
      </c>
      <c r="I43" s="7">
        <v>81471.5</v>
      </c>
      <c r="J43" s="7">
        <v>94613.75</v>
      </c>
      <c r="K43" s="7">
        <v>86290.25</v>
      </c>
      <c r="L43" s="7">
        <v>51918.75</v>
      </c>
      <c r="M43" s="7">
        <v>273594.5</v>
      </c>
      <c r="N43" s="7">
        <v>194643.75</v>
      </c>
      <c r="O43" s="7">
        <v>312105.25</v>
      </c>
      <c r="P43" s="7">
        <v>44884.75</v>
      </c>
      <c r="Q43" s="7">
        <v>312680</v>
      </c>
      <c r="R43" s="7">
        <v>48777</v>
      </c>
      <c r="S43" s="7">
        <v>211134.25</v>
      </c>
      <c r="T43" s="7">
        <v>197208.5</v>
      </c>
      <c r="U43" s="7">
        <v>47922.5</v>
      </c>
      <c r="V43" s="7">
        <v>153500</v>
      </c>
      <c r="W43" s="7">
        <v>288893.75</v>
      </c>
      <c r="X43" s="7">
        <v>36298.5</v>
      </c>
      <c r="Y43" s="7">
        <v>82381.25</v>
      </c>
      <c r="Z43" s="7">
        <v>16985.75</v>
      </c>
      <c r="AB43" s="7">
        <v>108144.5</v>
      </c>
      <c r="AC43" s="7">
        <v>132922.5</v>
      </c>
    </row>
    <row r="44" spans="4:29" ht="15.75" thickBot="1">
      <c r="D44" s="2" t="s">
        <v>38</v>
      </c>
      <c r="E44" s="7">
        <v>2577.5</v>
      </c>
      <c r="F44" s="7">
        <v>15315.25</v>
      </c>
      <c r="G44" s="7">
        <v>353752.1</v>
      </c>
      <c r="H44" s="7">
        <v>8897.9</v>
      </c>
      <c r="I44" s="7">
        <v>129809.75</v>
      </c>
      <c r="J44" s="7">
        <v>117237.75</v>
      </c>
      <c r="K44" s="7">
        <v>85890.75</v>
      </c>
      <c r="L44" s="7">
        <v>73820.75</v>
      </c>
      <c r="M44" s="7">
        <v>271355.5</v>
      </c>
      <c r="N44" s="7">
        <v>206028</v>
      </c>
      <c r="O44" s="7">
        <v>299335.75</v>
      </c>
      <c r="P44" s="7">
        <v>66127.25</v>
      </c>
      <c r="Q44" s="7">
        <v>321685</v>
      </c>
      <c r="R44" s="7">
        <v>50703.25</v>
      </c>
      <c r="S44" s="7">
        <v>221393.75</v>
      </c>
      <c r="T44" s="7">
        <v>199253.5</v>
      </c>
      <c r="U44" s="7">
        <v>79720</v>
      </c>
      <c r="V44" s="7">
        <v>162624</v>
      </c>
      <c r="W44" s="7">
        <v>294273.75</v>
      </c>
      <c r="X44" s="7">
        <v>37382.5</v>
      </c>
      <c r="Y44" s="7">
        <v>83750</v>
      </c>
      <c r="Z44" s="7">
        <v>28410.25</v>
      </c>
      <c r="AB44" s="7">
        <v>103812.5</v>
      </c>
      <c r="AC44" s="7">
        <v>130080.5</v>
      </c>
    </row>
    <row r="45" spans="4:29">
      <c r="D45" s="2" t="s">
        <v>39</v>
      </c>
      <c r="E45" s="7">
        <v>3177.5</v>
      </c>
      <c r="F45" s="7">
        <v>17709.25</v>
      </c>
      <c r="G45" s="7">
        <v>395942.7</v>
      </c>
      <c r="H45" s="7">
        <v>9787.2999999999993</v>
      </c>
      <c r="I45" s="7">
        <v>144137</v>
      </c>
      <c r="J45" s="7">
        <v>135143.75</v>
      </c>
      <c r="K45" s="7">
        <v>94031</v>
      </c>
      <c r="L45" s="7">
        <v>82385.083499999993</v>
      </c>
      <c r="M45" s="7">
        <v>291952.5</v>
      </c>
      <c r="N45" s="7">
        <v>207596.25</v>
      </c>
      <c r="O45" s="7">
        <v>315771</v>
      </c>
      <c r="P45" s="7">
        <v>76305.75</v>
      </c>
      <c r="Q45" s="7">
        <v>349005</v>
      </c>
      <c r="R45" s="7">
        <v>60331.75</v>
      </c>
      <c r="S45" s="7">
        <v>255451</v>
      </c>
      <c r="T45" s="7">
        <v>215956</v>
      </c>
      <c r="U45" s="7">
        <v>87740</v>
      </c>
      <c r="V45" s="7">
        <v>188161.75</v>
      </c>
      <c r="W45" s="7">
        <v>315024.5</v>
      </c>
      <c r="X45" s="7">
        <v>39422.5</v>
      </c>
      <c r="Y45" s="7">
        <v>96704.75</v>
      </c>
      <c r="Z45" s="7">
        <v>31904.5</v>
      </c>
      <c r="AB45" s="7">
        <v>111480.5</v>
      </c>
      <c r="AC45" s="7">
        <v>136554</v>
      </c>
    </row>
    <row r="46" spans="4:29">
      <c r="D46" s="16"/>
      <c r="E46" s="26">
        <v>23647.5</v>
      </c>
      <c r="F46" s="26">
        <v>172522</v>
      </c>
      <c r="G46" s="26">
        <v>4106574.8739999994</v>
      </c>
      <c r="H46" s="26">
        <v>95594.875999999989</v>
      </c>
      <c r="I46" s="26">
        <v>1386208.25</v>
      </c>
      <c r="J46" s="26">
        <v>1231528</v>
      </c>
      <c r="K46" s="26">
        <v>914302.5</v>
      </c>
      <c r="L46" s="26">
        <v>841904.58349999995</v>
      </c>
      <c r="M46" s="26">
        <v>3175544.75</v>
      </c>
      <c r="N46" s="26">
        <v>2221620</v>
      </c>
      <c r="O46" s="26">
        <v>3482792.75</v>
      </c>
      <c r="P46" s="26">
        <v>694766.25</v>
      </c>
      <c r="Q46" s="26">
        <v>3601010</v>
      </c>
      <c r="R46" s="26">
        <v>603500.75</v>
      </c>
      <c r="S46" s="26">
        <v>2191505.75</v>
      </c>
      <c r="T46" s="26">
        <v>2330911.1905</v>
      </c>
      <c r="U46" s="26">
        <v>915739.25</v>
      </c>
      <c r="V46" s="26">
        <v>1778109.25</v>
      </c>
      <c r="W46" s="26">
        <v>3469219.25</v>
      </c>
      <c r="X46" s="26">
        <v>441906.25</v>
      </c>
      <c r="Y46" s="26">
        <v>959330.5</v>
      </c>
      <c r="Z46" s="26">
        <v>109130</v>
      </c>
      <c r="AB46" s="26">
        <f>SUM(AB34:AB45)</f>
        <v>1244698.5</v>
      </c>
      <c r="AC46" s="26">
        <f>SUM(AC34:AC45)</f>
        <v>1526552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5:F29"/>
  <sheetViews>
    <sheetView workbookViewId="0">
      <selection activeCell="A35" sqref="A35"/>
    </sheetView>
  </sheetViews>
  <sheetFormatPr defaultRowHeight="15"/>
  <cols>
    <col min="2" max="2" width="19.28515625" customWidth="1"/>
    <col min="3" max="3" width="10.28515625" customWidth="1"/>
    <col min="4" max="4" width="10.5703125" customWidth="1"/>
    <col min="6" max="6" width="0" hidden="1" customWidth="1"/>
  </cols>
  <sheetData>
    <row r="5" spans="2:6">
      <c r="B5" s="37"/>
      <c r="C5" s="43" t="s">
        <v>40</v>
      </c>
      <c r="D5" s="43" t="s">
        <v>41</v>
      </c>
    </row>
    <row r="6" spans="2:6">
      <c r="B6" s="38" t="s">
        <v>8</v>
      </c>
      <c r="C6" s="38">
        <v>23647.5</v>
      </c>
      <c r="D6" s="38">
        <v>90</v>
      </c>
      <c r="F6" s="1">
        <f>C6/1000</f>
        <v>23.647500000000001</v>
      </c>
    </row>
    <row r="7" spans="2:6">
      <c r="B7" s="38" t="s">
        <v>9</v>
      </c>
      <c r="C7" s="38">
        <v>172522</v>
      </c>
      <c r="D7" s="38">
        <v>162</v>
      </c>
      <c r="F7" s="1">
        <f t="shared" ref="F7:F8" si="0">C7/1000</f>
        <v>172.52199999999999</v>
      </c>
    </row>
    <row r="8" spans="2:6">
      <c r="B8" s="37" t="s">
        <v>6</v>
      </c>
      <c r="C8" s="41">
        <v>4106574.8739999994</v>
      </c>
      <c r="D8" s="41">
        <v>1230</v>
      </c>
      <c r="F8" s="1">
        <f t="shared" si="0"/>
        <v>4106.574873999999</v>
      </c>
    </row>
    <row r="9" spans="2:6">
      <c r="B9" s="39" t="s">
        <v>7</v>
      </c>
      <c r="C9" s="39">
        <v>95594.875999999989</v>
      </c>
      <c r="D9" s="39">
        <v>79</v>
      </c>
    </row>
    <row r="10" spans="2:6">
      <c r="B10" s="39" t="s">
        <v>10</v>
      </c>
      <c r="C10" s="39">
        <v>1386208.25</v>
      </c>
      <c r="D10" s="39">
        <v>574</v>
      </c>
    </row>
    <row r="11" spans="2:6">
      <c r="B11" s="40" t="s">
        <v>11</v>
      </c>
      <c r="C11" s="42">
        <v>1231528</v>
      </c>
      <c r="D11" s="42">
        <v>532</v>
      </c>
    </row>
    <row r="12" spans="2:6">
      <c r="B12" s="38" t="s">
        <v>12</v>
      </c>
      <c r="C12" s="38">
        <v>914302.5</v>
      </c>
      <c r="D12" s="38">
        <v>365</v>
      </c>
      <c r="F12" s="1">
        <f>C12/1000</f>
        <v>914.30250000000001</v>
      </c>
    </row>
    <row r="13" spans="2:6">
      <c r="B13" s="39" t="s">
        <v>13</v>
      </c>
      <c r="C13" s="39">
        <v>841904.58349999995</v>
      </c>
      <c r="D13" s="39">
        <v>319</v>
      </c>
    </row>
    <row r="14" spans="2:6">
      <c r="B14" s="37" t="s">
        <v>14</v>
      </c>
      <c r="C14" s="41">
        <v>3175544.75</v>
      </c>
      <c r="D14" s="41">
        <v>1198</v>
      </c>
      <c r="F14" s="1">
        <f t="shared" ref="F14:F16" si="1">C14/1000</f>
        <v>3175.54475</v>
      </c>
    </row>
    <row r="15" spans="2:6">
      <c r="B15" s="38" t="s">
        <v>15</v>
      </c>
      <c r="C15" s="38">
        <v>2221620</v>
      </c>
      <c r="D15" s="38">
        <v>905</v>
      </c>
      <c r="F15" s="1">
        <f t="shared" si="1"/>
        <v>2221.62</v>
      </c>
    </row>
    <row r="16" spans="2:6">
      <c r="B16" s="38" t="s">
        <v>16</v>
      </c>
      <c r="C16" s="38">
        <v>3482792.75</v>
      </c>
      <c r="D16" s="38">
        <v>1316</v>
      </c>
      <c r="F16" s="1">
        <f t="shared" si="1"/>
        <v>3482.7927500000001</v>
      </c>
    </row>
    <row r="17" spans="2:6">
      <c r="B17" s="40" t="s">
        <v>17</v>
      </c>
      <c r="C17" s="42">
        <v>694766.25</v>
      </c>
      <c r="D17" s="42">
        <v>363</v>
      </c>
    </row>
    <row r="18" spans="2:6">
      <c r="B18" s="38" t="s">
        <v>18</v>
      </c>
      <c r="C18" s="38">
        <v>3601010</v>
      </c>
      <c r="D18" s="38">
        <v>1210</v>
      </c>
      <c r="F18" s="1">
        <f t="shared" ref="F18:F21" si="2">C18/1000</f>
        <v>3601.01</v>
      </c>
    </row>
    <row r="19" spans="2:6">
      <c r="B19" s="38" t="s">
        <v>19</v>
      </c>
      <c r="C19" s="38">
        <v>603500.75</v>
      </c>
      <c r="D19" s="38">
        <v>365</v>
      </c>
      <c r="F19" s="1">
        <f t="shared" si="2"/>
        <v>603.50075000000004</v>
      </c>
    </row>
    <row r="20" spans="2:6">
      <c r="B20" s="37" t="s">
        <v>20</v>
      </c>
      <c r="C20" s="41">
        <v>2191505.75</v>
      </c>
      <c r="D20" s="41">
        <v>935</v>
      </c>
      <c r="F20" s="1">
        <f t="shared" si="2"/>
        <v>2191.5057499999998</v>
      </c>
    </row>
    <row r="21" spans="2:6">
      <c r="B21" s="38" t="s">
        <v>21</v>
      </c>
      <c r="C21" s="38">
        <v>2330911.1905</v>
      </c>
      <c r="D21" s="38">
        <v>863</v>
      </c>
      <c r="F21" s="1">
        <f t="shared" si="2"/>
        <v>2330.9111905</v>
      </c>
    </row>
    <row r="22" spans="2:6">
      <c r="B22" s="39" t="s">
        <v>22</v>
      </c>
      <c r="C22" s="39">
        <v>915739.25</v>
      </c>
      <c r="D22" s="39">
        <v>480</v>
      </c>
    </row>
    <row r="23" spans="2:6">
      <c r="B23" s="37" t="s">
        <v>23</v>
      </c>
      <c r="C23" s="41">
        <v>1778109.25</v>
      </c>
      <c r="D23" s="41">
        <v>877</v>
      </c>
      <c r="F23" s="1">
        <f t="shared" ref="F23:F26" si="3">C23/1000</f>
        <v>1778.10925</v>
      </c>
    </row>
    <row r="24" spans="2:6">
      <c r="B24" s="38" t="s">
        <v>24</v>
      </c>
      <c r="C24" s="38">
        <v>3469219.25</v>
      </c>
      <c r="D24" s="38">
        <v>1107</v>
      </c>
      <c r="F24" s="1">
        <f t="shared" si="3"/>
        <v>3469.2192500000001</v>
      </c>
    </row>
    <row r="25" spans="2:6">
      <c r="B25" s="38" t="s">
        <v>25</v>
      </c>
      <c r="C25" s="38">
        <v>441906.25</v>
      </c>
      <c r="D25" s="38">
        <v>261</v>
      </c>
      <c r="F25" s="1">
        <f t="shared" si="3"/>
        <v>441.90625</v>
      </c>
    </row>
    <row r="26" spans="2:6">
      <c r="B26" s="37" t="s">
        <v>26</v>
      </c>
      <c r="C26" s="41">
        <v>959330.5</v>
      </c>
      <c r="D26" s="41">
        <v>442</v>
      </c>
      <c r="F26" s="1">
        <f t="shared" si="3"/>
        <v>959.33050000000003</v>
      </c>
    </row>
    <row r="27" spans="2:6">
      <c r="B27" s="39" t="s">
        <v>27</v>
      </c>
      <c r="C27" s="39">
        <v>200000</v>
      </c>
      <c r="D27" s="39">
        <v>122</v>
      </c>
    </row>
    <row r="28" spans="2:6">
      <c r="B28" s="38" t="s">
        <v>3</v>
      </c>
      <c r="C28" s="38">
        <v>1244698.5</v>
      </c>
      <c r="D28" s="38">
        <v>498</v>
      </c>
    </row>
    <row r="29" spans="2:6">
      <c r="B29" s="38" t="s">
        <v>4</v>
      </c>
      <c r="C29" s="38">
        <v>1526552</v>
      </c>
      <c r="D29" s="38">
        <v>588</v>
      </c>
    </row>
  </sheetData>
  <autoFilter ref="B5:D27"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bRZDiiOc18ybjCGUP5niwG0cXHQ=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k4z1Us9DgakCJkqSagvBKMJxkfaEHZo4lAaD6+yqggwqrZLnMGxbSaH59i4HxgDo+GuA7+2R
    WbeHBsnHXH4uhZ+uvc3yWfwUfxuWcNIakGJfJB3iFQ65okJTBqfhO5cdXgIyg91Xwucl6/Qs
    6AKEorERhMEWliDx9y6oOuTgXwKXCw1oa7LqjPGYuZ4gikYu/6o4zKGB62CoVu/9ieXNTHV6
    UyUaXJWtEo8UThX2sf+xzPOdvmASOtzPqO6zaI2tRtAGbH2ELWdyVLUP3m3tXCoa3UiPDe3q
    AvQ4+E0zfrZV4SXL6weoN21U3fNzAMiJ2sZRlt/7VPBqMehXwzNmUw==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ONeT/4Vb0yFm3NtX/5xUMVtTxnM=</DigestValue>
      </Reference>
      <Reference URI="/xl/calcChain.xml?ContentType=application/vnd.openxmlformats-officedocument.spreadsheetml.calcChain+xml">
        <DigestMethod Algorithm="http://www.w3.org/2000/09/xmldsig#sha1"/>
        <DigestValue>WDXa3VhFMkcHFE7a9xp2QzorQYc=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XEUqgl4sIs1heRmfLsi80e0OfSY=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NYJXZ8LBdzO7BK1szjh2TsNXv2A=</DigestValue>
      </Reference>
      <Reference URI="/xl/drawings/drawing1.xml?ContentType=application/vnd.openxmlformats-officedocument.drawing+xml">
        <DigestMethod Algorithm="http://www.w3.org/2000/09/xmldsig#sha1"/>
        <DigestValue>B6Y3KY1zSbVJFmF0s+qmAkUx4h8=</DigestValue>
      </Reference>
      <Reference URI="/xl/drawings/drawing2.xml?ContentType=application/vnd.openxmlformats-officedocument.drawing+xml">
        <DigestMethod Algorithm="http://www.w3.org/2000/09/xmldsig#sha1"/>
        <DigestValue>iqxDXgUCjklirn1WSeZpwflMml0=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WsbUAa+2EVEhK8ASZmXQjibWzbE=</DigestValue>
      </Reference>
      <Reference URI="/xl/charts/chart1.xml?ContentType=application/vnd.openxmlformats-officedocument.drawingml.chart+xml">
        <DigestMethod Algorithm="http://www.w3.org/2000/09/xmldsig#sha1"/>
        <DigestValue>DHflFV+repjv2Om3Z7Ru6FtxjRk=</DigestValue>
      </Reference>
      <Reference URI="/xl/charts/chart2.xml?ContentType=application/vnd.openxmlformats-officedocument.drawingml.chart+xml">
        <DigestMethod Algorithm="http://www.w3.org/2000/09/xmldsig#sha1"/>
        <DigestValue>lR49QN7xptZxPBXVrRiRC0cyuww=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CaT6n7RLnbqrdydyHiBSBvzgYXg=</DigestValue>
      </Reference>
      <Reference URI="/xl/sharedStrings.xml?ContentType=application/vnd.openxmlformats-officedocument.spreadsheetml.sharedStrings+xml">
        <DigestMethod Algorithm="http://www.w3.org/2000/09/xmldsig#sha1"/>
        <DigestValue>0XH2FQCOABau1jlW7E+8QcHlc+Y=</DigestValue>
      </Reference>
      <Reference URI="/xl/styles.xml?ContentType=application/vnd.openxmlformats-officedocument.spreadsheetml.styles+xml">
        <DigestMethod Algorithm="http://www.w3.org/2000/09/xmldsig#sha1"/>
        <DigestValue>gNVox/i46QZtJs4i9ik1cuxyr9E=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NVK1UZ0UHhcBjSfmOzl1yQEbYxQ=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kMAgwaD7BrCeUErUsWW93TulpTs=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TrK121bzPuiPYt/DU4MFxXBixfk=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bkRNzvNEL0TpfJkP8zGIxeUsJv4=</DigestValue>
      </Reference>
      <Reference URI="/xl/worksheets/sheet2.xml?ContentType=application/vnd.openxmlformats-officedocument.spreadsheetml.worksheet+xml">
        <DigestMethod Algorithm="http://www.w3.org/2000/09/xmldsig#sha1"/>
        <DigestValue>ps8oDRzF0AMA+5UOeFUJNE90Ai4=</DigestValue>
      </Reference>
      <Reference URI="/xl/worksheets/sheet3.xml?ContentType=application/vnd.openxmlformats-officedocument.spreadsheetml.worksheet+xml">
        <DigestMethod Algorithm="http://www.w3.org/2000/09/xmldsig#sha1"/>
        <DigestValue>Gs9J+aCpgjwWA1EuA0MDUQYAYwg=</DigestValue>
      </Reference>
      <Reference URI="/xl/worksheets/sheet4.xml?ContentType=application/vnd.openxmlformats-officedocument.spreadsheetml.worksheet+xml">
        <DigestMethod Algorithm="http://www.w3.org/2000/09/xmldsig#sha1"/>
        <DigestValue>uvTZyczLbccvd70sJt4sqsdyUQY=</DigestValue>
      </Reference>
    </Manifest>
    <SignatureProperties>
      <SignatureProperty Id="idSignatureTime" Target="#idPackageSignature">
        <mdssi:SignatureTime>
          <mdssi:Format>YYYY-MM-DDThh:mm:ssTZD</mdssi:Format>
          <mdssi:Value>2017-08-16T06:45:57Z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trolejbusy</vt:lpstr>
      <vt:lpstr>tramvaje</vt:lpstr>
      <vt:lpstr>měnírny 2015</vt:lpstr>
      <vt:lpstr>Suma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Plaček Jiří, Ing.</dc:creator>
  <cp:lastModifiedBy>krayzelj</cp:lastModifiedBy>
  <dcterms:created xsi:type="dcterms:W3CDTF">2016-08-05T05:27:58Z</dcterms:created>
  <dcterms:modified xsi:type="dcterms:W3CDTF">2016-08-05T11:02:07Z</dcterms:modified>
</cp:coreProperties>
</file>