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05" yWindow="-105" windowWidth="23250" windowHeight="12570"/>
  </bookViews>
  <sheets>
    <sheet name="Rekapitulace" sheetId="5" r:id="rId1"/>
    <sheet name="Technologické centrum MP" sheetId="8" r:id="rId2"/>
    <sheet name="Stavební práce MP" sheetId="3" r:id="rId3"/>
  </sheets>
  <externalReferences>
    <externalReference r:id="rId4"/>
    <externalReference r:id="rId5"/>
  </externalReferences>
  <definedNames>
    <definedName name="B" hidden="1">{#N/A,#N/A,TRUE,"Krycí list"}</definedName>
    <definedName name="CenaCelkem" localSheetId="0">#REF!</definedName>
    <definedName name="CenaCelkem" localSheetId="1">#REF!</definedName>
    <definedName name="CenaCelkem">#REF!</definedName>
    <definedName name="CenaCelkemBezDPH" localSheetId="0">#REF!</definedName>
    <definedName name="CenaCelkemBezDPH" localSheetId="1">#REF!</definedName>
    <definedName name="CenaCelkemBezDPH">#REF!</definedName>
    <definedName name="cisloobjektu" localSheetId="0">#REF!</definedName>
    <definedName name="cisloobjektu" localSheetId="1">#REF!</definedName>
    <definedName name="cisloobjektu">#REF!</definedName>
    <definedName name="CisloRozpoctu">'[1]Krycí list'!$C$2</definedName>
    <definedName name="cislostavby">'[1]Krycí list'!$A$7</definedName>
    <definedName name="CisloStavebnihoRozpoctu" localSheetId="0">#REF!</definedName>
    <definedName name="CisloStavebnihoRozpoctu" localSheetId="1">#REF!</definedName>
    <definedName name="CisloStavebnihoRozpoctu">#REF!</definedName>
    <definedName name="dadresa" localSheetId="0">#REF!</definedName>
    <definedName name="dadresa" localSheetId="1">#REF!</definedName>
    <definedName name="dadresa">#REF!</definedName>
    <definedName name="dmisto" localSheetId="0">#REF!</definedName>
    <definedName name="dmisto" localSheetId="1">#REF!</definedName>
    <definedName name="dmisto">#REF!</definedName>
    <definedName name="Dodavka">[2]Rekapitulace!$G$13</definedName>
    <definedName name="Dodavka0" localSheetId="0">[2]Položky!#REF!</definedName>
    <definedName name="Dodavka0" localSheetId="1">[2]Položky!#REF!</definedName>
    <definedName name="Dodavka0">[2]Položky!#REF!</definedName>
    <definedName name="DPHSni" localSheetId="0">#REF!</definedName>
    <definedName name="DPHSni" localSheetId="1">#REF!</definedName>
    <definedName name="DPHSni">#REF!</definedName>
    <definedName name="DPHZakl" localSheetId="0">#REF!</definedName>
    <definedName name="DPHZakl" localSheetId="1">#REF!</definedName>
    <definedName name="DPHZakl">#REF!</definedName>
    <definedName name="HSV">[2]Rekapitulace!$E$13</definedName>
    <definedName name="HZS">[2]Rekapitulace!$I$13</definedName>
    <definedName name="Mena" localSheetId="0">#REF!</definedName>
    <definedName name="Mena" localSheetId="1">#REF!</definedName>
    <definedName name="Mena">#REF!</definedName>
    <definedName name="MistoStavby" localSheetId="0">#REF!</definedName>
    <definedName name="MistoStavby" localSheetId="1">#REF!</definedName>
    <definedName name="MistoStavby">#REF!</definedName>
    <definedName name="Mont">[2]Rekapitulace!$H$13</definedName>
    <definedName name="nazevobjektu" localSheetId="0">#REF!</definedName>
    <definedName name="nazevobjektu" localSheetId="1">#REF!</definedName>
    <definedName name="nazevobjektu">#REF!</definedName>
    <definedName name="NazevRozpoctu">'[1]Krycí list'!$D$2</definedName>
    <definedName name="nazevstavby">'[1]Krycí list'!$C$7</definedName>
    <definedName name="NazevStavebnihoRozpoctu" localSheetId="0">#REF!</definedName>
    <definedName name="NazevStavebnihoRozpoctu" localSheetId="1">#REF!</definedName>
    <definedName name="NazevStavebnihoRozpoctu">#REF!</definedName>
    <definedName name="oadresa" localSheetId="0">#REF!</definedName>
    <definedName name="oadresa" localSheetId="1">#REF!</definedName>
    <definedName name="oadresa">#REF!</definedName>
    <definedName name="_xlnm.Print_Area" localSheetId="0">Rekapitulace!$B$1:$J$41</definedName>
    <definedName name="_xlnm.Print_Area" localSheetId="2">'Stavební práce MP'!$B$1:$J$59</definedName>
    <definedName name="_xlnm.Print_Area" localSheetId="1">'Technologické centrum MP'!$B$1:$J$118</definedName>
    <definedName name="padresa" localSheetId="0">#REF!</definedName>
    <definedName name="padresa" localSheetId="1">#REF!</definedName>
    <definedName name="padresa">#REF!</definedName>
    <definedName name="pdic" localSheetId="0">#REF!</definedName>
    <definedName name="pdic" localSheetId="1">#REF!</definedName>
    <definedName name="pdic">#REF!</definedName>
    <definedName name="pico" localSheetId="0">#REF!</definedName>
    <definedName name="pico" localSheetId="1">#REF!</definedName>
    <definedName name="pico">#REF!</definedName>
    <definedName name="pmisto" localSheetId="0">#REF!</definedName>
    <definedName name="pmisto" localSheetId="1">#REF!</definedName>
    <definedName name="pmisto">#REF!</definedName>
    <definedName name="PocetMJ" localSheetId="0">#REF!</definedName>
    <definedName name="PocetMJ" localSheetId="1">#REF!</definedName>
    <definedName name="PocetMJ">#REF!</definedName>
    <definedName name="PoptavkaID" localSheetId="0">#REF!</definedName>
    <definedName name="PoptavkaID" localSheetId="1">#REF!</definedName>
    <definedName name="PoptavkaID">#REF!</definedName>
    <definedName name="pPSC" localSheetId="0">#REF!</definedName>
    <definedName name="pPSC" localSheetId="1">#REF!</definedName>
    <definedName name="pPSC">#REF!</definedName>
    <definedName name="Projektant" localSheetId="0">#REF!</definedName>
    <definedName name="Projektant" localSheetId="1">#REF!</definedName>
    <definedName name="Projektant">#REF!</definedName>
    <definedName name="PSV">[2]Rekapitulace!$F$13</definedName>
    <definedName name="rozp" hidden="1">{#N/A,#N/A,TRUE,"Krycí list"}</definedName>
    <definedName name="SazbaDPH1">'[1]Krycí list'!$C$30</definedName>
    <definedName name="SazbaDPH2">'[1]Krycí list'!$C$32</definedName>
    <definedName name="SloupecCC" localSheetId="0">#REF!</definedName>
    <definedName name="SloupecCC" localSheetId="1">#REF!</definedName>
    <definedName name="SloupecCC">#REF!</definedName>
    <definedName name="SloupecCisloPol" localSheetId="0">#REF!</definedName>
    <definedName name="SloupecCisloPol" localSheetId="1">#REF!</definedName>
    <definedName name="SloupecCisloPol">#REF!</definedName>
    <definedName name="SloupecJC" localSheetId="0">#REF!</definedName>
    <definedName name="SloupecJC" localSheetId="1">#REF!</definedName>
    <definedName name="SloupecJC">#REF!</definedName>
    <definedName name="SloupecMJ" localSheetId="0">#REF!</definedName>
    <definedName name="SloupecMJ" localSheetId="1">#REF!</definedName>
    <definedName name="SloupecMJ">#REF!</definedName>
    <definedName name="SloupecMnozstvi" localSheetId="0">#REF!</definedName>
    <definedName name="SloupecMnozstvi" localSheetId="1">#REF!</definedName>
    <definedName name="SloupecMnozstvi">#REF!</definedName>
    <definedName name="SloupecNazPol" localSheetId="0">#REF!</definedName>
    <definedName name="SloupecNazPol" localSheetId="1">#REF!</definedName>
    <definedName name="SloupecNazPol">#REF!</definedName>
    <definedName name="SloupecPC" localSheetId="0">#REF!</definedName>
    <definedName name="SloupecPC" localSheetId="1">#REF!</definedName>
    <definedName name="SloupecPC">#REF!</definedName>
    <definedName name="soupis" hidden="1">{#N/A,#N/A,TRUE,"Krycí list"}</definedName>
    <definedName name="summary" hidden="1">{#N/A,#N/A,TRUE,"Krycí list"}</definedName>
    <definedName name="Typ" localSheetId="0">[2]Položky!#REF!</definedName>
    <definedName name="Typ" localSheetId="1">[2]Položky!#REF!</definedName>
    <definedName name="Typ">[2]Položky!#REF!</definedName>
    <definedName name="VIZA" hidden="1">{#N/A,#N/A,TRUE,"Krycí list"}</definedName>
    <definedName name="VIZA12" hidden="1">{#N/A,#N/A,TRUE,"Krycí list"}</definedName>
    <definedName name="VRN">[2]Rekapitulace!$H$27</definedName>
    <definedName name="VRNKc" localSheetId="0">[2]Rekapitulace!#REF!</definedName>
    <definedName name="VRNKc" localSheetId="1">[2]Rekapitulace!#REF!</definedName>
    <definedName name="VRNKc">[2]Rekapitulace!#REF!</definedName>
    <definedName name="VRNnazev" localSheetId="0">[2]Rekapitulace!#REF!</definedName>
    <definedName name="VRNnazev" localSheetId="1">[2]Rekapitulace!#REF!</definedName>
    <definedName name="VRNnazev">[2]Rekapitulace!#REF!</definedName>
    <definedName name="VRNproc" localSheetId="0">[2]Rekapitulace!#REF!</definedName>
    <definedName name="VRNproc" localSheetId="1">[2]Rekapitulace!#REF!</definedName>
    <definedName name="VRNproc">[2]Rekapitulace!#REF!</definedName>
    <definedName name="VRNzakl" localSheetId="0">[2]Rekapitulace!#REF!</definedName>
    <definedName name="VRNzakl" localSheetId="1">[2]Rekapitulace!#REF!</definedName>
    <definedName name="VRNzakl">[2]Rekapitulace!#REF!</definedName>
    <definedName name="Vypracoval" localSheetId="0">#REF!</definedName>
    <definedName name="Vypracoval" localSheetId="1">#REF!</definedName>
    <definedName name="Vypracoval">#REF!</definedName>
    <definedName name="wrn.Kontrolní._.rozpočet." hidden="1">{#N/A,#N/A,TRUE,"Krycí list"}</definedName>
    <definedName name="wrn.Kontrolní._.rozpoeet." hidden="1">{#N/A,#N/A,TRUE,"Krycí list"}</definedName>
    <definedName name="Zaklad5">'[2]Krycí list'!$F$30</definedName>
    <definedName name="ZakladDPHSni" localSheetId="0">#REF!</definedName>
    <definedName name="ZakladDPHSni" localSheetId="1">#REF!</definedName>
    <definedName name="ZakladDPHSni">#REF!</definedName>
    <definedName name="ZakladDPHZakl" localSheetId="0">#REF!</definedName>
    <definedName name="ZakladDPHZakl" localSheetId="1">#REF!</definedName>
    <definedName name="ZakladDPHZakl">#REF!</definedName>
    <definedName name="Zaokrouhleni" localSheetId="0">#REF!</definedName>
    <definedName name="Zaokrouhleni" localSheetId="1">#REF!</definedName>
    <definedName name="Zaokrouhleni">#REF!</definedName>
    <definedName name="Zhotovitel" localSheetId="0">#REF!</definedName>
    <definedName name="Zhotovitel" localSheetId="1">#REF!</definedName>
    <definedName name="Zhotovitel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93" i="8" l="1"/>
  <c r="H93" i="8"/>
  <c r="J92" i="8"/>
  <c r="J90" i="8"/>
  <c r="H90" i="8"/>
  <c r="J89" i="8"/>
  <c r="H89" i="8"/>
  <c r="J88" i="8"/>
  <c r="H88" i="8"/>
  <c r="J87" i="8"/>
  <c r="H87" i="8"/>
  <c r="J86" i="8"/>
  <c r="H86" i="8"/>
  <c r="J75" i="8"/>
  <c r="J74" i="8"/>
  <c r="H74" i="8"/>
  <c r="J73" i="8"/>
  <c r="H73" i="8"/>
  <c r="J72" i="8"/>
  <c r="H72" i="8"/>
  <c r="J71" i="8"/>
  <c r="J78" i="8" s="1"/>
  <c r="H71" i="8"/>
  <c r="H78" i="8" s="1"/>
  <c r="J64" i="8"/>
  <c r="H64" i="8"/>
  <c r="J63" i="8"/>
  <c r="H63" i="8"/>
  <c r="J62" i="8"/>
  <c r="H62" i="8"/>
  <c r="J61" i="8"/>
  <c r="H61" i="8"/>
  <c r="J60" i="8"/>
  <c r="H60" i="8"/>
  <c r="J59" i="8"/>
  <c r="H59" i="8"/>
  <c r="J58" i="8"/>
  <c r="H58" i="8"/>
  <c r="J57" i="8"/>
  <c r="H57" i="8"/>
  <c r="J56" i="8"/>
  <c r="H56" i="8"/>
  <c r="J55" i="8"/>
  <c r="H55" i="8"/>
  <c r="J54" i="8"/>
  <c r="H54" i="8"/>
  <c r="J53" i="8"/>
  <c r="H53" i="8"/>
  <c r="J52" i="8"/>
  <c r="H52" i="8"/>
  <c r="J51" i="8"/>
  <c r="H51" i="8"/>
  <c r="J50" i="8"/>
  <c r="H50" i="8"/>
  <c r="J49" i="8"/>
  <c r="H49" i="8"/>
  <c r="J48" i="8"/>
  <c r="H48" i="8"/>
  <c r="J47" i="8"/>
  <c r="H47" i="8"/>
  <c r="J46" i="8"/>
  <c r="H46" i="8"/>
  <c r="J45" i="8"/>
  <c r="H45" i="8"/>
  <c r="J44" i="8"/>
  <c r="H44" i="8"/>
  <c r="J43" i="8"/>
  <c r="H43" i="8"/>
  <c r="J42" i="8"/>
  <c r="H42" i="8"/>
  <c r="J41" i="8"/>
  <c r="H41" i="8"/>
  <c r="J40" i="8"/>
  <c r="H40" i="8"/>
  <c r="J39" i="8"/>
  <c r="H39" i="8"/>
  <c r="J38" i="8"/>
  <c r="H38" i="8"/>
  <c r="J37" i="8"/>
  <c r="H37" i="8"/>
  <c r="J36" i="8"/>
  <c r="H36" i="8"/>
  <c r="J35" i="8"/>
  <c r="H35" i="8"/>
  <c r="J34" i="8"/>
  <c r="H34" i="8"/>
  <c r="J33" i="8"/>
  <c r="H33" i="8"/>
  <c r="J32" i="8"/>
  <c r="H32" i="8"/>
  <c r="J31" i="8"/>
  <c r="H31" i="8"/>
  <c r="J30" i="8"/>
  <c r="H30" i="8"/>
  <c r="J29" i="8"/>
  <c r="H29" i="8"/>
  <c r="J28" i="8"/>
  <c r="H28" i="8"/>
  <c r="J27" i="8"/>
  <c r="H27" i="8"/>
  <c r="J26" i="8"/>
  <c r="H26" i="8"/>
  <c r="J20" i="8"/>
  <c r="H20" i="8"/>
  <c r="H19" i="8"/>
  <c r="J18" i="8"/>
  <c r="H18" i="8"/>
  <c r="J17" i="8"/>
  <c r="H17" i="8"/>
  <c r="H65" i="8" l="1"/>
  <c r="H23" i="8"/>
  <c r="J23" i="8"/>
  <c r="J68" i="8"/>
  <c r="H66" i="8"/>
  <c r="H68" i="8" s="1"/>
  <c r="H91" i="8" l="1"/>
  <c r="H97" i="8" s="1"/>
  <c r="I91" i="8"/>
  <c r="J91" i="8" s="1"/>
  <c r="J97" i="8" s="1"/>
  <c r="H36" i="3"/>
  <c r="J36" i="3"/>
  <c r="J34" i="3" l="1"/>
  <c r="H34" i="3"/>
  <c r="H38" i="3" s="1"/>
  <c r="J33" i="3"/>
  <c r="J25" i="3"/>
  <c r="J24" i="3"/>
  <c r="J23" i="3"/>
  <c r="J20" i="3"/>
  <c r="J19" i="3"/>
  <c r="H25" i="3"/>
  <c r="H24" i="3"/>
  <c r="H23" i="3"/>
  <c r="H22" i="3"/>
  <c r="H21" i="3"/>
  <c r="H20" i="3"/>
  <c r="H19" i="3"/>
  <c r="J28" i="3" l="1"/>
  <c r="H28" i="3"/>
  <c r="J38" i="3" l="1"/>
  <c r="J45" i="3" s="1"/>
  <c r="H21" i="5" l="1"/>
</calcChain>
</file>

<file path=xl/sharedStrings.xml><?xml version="1.0" encoding="utf-8"?>
<sst xmlns="http://schemas.openxmlformats.org/spreadsheetml/2006/main" count="227" uniqueCount="121">
  <si>
    <t>množství</t>
  </si>
  <si>
    <t>MJ</t>
  </si>
  <si>
    <t>ks/m</t>
  </si>
  <si>
    <t>cena ks/m</t>
  </si>
  <si>
    <t>Dodávka</t>
  </si>
  <si>
    <t>Montáž</t>
  </si>
  <si>
    <t>celkem mat.</t>
  </si>
  <si>
    <t>Komponenty</t>
  </si>
  <si>
    <t>m</t>
  </si>
  <si>
    <t>Elektro silnoproud</t>
  </si>
  <si>
    <t>kpl</t>
  </si>
  <si>
    <t>Rozvaděče</t>
  </si>
  <si>
    <t>Součinnost s ostatními profesemi</t>
  </si>
  <si>
    <t>ks</t>
  </si>
  <si>
    <t>Celkem bez DPH</t>
  </si>
  <si>
    <t>Firma:</t>
  </si>
  <si>
    <t>Zakázka:  Technologické centrum - elektroinstalace Městská policie Znojmo</t>
  </si>
  <si>
    <t>Investor:  Správa nemovitostí města Znojma.</t>
  </si>
  <si>
    <t>Technologické centrum  - Městská policie Znojmo</t>
  </si>
  <si>
    <t>kus</t>
  </si>
  <si>
    <t>Rozvaděč RE1 - včetně protokolu prohlášení o shodě - náplň dle PD - vyrobí oprávněná firma</t>
  </si>
  <si>
    <t>Rozvaděč R1 - včetně protokolu prohlášení o shodě - náplň dle PD - vyrobí oprávněná firma</t>
  </si>
  <si>
    <t>Rozvaděč R2 - včetně protokolu prohlášení o shodě - náplň dle PD - vyrobí oprávněná firma</t>
  </si>
  <si>
    <t>Rozvaděče celkem bez DPH</t>
  </si>
  <si>
    <t>Parapetní žlab 170/70 např.KOPOS</t>
  </si>
  <si>
    <t>Stínící kanál do PK - 40x33 plech. Např.KOPOS</t>
  </si>
  <si>
    <t>Roh vnitřní</t>
  </si>
  <si>
    <t>Roh vnější</t>
  </si>
  <si>
    <t>Kryt spojovací</t>
  </si>
  <si>
    <t>Kryt průchodkový</t>
  </si>
  <si>
    <t>Kryt odbočný</t>
  </si>
  <si>
    <t>Kabel CYKY 3x1,5mm2  (J,O)</t>
  </si>
  <si>
    <t>Kabel CYKY-J 3x2,5mm2</t>
  </si>
  <si>
    <t>Kabel CYKY-J 12x1,5mm2</t>
  </si>
  <si>
    <t>Kabel CYKY-J 5x10mm2</t>
  </si>
  <si>
    <t>Kabel CYKY-J 5x16mm2</t>
  </si>
  <si>
    <t>Kabel CYKY-J 4x50mm2</t>
  </si>
  <si>
    <t>Kabel CAT7 SSTP LSOH</t>
  </si>
  <si>
    <t>Vodič H07V-K 6mm2 - zelenožlutý</t>
  </si>
  <si>
    <t>Vodič H07V-K 16mm2 - zelenožlutý</t>
  </si>
  <si>
    <t>Vodič H07V-K 25mm2 - zelenožlutý</t>
  </si>
  <si>
    <t xml:space="preserve">Krabice KPR 68 </t>
  </si>
  <si>
    <t>Krabice KO 97/5</t>
  </si>
  <si>
    <t>Kabel CYKY-J 3x4mm2</t>
  </si>
  <si>
    <t>Krabice KU 68-1902</t>
  </si>
  <si>
    <t>bal</t>
  </si>
  <si>
    <t>Kulatina FeZn 10mm</t>
  </si>
  <si>
    <t>Krabice + svorkovnice hlav.ochran.spojení - MET (DEHN přípojnice 563200)</t>
  </si>
  <si>
    <t>Chránička dvouplášťová korugovaná 75 červená</t>
  </si>
  <si>
    <t>Chránička dvouplášťová korugovaná 110 červená</t>
  </si>
  <si>
    <t>Trubka supermonoflex 25 - 1225</t>
  </si>
  <si>
    <t>Trubka supermonoflex 32 - 1232</t>
  </si>
  <si>
    <t>Přepínač sériový komplet (Tango bílá)</t>
  </si>
  <si>
    <t>Zásuvka jednonásobná s ochran.kolíkem, IP40 (Tango bílá)</t>
  </si>
  <si>
    <t>Kryt zaslepovací komplet (Tango bílá)</t>
  </si>
  <si>
    <t>Fólie červená s bleskem š.220</t>
  </si>
  <si>
    <t>Pásovina zemnící  FeZn 30/4 ( 1bal - cca 25kg)</t>
  </si>
  <si>
    <t>Uzemnění</t>
  </si>
  <si>
    <t>h</t>
  </si>
  <si>
    <t>Svařovaný spoj</t>
  </si>
  <si>
    <t>Izolace spojů a přechodů země-vzduch</t>
  </si>
  <si>
    <t>Prohlídka uzemnění RT před záhozem, zabetonováním</t>
  </si>
  <si>
    <t xml:space="preserve"> </t>
  </si>
  <si>
    <t>-</t>
  </si>
  <si>
    <t>Zemní práce</t>
  </si>
  <si>
    <t>Náklady na vytyčení stávajících podzemních vedení</t>
  </si>
  <si>
    <t>Provizorní úprava terénu (hutnění)</t>
  </si>
  <si>
    <t>Pískové lože</t>
  </si>
  <si>
    <t xml:space="preserve">Elektroinstalace </t>
  </si>
  <si>
    <t>Elektroinstalace celkem bez DPH</t>
  </si>
  <si>
    <t>Uzemnění celkem bez DPH</t>
  </si>
  <si>
    <t>Zemní práce celkem bez DPH</t>
  </si>
  <si>
    <t>%</t>
  </si>
  <si>
    <t>Odvoz sutě včetně uložení na skládce</t>
  </si>
  <si>
    <t>Geodetické zaměření trasy uzemnění a kabelů nn</t>
  </si>
  <si>
    <t>m3</t>
  </si>
  <si>
    <t>Vedlejší rozpočtové náklady</t>
  </si>
  <si>
    <t xml:space="preserve">Demontáž stávající elektroinstalace, odpojení vodičů  </t>
  </si>
  <si>
    <t xml:space="preserve">Vyhledání a popis stávajícíh okruhů v rozvaděči R1 </t>
  </si>
  <si>
    <t>Výchozí revize elektrické instalace a uzemnění</t>
  </si>
  <si>
    <t>Zařízení staveniště</t>
  </si>
  <si>
    <t>Doprava + přesun</t>
  </si>
  <si>
    <t>Vedlejší rozpočtové náklady celkem bez DPH</t>
  </si>
  <si>
    <t xml:space="preserve">                                              Soupis prací a dodávek - výkaz výměr </t>
  </si>
  <si>
    <t>Elektroinstalace</t>
  </si>
  <si>
    <t>DPH 21%</t>
  </si>
  <si>
    <t>Celkem s DPH</t>
  </si>
  <si>
    <t xml:space="preserve">                                                                       Soupis prací a dodávek - výkaz výměr </t>
  </si>
  <si>
    <t xml:space="preserve">POZN. pro celou stavbu :     </t>
  </si>
  <si>
    <t xml:space="preserve"> - veškeré náklady na přípomoce zahrnout do jednotlivých jednotkových cen</t>
  </si>
  <si>
    <t xml:space="preserve"> - prací jsou veškerá potřebná měření a zkoušky pro uvedení zařízení do provozu, zaškolení obsluhy , manuály a revize v češtině</t>
  </si>
  <si>
    <t xml:space="preserve"> - součástí dodávky je zpracování veškeré dílenské dokumentace a dokumentace skutečného provedení</t>
  </si>
  <si>
    <t xml:space="preserve"> - součástí dodávky je kompletní dokladová část nutná pro získání kolaudačního souhlasu</t>
  </si>
  <si>
    <t xml:space="preserve"> - v rozsahu prací jsou rovněž zahrnuty veškeré nezbytné prvky, práce a pomocné materiály neuvedené v  tomto soupisu, které jsou nezbytně nutné k realizaci a provozování díla</t>
  </si>
  <si>
    <t xml:space="preserve"> - rovněž jsou součástí dodávky veškerá geodetická měření  </t>
  </si>
  <si>
    <t xml:space="preserve"> - dodávky zahrnuje rovněž nezbytná opatření pro ochranu stávajících sítí, komunikací nebo staveb</t>
  </si>
  <si>
    <t xml:space="preserve"> - v jednotkových cenách zahrnutno: průběžný úklid staveniště a přilehlých komunikací, likvidace odpadů, případná dočasná dopravní omezení </t>
  </si>
  <si>
    <t xml:space="preserve"> - pokud se v dokumentaci vyskytují obchodní názvy, jedná se pouze o vymezení požadovaných standardů výrobku, technologie</t>
  </si>
  <si>
    <t xml:space="preserve">   nebo materiálů a zadavatel připouští použití i jiného výrobku nebo materiálu, splňujícího tyto minimální požadavky</t>
  </si>
  <si>
    <t xml:space="preserve"> - nedílnou součástí soupisu materálu a výkazu výměr je prováděcí projektová dokumentace</t>
  </si>
  <si>
    <t xml:space="preserve"> - Veškeré práce musí být provedeny dle platných ČSN</t>
  </si>
  <si>
    <t xml:space="preserve"> - požadavky na změny výměr v průběhu realizace nebudou akceptovány</t>
  </si>
  <si>
    <t xml:space="preserve">   upozorní na tyo rozdíly ve lhůtě pro zpracování nabídek a vyžádá si dodatečné informace k zadávacím podmínkám</t>
  </si>
  <si>
    <t xml:space="preserve"> - zpracovatel nabídky je povinen prověřit specifikace a výměry ve výkazu výměr a v případě zjištěných rozdílů</t>
  </si>
  <si>
    <r>
      <t xml:space="preserve"> </t>
    </r>
    <r>
      <rPr>
        <sz val="10"/>
        <rFont val="Times New Roman"/>
        <family val="1"/>
        <charset val="238"/>
      </rPr>
      <t>- bez písemného odsouhlasení objednatelem a investorem na konci TZ není dokumentace platná !</t>
    </r>
    <r>
      <rPr>
        <b/>
        <sz val="10"/>
        <rFont val="Times New Roman"/>
        <family val="1"/>
        <charset val="238"/>
      </rPr>
      <t xml:space="preserve"> </t>
    </r>
  </si>
  <si>
    <t>Vysekání drážek, kapes, provedení průrazů, výklenek pro rozvaděč,</t>
  </si>
  <si>
    <t>včetně osazení skříně (překlad)  a zaomítání. Bez výmalby.</t>
  </si>
  <si>
    <t xml:space="preserve">Šetrné rozebrání dřevěné dlažby - povrchů, výkop + zához kabelu, uvedení dlažby do původního stavu.  </t>
  </si>
  <si>
    <t>Výkop + zához kabel. rýhy 60 x 60 cm ručně</t>
  </si>
  <si>
    <t>Protipožární ucpávka 20-70mm</t>
  </si>
  <si>
    <t>Rozvaděč R3 -  ATS</t>
  </si>
  <si>
    <t>Osazení a zapojení rozvaděče RE1</t>
  </si>
  <si>
    <t>Osazení a zapojení rozvaděče R1</t>
  </si>
  <si>
    <t>Osazení a zapojení rozvaděče R2</t>
  </si>
  <si>
    <t>Osazení a zapojení rozvaděče R3</t>
  </si>
  <si>
    <t>Prořez 5% (m)</t>
  </si>
  <si>
    <t>Drobný pomocný materiál (ks)</t>
  </si>
  <si>
    <t>Zakázka:  Technologické centrum - stavební práce -  Městská policie Znojmo</t>
  </si>
  <si>
    <t>Zemní práce - samostatný rozpočet</t>
  </si>
  <si>
    <t>Stavební práce celkem bez DPH</t>
  </si>
  <si>
    <t>Dokumentace stávajícího stavu (náklady na vyhotovení dokumentace skutečného provedení stavby)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</si>
</sst>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Kč&quot;"/>
    <numFmt numFmtId="165" formatCode="_-* #,##0\ [$Kč-405]_-;\-* #,##0\ [$Kč-405]_-;_-* &quot;-&quot;??\ [$Kč-405]_-;_-@_-"/>
  </numFmts>
  <fonts count="39">
    <font>
      <sz val="10"/>
      <name val="Arial"/>
      <charset val="238"/>
    </font>
    <font>
      <sz val="10"/>
      <name val="Helv"/>
    </font>
    <font>
      <b/>
      <i/>
      <sz val="10"/>
      <name val="Arial"/>
      <family val="2"/>
      <charset val="238"/>
    </font>
    <font>
      <sz val="10"/>
      <color indexed="8"/>
      <name val="Arial CE"/>
      <family val="2"/>
      <charset val="238"/>
    </font>
    <font>
      <sz val="10"/>
      <color indexed="8"/>
      <name val="MS Sans Serif"/>
      <family val="2"/>
      <charset val="238"/>
    </font>
    <font>
      <sz val="10"/>
      <name val="Arial CE"/>
      <family val="2"/>
      <charset val="238"/>
    </font>
    <font>
      <sz val="10"/>
      <name val="Bez Patky"/>
    </font>
    <font>
      <b/>
      <i/>
      <sz val="10"/>
      <color indexed="12"/>
      <name val="Arial"/>
      <family val="2"/>
      <charset val="238"/>
    </font>
    <font>
      <b/>
      <i/>
      <sz val="10"/>
      <color indexed="12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i/>
      <sz val="10"/>
      <name val="Arial"/>
      <family val="2"/>
      <charset val="238"/>
    </font>
    <font>
      <b/>
      <i/>
      <sz val="10"/>
      <name val="Arial CE"/>
      <family val="2"/>
      <charset val="238"/>
    </font>
    <font>
      <b/>
      <sz val="10"/>
      <color indexed="12"/>
      <name val="Arial CE"/>
      <family val="2"/>
      <charset val="238"/>
    </font>
    <font>
      <b/>
      <sz val="20"/>
      <name val="Arial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theme="1"/>
      <name val="Arial"/>
      <family val="2"/>
      <charset val="238"/>
    </font>
    <font>
      <sz val="10"/>
      <name val="Helv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Helv"/>
    </font>
    <font>
      <b/>
      <sz val="10"/>
      <color rgb="FF0000FF"/>
      <name val="Arial"/>
      <family val="2"/>
      <charset val="238"/>
    </font>
    <font>
      <sz val="10"/>
      <color rgb="FF0000FF"/>
      <name val="Arial CE"/>
      <charset val="238"/>
    </font>
    <font>
      <sz val="18"/>
      <name val="Arial"/>
      <family val="2"/>
      <charset val="238"/>
    </font>
    <font>
      <sz val="1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color indexed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8"/>
      <name val="Arial CE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9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4" fillId="0" borderId="0"/>
    <xf numFmtId="0" fontId="18" fillId="0" borderId="1">
      <alignment horizontal="center" vertical="center" wrapText="1"/>
    </xf>
    <xf numFmtId="0" fontId="20" fillId="0" borderId="0"/>
    <xf numFmtId="0" fontId="5" fillId="0" borderId="0"/>
    <xf numFmtId="0" fontId="22" fillId="0" borderId="0" applyNumberFormat="0" applyFill="0" applyBorder="0" applyAlignment="0" applyProtection="0"/>
    <xf numFmtId="0" fontId="9" fillId="0" borderId="0"/>
  </cellStyleXfs>
  <cellXfs count="137">
    <xf numFmtId="0" fontId="0" fillId="0" borderId="0" xfId="0"/>
    <xf numFmtId="0" fontId="2" fillId="0" borderId="2" xfId="0" applyFont="1" applyBorder="1"/>
    <xf numFmtId="0" fontId="5" fillId="0" borderId="0" xfId="4" applyFont="1"/>
    <xf numFmtId="0" fontId="5" fillId="0" borderId="0" xfId="3" applyFont="1"/>
    <xf numFmtId="0" fontId="9" fillId="0" borderId="0" xfId="0" applyFont="1"/>
    <xf numFmtId="0" fontId="9" fillId="0" borderId="0" xfId="0" applyFont="1" applyBorder="1"/>
    <xf numFmtId="0" fontId="9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5" fillId="0" borderId="0" xfId="4" applyFont="1" applyBorder="1" applyAlignment="1">
      <alignment horizontal="center"/>
    </xf>
    <xf numFmtId="0" fontId="5" fillId="0" borderId="0" xfId="4" applyFont="1" applyFill="1"/>
    <xf numFmtId="0" fontId="10" fillId="0" borderId="0" xfId="6" applyFont="1" applyFill="1" applyBorder="1" applyAlignment="1">
      <alignment horizontal="center"/>
    </xf>
    <xf numFmtId="0" fontId="10" fillId="0" borderId="0" xfId="6" applyFont="1" applyFill="1" applyBorder="1" applyAlignment="1"/>
    <xf numFmtId="0" fontId="14" fillId="0" borderId="0" xfId="6" applyFont="1" applyFill="1" applyBorder="1" applyAlignment="1"/>
    <xf numFmtId="4" fontId="11" fillId="0" borderId="0" xfId="6" applyNumberFormat="1" applyFont="1" applyFill="1" applyBorder="1" applyAlignment="1">
      <alignment horizontal="center"/>
    </xf>
    <xf numFmtId="164" fontId="13" fillId="0" borderId="0" xfId="6" applyNumberFormat="1" applyFont="1" applyFill="1" applyBorder="1" applyAlignment="1">
      <alignment horizontal="center"/>
    </xf>
    <xf numFmtId="0" fontId="9" fillId="0" borderId="5" xfId="0" applyFont="1" applyBorder="1"/>
    <xf numFmtId="0" fontId="9" fillId="0" borderId="2" xfId="0" applyFont="1" applyBorder="1"/>
    <xf numFmtId="0" fontId="9" fillId="0" borderId="8" xfId="0" applyFont="1" applyBorder="1"/>
    <xf numFmtId="0" fontId="2" fillId="0" borderId="9" xfId="0" applyFont="1" applyBorder="1"/>
    <xf numFmtId="0" fontId="9" fillId="0" borderId="9" xfId="0" applyFont="1" applyBorder="1"/>
    <xf numFmtId="0" fontId="9" fillId="0" borderId="10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16" fillId="0" borderId="0" xfId="4" applyFont="1" applyAlignment="1">
      <alignment horizontal="left" indent="1"/>
    </xf>
    <xf numFmtId="0" fontId="17" fillId="0" borderId="0" xfId="4" applyFont="1" applyAlignment="1">
      <alignment horizontal="center"/>
    </xf>
    <xf numFmtId="0" fontId="11" fillId="0" borderId="0" xfId="6" applyFont="1" applyFill="1" applyBorder="1" applyAlignment="1">
      <alignment horizontal="center"/>
    </xf>
    <xf numFmtId="164" fontId="13" fillId="0" borderId="0" xfId="6" applyNumberFormat="1" applyFont="1" applyFill="1" applyBorder="1" applyAlignment="1">
      <alignment horizontal="left"/>
    </xf>
    <xf numFmtId="0" fontId="9" fillId="0" borderId="5" xfId="0" applyFont="1" applyBorder="1" applyAlignment="1">
      <alignment horizontal="center"/>
    </xf>
    <xf numFmtId="0" fontId="9" fillId="0" borderId="3" xfId="0" applyFont="1" applyBorder="1"/>
    <xf numFmtId="0" fontId="9" fillId="0" borderId="2" xfId="6" applyFont="1" applyBorder="1" applyAlignment="1">
      <alignment horizontal="justify" wrapText="1"/>
    </xf>
    <xf numFmtId="0" fontId="1" fillId="0" borderId="4" xfId="5" applyBorder="1"/>
    <xf numFmtId="0" fontId="9" fillId="0" borderId="3" xfId="5" applyFont="1" applyBorder="1" applyAlignment="1">
      <alignment horizontal="center"/>
    </xf>
    <xf numFmtId="0" fontId="9" fillId="0" borderId="5" xfId="5" applyFont="1" applyBorder="1" applyAlignment="1">
      <alignment horizontal="center"/>
    </xf>
    <xf numFmtId="0" fontId="3" fillId="0" borderId="5" xfId="0" applyNumberFormat="1" applyFont="1" applyFill="1" applyBorder="1" applyAlignment="1">
      <alignment vertical="center" wrapText="1"/>
    </xf>
    <xf numFmtId="49" fontId="8" fillId="0" borderId="5" xfId="0" applyNumberFormat="1" applyFont="1" applyBorder="1" applyAlignment="1">
      <alignment horizontal="left"/>
    </xf>
    <xf numFmtId="0" fontId="1" fillId="0" borderId="5" xfId="5" applyBorder="1"/>
    <xf numFmtId="0" fontId="9" fillId="0" borderId="5" xfId="6" applyFont="1" applyBorder="1" applyAlignment="1">
      <alignment horizontal="justify" wrapText="1"/>
    </xf>
    <xf numFmtId="0" fontId="9" fillId="0" borderId="5" xfId="6" applyFont="1" applyFill="1" applyBorder="1" applyAlignment="1">
      <alignment horizontal="justify" wrapText="1"/>
    </xf>
    <xf numFmtId="0" fontId="3" fillId="0" borderId="5" xfId="0" applyNumberFormat="1" applyFont="1" applyFill="1" applyBorder="1" applyAlignment="1">
      <alignment vertical="justify" wrapText="1"/>
    </xf>
    <xf numFmtId="49" fontId="19" fillId="0" borderId="5" xfId="0" applyNumberFormat="1" applyFont="1" applyFill="1" applyBorder="1" applyAlignment="1">
      <alignment vertical="center"/>
    </xf>
    <xf numFmtId="0" fontId="3" fillId="0" borderId="5" xfId="7" applyFont="1" applyBorder="1" applyAlignment="1">
      <alignment wrapText="1"/>
    </xf>
    <xf numFmtId="0" fontId="9" fillId="0" borderId="5" xfId="0" applyFont="1" applyBorder="1" applyAlignment="1">
      <alignment horizontal="center" vertical="center"/>
    </xf>
    <xf numFmtId="0" fontId="9" fillId="0" borderId="5" xfId="5" applyFont="1" applyBorder="1" applyAlignment="1">
      <alignment horizontal="center" vertical="center"/>
    </xf>
    <xf numFmtId="0" fontId="9" fillId="0" borderId="5" xfId="5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4" fontId="21" fillId="0" borderId="0" xfId="12" applyNumberFormat="1" applyFont="1"/>
    <xf numFmtId="0" fontId="9" fillId="2" borderId="0" xfId="0" applyFont="1" applyFill="1" applyAlignment="1">
      <alignment horizontal="center"/>
    </xf>
    <xf numFmtId="0" fontId="21" fillId="2" borderId="0" xfId="12" applyFont="1" applyFill="1"/>
    <xf numFmtId="0" fontId="9" fillId="2" borderId="0" xfId="0" applyFont="1" applyFill="1"/>
    <xf numFmtId="165" fontId="21" fillId="2" borderId="0" xfId="12" applyNumberFormat="1" applyFont="1" applyFill="1"/>
    <xf numFmtId="4" fontId="9" fillId="0" borderId="5" xfId="0" applyNumberFormat="1" applyFont="1" applyBorder="1" applyAlignment="1">
      <alignment vertical="center"/>
    </xf>
    <xf numFmtId="0" fontId="1" fillId="0" borderId="5" xfId="5" applyFill="1" applyBorder="1"/>
    <xf numFmtId="4" fontId="9" fillId="0" borderId="5" xfId="0" applyNumberFormat="1" applyFont="1" applyFill="1" applyBorder="1" applyAlignment="1">
      <alignment vertical="center"/>
    </xf>
    <xf numFmtId="0" fontId="9" fillId="0" borderId="5" xfId="0" applyFont="1" applyFill="1" applyBorder="1"/>
    <xf numFmtId="0" fontId="9" fillId="0" borderId="5" xfId="9" applyFont="1" applyFill="1" applyBorder="1" applyAlignment="1">
      <alignment horizontal="left" wrapText="1"/>
    </xf>
    <xf numFmtId="0" fontId="9" fillId="0" borderId="5" xfId="0" applyNumberFormat="1" applyFont="1" applyBorder="1" applyAlignment="1">
      <alignment horizontal="left"/>
    </xf>
    <xf numFmtId="49" fontId="7" fillId="0" borderId="5" xfId="0" applyNumberFormat="1" applyFont="1" applyFill="1" applyBorder="1" applyAlignment="1">
      <alignment horizontal="left" vertical="center"/>
    </xf>
    <xf numFmtId="0" fontId="23" fillId="0" borderId="5" xfId="0" applyNumberFormat="1" applyFont="1" applyFill="1" applyBorder="1" applyAlignment="1">
      <alignment vertical="justify" wrapText="1"/>
    </xf>
    <xf numFmtId="49" fontId="9" fillId="0" borderId="5" xfId="0" applyNumberFormat="1" applyFont="1" applyFill="1" applyBorder="1" applyAlignment="1">
      <alignment horizontal="left"/>
    </xf>
    <xf numFmtId="0" fontId="24" fillId="0" borderId="5" xfId="5" applyFont="1" applyBorder="1"/>
    <xf numFmtId="0" fontId="21" fillId="0" borderId="5" xfId="5" applyFont="1" applyBorder="1" applyAlignment="1">
      <alignment horizontal="center" vertical="center"/>
    </xf>
    <xf numFmtId="4" fontId="21" fillId="0" borderId="5" xfId="0" applyNumberFormat="1" applyFont="1" applyBorder="1" applyAlignment="1">
      <alignment vertical="center"/>
    </xf>
    <xf numFmtId="0" fontId="25" fillId="0" borderId="5" xfId="6" applyFont="1" applyBorder="1" applyAlignment="1">
      <alignment horizontal="justify" wrapText="1"/>
    </xf>
    <xf numFmtId="4" fontId="9" fillId="0" borderId="5" xfId="0" applyNumberFormat="1" applyFont="1" applyFill="1" applyBorder="1" applyAlignment="1">
      <alignment horizontal="center" vertical="center"/>
    </xf>
    <xf numFmtId="0" fontId="26" fillId="0" borderId="5" xfId="0" applyNumberFormat="1" applyFont="1" applyFill="1" applyBorder="1" applyAlignment="1">
      <alignment vertical="justify" wrapText="1"/>
    </xf>
    <xf numFmtId="0" fontId="27" fillId="0" borderId="0" xfId="0" applyFont="1"/>
    <xf numFmtId="0" fontId="1" fillId="0" borderId="0" xfId="5" applyBorder="1"/>
    <xf numFmtId="0" fontId="28" fillId="0" borderId="0" xfId="0" applyFont="1"/>
    <xf numFmtId="0" fontId="29" fillId="0" borderId="0" xfId="0" applyFont="1"/>
    <xf numFmtId="0" fontId="29" fillId="0" borderId="0" xfId="0" applyFont="1" applyBorder="1"/>
    <xf numFmtId="0" fontId="29" fillId="0" borderId="0" xfId="0" applyFont="1" applyAlignment="1">
      <alignment horizontal="center"/>
    </xf>
    <xf numFmtId="0" fontId="30" fillId="0" borderId="0" xfId="4" applyFont="1" applyAlignment="1">
      <alignment horizontal="left" indent="1"/>
    </xf>
    <xf numFmtId="0" fontId="29" fillId="0" borderId="0" xfId="4" applyFont="1" applyAlignment="1">
      <alignment horizontal="center"/>
    </xf>
    <xf numFmtId="0" fontId="29" fillId="0" borderId="0" xfId="4" applyFont="1" applyBorder="1" applyAlignment="1">
      <alignment horizontal="center"/>
    </xf>
    <xf numFmtId="0" fontId="29" fillId="0" borderId="0" xfId="4" applyFont="1"/>
    <xf numFmtId="0" fontId="29" fillId="0" borderId="0" xfId="4" applyFont="1" applyFill="1"/>
    <xf numFmtId="0" fontId="30" fillId="0" borderId="0" xfId="6" applyFont="1" applyFill="1" applyBorder="1" applyAlignment="1">
      <alignment horizontal="center"/>
    </xf>
    <xf numFmtId="0" fontId="30" fillId="0" borderId="0" xfId="6" applyFont="1" applyFill="1" applyBorder="1" applyAlignment="1"/>
    <xf numFmtId="0" fontId="30" fillId="0" borderId="0" xfId="6" applyFont="1" applyBorder="1" applyAlignment="1">
      <alignment horizontal="justify" wrapText="1"/>
    </xf>
    <xf numFmtId="0" fontId="30" fillId="0" borderId="0" xfId="5" applyFont="1" applyBorder="1"/>
    <xf numFmtId="0" fontId="30" fillId="0" borderId="0" xfId="5" applyFont="1" applyBorder="1" applyAlignment="1">
      <alignment horizontal="center"/>
    </xf>
    <xf numFmtId="0" fontId="30" fillId="0" borderId="0" xfId="0" applyFont="1" applyBorder="1"/>
    <xf numFmtId="49" fontId="33" fillId="0" borderId="0" xfId="0" applyNumberFormat="1" applyFont="1" applyBorder="1" applyAlignment="1">
      <alignment horizontal="left"/>
    </xf>
    <xf numFmtId="0" fontId="29" fillId="0" borderId="0" xfId="0" applyFont="1" applyBorder="1" applyAlignment="1">
      <alignment horizontal="center" vertical="center"/>
    </xf>
    <xf numFmtId="4" fontId="30" fillId="0" borderId="0" xfId="5" applyNumberFormat="1" applyFont="1" applyBorder="1"/>
    <xf numFmtId="0" fontId="30" fillId="0" borderId="0" xfId="5" applyFont="1" applyBorder="1" applyAlignment="1">
      <alignment horizontal="center" vertical="center"/>
    </xf>
    <xf numFmtId="4" fontId="30" fillId="0" borderId="0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0" fontId="29" fillId="0" borderId="0" xfId="6" applyFont="1" applyBorder="1" applyAlignment="1">
      <alignment horizontal="justify" wrapText="1"/>
    </xf>
    <xf numFmtId="0" fontId="29" fillId="0" borderId="0" xfId="5" applyFont="1" applyBorder="1"/>
    <xf numFmtId="0" fontId="29" fillId="0" borderId="0" xfId="5" applyFont="1" applyBorder="1" applyAlignment="1">
      <alignment horizontal="center" vertical="center"/>
    </xf>
    <xf numFmtId="49" fontId="30" fillId="0" borderId="0" xfId="0" applyNumberFormat="1" applyFont="1" applyBorder="1" applyAlignment="1">
      <alignment horizontal="left"/>
    </xf>
    <xf numFmtId="4" fontId="30" fillId="0" borderId="0" xfId="0" applyNumberFormat="1" applyFont="1" applyBorder="1"/>
    <xf numFmtId="0" fontId="30" fillId="0" borderId="0" xfId="6" applyFont="1" applyFill="1" applyBorder="1" applyAlignment="1">
      <alignment horizontal="justify" wrapText="1"/>
    </xf>
    <xf numFmtId="0" fontId="30" fillId="0" borderId="0" xfId="5" applyFont="1" applyFill="1" applyBorder="1"/>
    <xf numFmtId="0" fontId="30" fillId="0" borderId="0" xfId="5" applyFont="1" applyFill="1" applyBorder="1" applyAlignment="1">
      <alignment horizontal="center" vertical="center"/>
    </xf>
    <xf numFmtId="4" fontId="30" fillId="0" borderId="0" xfId="0" applyNumberFormat="1" applyFont="1" applyFill="1" applyBorder="1" applyAlignment="1">
      <alignment vertical="center"/>
    </xf>
    <xf numFmtId="4" fontId="9" fillId="0" borderId="0" xfId="0" applyNumberFormat="1" applyFont="1" applyBorder="1" applyAlignment="1">
      <alignment vertical="center"/>
    </xf>
    <xf numFmtId="4" fontId="9" fillId="0" borderId="0" xfId="0" applyNumberFormat="1" applyFont="1" applyFill="1" applyBorder="1" applyAlignment="1">
      <alignment vertical="center"/>
    </xf>
    <xf numFmtId="0" fontId="30" fillId="0" borderId="0" xfId="0" applyNumberFormat="1" applyFont="1" applyBorder="1" applyAlignment="1">
      <alignment horizontal="left"/>
    </xf>
    <xf numFmtId="0" fontId="9" fillId="0" borderId="0" xfId="0" applyFont="1" applyBorder="1" applyAlignment="1">
      <alignment horizontal="center" vertical="center"/>
    </xf>
    <xf numFmtId="0" fontId="9" fillId="0" borderId="0" xfId="5" applyFont="1" applyBorder="1" applyAlignment="1">
      <alignment horizontal="center" vertical="center"/>
    </xf>
    <xf numFmtId="4" fontId="18" fillId="0" borderId="0" xfId="0" applyNumberFormat="1" applyFont="1" applyAlignment="1">
      <alignment horizontal="center"/>
    </xf>
    <xf numFmtId="2" fontId="18" fillId="0" borderId="0" xfId="0" applyNumberFormat="1" applyFont="1" applyAlignment="1">
      <alignment horizontal="center"/>
    </xf>
    <xf numFmtId="4" fontId="35" fillId="0" borderId="0" xfId="0" applyNumberFormat="1" applyFont="1" applyAlignment="1">
      <alignment horizontal="center"/>
    </xf>
    <xf numFmtId="0" fontId="36" fillId="0" borderId="0" xfId="0" applyFont="1"/>
    <xf numFmtId="0" fontId="37" fillId="0" borderId="0" xfId="0" applyFont="1"/>
    <xf numFmtId="0" fontId="37" fillId="0" borderId="0" xfId="0" applyFont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11" fillId="0" borderId="0" xfId="6" applyFont="1" applyFill="1" applyBorder="1" applyAlignment="1">
      <alignment horizontal="center"/>
    </xf>
    <xf numFmtId="164" fontId="13" fillId="0" borderId="0" xfId="6" applyNumberFormat="1" applyFont="1" applyFill="1" applyBorder="1" applyAlignment="1">
      <alignment horizontal="left"/>
    </xf>
    <xf numFmtId="0" fontId="38" fillId="0" borderId="5" xfId="0" applyNumberFormat="1" applyFont="1" applyFill="1" applyBorder="1" applyAlignment="1">
      <alignment vertical="justify" wrapText="1"/>
    </xf>
    <xf numFmtId="0" fontId="34" fillId="3" borderId="12" xfId="0" applyFont="1" applyFill="1" applyBorder="1" applyAlignment="1">
      <alignment horizontal="center" vertical="center"/>
    </xf>
    <xf numFmtId="0" fontId="30" fillId="3" borderId="13" xfId="0" applyFont="1" applyFill="1" applyBorder="1" applyAlignment="1">
      <alignment horizontal="center" vertical="center"/>
    </xf>
    <xf numFmtId="0" fontId="30" fillId="3" borderId="14" xfId="0" applyFont="1" applyFill="1" applyBorder="1" applyAlignment="1">
      <alignment horizontal="center" vertical="center"/>
    </xf>
    <xf numFmtId="0" fontId="30" fillId="3" borderId="15" xfId="0" applyFont="1" applyFill="1" applyBorder="1" applyAlignment="1">
      <alignment horizontal="center" vertical="center"/>
    </xf>
    <xf numFmtId="0" fontId="30" fillId="3" borderId="9" xfId="0" applyFont="1" applyFill="1" applyBorder="1" applyAlignment="1">
      <alignment horizontal="center" vertical="center"/>
    </xf>
    <xf numFmtId="0" fontId="30" fillId="3" borderId="16" xfId="0" applyFont="1" applyFill="1" applyBorder="1" applyAlignment="1">
      <alignment horizontal="center" vertical="center"/>
    </xf>
    <xf numFmtId="0" fontId="31" fillId="0" borderId="0" xfId="6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/>
    </xf>
    <xf numFmtId="164" fontId="31" fillId="0" borderId="0" xfId="6" applyNumberFormat="1" applyFont="1" applyFill="1" applyBorder="1" applyAlignment="1">
      <alignment horizontal="left"/>
    </xf>
    <xf numFmtId="164" fontId="29" fillId="0" borderId="0" xfId="0" applyNumberFormat="1" applyFont="1" applyFill="1" applyBorder="1" applyAlignment="1"/>
    <xf numFmtId="0" fontId="15" fillId="3" borderId="12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64" fontId="13" fillId="0" borderId="0" xfId="6" applyNumberFormat="1" applyFont="1" applyFill="1" applyBorder="1" applyAlignment="1">
      <alignment horizontal="left"/>
    </xf>
    <xf numFmtId="164" fontId="9" fillId="0" borderId="0" xfId="0" applyNumberFormat="1" applyFont="1" applyFill="1" applyBorder="1" applyAlignment="1"/>
    <xf numFmtId="0" fontId="2" fillId="0" borderId="7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3">
    <cellStyle name="Hypertextový odkaz 2 2" xfId="11"/>
    <cellStyle name="Normální" xfId="0" builtinId="0"/>
    <cellStyle name="Normální 2" xfId="1"/>
    <cellStyle name="normální 2 5" xfId="10"/>
    <cellStyle name="Normální 3" xfId="2"/>
    <cellStyle name="Normální 85" xfId="12"/>
    <cellStyle name="normální_001_LUP_06_Lozorno" xfId="3"/>
    <cellStyle name="normální_ASKO - EPS" xfId="4"/>
    <cellStyle name="normální_ASKO Sterboholy_T" xfId="5"/>
    <cellStyle name="normální_Kaufland - Nitra" xfId="6"/>
    <cellStyle name="normální_List1" xfId="7"/>
    <cellStyle name="Podhlavička" xfId="8"/>
    <cellStyle name="Styl 1" xfId="9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ab&#237;dky%202018\213-18%20Strabag%20a.s.%20-%20II_374%20Brno%20-%20&#268;ernovick&#225;%20mosty%20374-048_&#250;prava%20VO@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 Elspace"/>
      <sheetName val="Krycí list"/>
      <sheetName val="Rekapitulace"/>
      <sheetName val="Položky"/>
      <sheetName val="Položky-materiál"/>
    </sheetNames>
    <sheetDataSet>
      <sheetData sheetId="0"/>
      <sheetData sheetId="1">
        <row r="5">
          <cell r="A5">
            <v>0</v>
          </cell>
        </row>
        <row r="30">
          <cell r="F30">
            <v>279080.68000000005</v>
          </cell>
        </row>
      </sheetData>
      <sheetData sheetId="2">
        <row r="13">
          <cell r="E13">
            <v>0</v>
          </cell>
          <cell r="F13">
            <v>0</v>
          </cell>
          <cell r="G13">
            <v>82740.48000000001</v>
          </cell>
          <cell r="H13">
            <v>196340.2</v>
          </cell>
          <cell r="I13">
            <v>0</v>
          </cell>
        </row>
        <row r="27">
          <cell r="H27">
            <v>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N39"/>
  <sheetViews>
    <sheetView tabSelected="1" view="pageBreakPreview" zoomScaleNormal="100" zoomScaleSheetLayoutView="100" workbookViewId="0">
      <selection activeCell="G15" sqref="G15"/>
    </sheetView>
  </sheetViews>
  <sheetFormatPr defaultColWidth="9.140625" defaultRowHeight="12.75"/>
  <cols>
    <col min="1" max="1" width="3.85546875" style="4" customWidth="1"/>
    <col min="2" max="2" width="8.28515625" style="4" customWidth="1"/>
    <col min="3" max="3" width="93.85546875" style="4" customWidth="1"/>
    <col min="4" max="4" width="16" style="5" customWidth="1"/>
    <col min="5" max="5" width="8" style="6" customWidth="1"/>
    <col min="6" max="6" width="5" style="6" customWidth="1"/>
    <col min="7" max="7" width="11.42578125" style="4" bestFit="1" customWidth="1"/>
    <col min="8" max="8" width="13.85546875" style="4" customWidth="1"/>
    <col min="9" max="9" width="9.140625" style="4"/>
    <col min="10" max="10" width="13.28515625" style="4" bestFit="1" customWidth="1"/>
    <col min="11" max="16384" width="9.140625" style="4"/>
  </cols>
  <sheetData>
    <row r="1" spans="1:10" ht="23.25">
      <c r="B1" s="69"/>
      <c r="C1" s="68" t="s">
        <v>87</v>
      </c>
      <c r="D1" s="70"/>
      <c r="E1" s="71"/>
      <c r="F1" s="71"/>
      <c r="G1" s="69"/>
      <c r="H1" s="69"/>
      <c r="I1" s="69"/>
      <c r="J1" s="69"/>
    </row>
    <row r="2" spans="1:10" ht="15.75">
      <c r="B2" s="69"/>
      <c r="C2" s="69"/>
      <c r="D2" s="70"/>
      <c r="E2" s="71"/>
      <c r="F2" s="71"/>
      <c r="G2" s="69"/>
      <c r="H2" s="69"/>
      <c r="I2" s="69"/>
      <c r="J2" s="69"/>
    </row>
    <row r="3" spans="1:10" s="3" customFormat="1" ht="15.75">
      <c r="A3" s="2"/>
      <c r="B3" s="72" t="s">
        <v>16</v>
      </c>
      <c r="C3" s="73"/>
      <c r="D3" s="74"/>
      <c r="E3" s="73"/>
      <c r="F3" s="73"/>
      <c r="G3" s="75"/>
      <c r="H3" s="75"/>
      <c r="I3" s="75"/>
      <c r="J3" s="76"/>
    </row>
    <row r="4" spans="1:10" s="3" customFormat="1" ht="15.75">
      <c r="A4" s="2"/>
      <c r="B4" s="72" t="s">
        <v>17</v>
      </c>
      <c r="C4" s="73"/>
      <c r="D4" s="74"/>
      <c r="E4" s="73"/>
      <c r="F4" s="73"/>
      <c r="G4" s="75"/>
      <c r="H4" s="75"/>
      <c r="I4" s="75"/>
      <c r="J4" s="76"/>
    </row>
    <row r="5" spans="1:10" s="3" customFormat="1" ht="16.5" thickBot="1">
      <c r="A5" s="2"/>
      <c r="B5" s="72" t="s">
        <v>15</v>
      </c>
      <c r="C5" s="73"/>
      <c r="D5" s="74"/>
      <c r="E5" s="73"/>
      <c r="F5" s="73"/>
      <c r="G5" s="75"/>
      <c r="H5" s="75"/>
      <c r="I5" s="75"/>
      <c r="J5" s="76"/>
    </row>
    <row r="6" spans="1:10">
      <c r="B6" s="113" t="s">
        <v>18</v>
      </c>
      <c r="C6" s="114"/>
      <c r="D6" s="114"/>
      <c r="E6" s="114"/>
      <c r="F6" s="114"/>
      <c r="G6" s="114"/>
      <c r="H6" s="114"/>
      <c r="I6" s="114"/>
      <c r="J6" s="115"/>
    </row>
    <row r="7" spans="1:10" ht="13.5" thickBot="1">
      <c r="B7" s="116"/>
      <c r="C7" s="117"/>
      <c r="D7" s="117"/>
      <c r="E7" s="117"/>
      <c r="F7" s="117"/>
      <c r="G7" s="117"/>
      <c r="H7" s="117"/>
      <c r="I7" s="117"/>
      <c r="J7" s="118"/>
    </row>
    <row r="8" spans="1:10" ht="15.75">
      <c r="B8" s="77"/>
      <c r="C8" s="78"/>
      <c r="D8" s="119"/>
      <c r="E8" s="120"/>
      <c r="F8" s="121"/>
      <c r="G8" s="122"/>
      <c r="H8" s="121"/>
      <c r="I8" s="122"/>
      <c r="J8" s="70"/>
    </row>
    <row r="9" spans="1:10" ht="15.75">
      <c r="B9" s="70"/>
      <c r="C9" s="79"/>
      <c r="D9" s="80" t="s">
        <v>4</v>
      </c>
      <c r="E9" s="81"/>
      <c r="F9" s="81"/>
      <c r="G9" s="82" t="s">
        <v>5</v>
      </c>
      <c r="H9" s="70" t="s">
        <v>62</v>
      </c>
      <c r="I9" s="70"/>
      <c r="J9" s="70"/>
    </row>
    <row r="10" spans="1:10" ht="15.75">
      <c r="B10" s="70"/>
      <c r="C10" s="83"/>
      <c r="D10" s="80"/>
      <c r="E10" s="81"/>
      <c r="F10" s="81"/>
      <c r="G10" s="82"/>
      <c r="H10" s="70"/>
      <c r="I10" s="70"/>
      <c r="J10" s="70"/>
    </row>
    <row r="11" spans="1:10" ht="15.75">
      <c r="B11" s="84"/>
      <c r="C11" s="79" t="s">
        <v>11</v>
      </c>
      <c r="D11" s="85">
        <v>0</v>
      </c>
      <c r="E11" s="86"/>
      <c r="F11" s="86"/>
      <c r="G11" s="87">
        <v>0</v>
      </c>
      <c r="H11" s="88"/>
      <c r="I11" s="88"/>
      <c r="J11" s="88"/>
    </row>
    <row r="12" spans="1:10" ht="15.75">
      <c r="B12" s="84"/>
      <c r="C12" s="79" t="s">
        <v>84</v>
      </c>
      <c r="D12" s="85">
        <v>0</v>
      </c>
      <c r="E12" s="86"/>
      <c r="F12" s="86"/>
      <c r="G12" s="87">
        <v>0</v>
      </c>
      <c r="H12" s="88"/>
      <c r="I12" s="88"/>
      <c r="J12" s="88"/>
    </row>
    <row r="13" spans="1:10" ht="15.75">
      <c r="B13" s="84"/>
      <c r="C13" s="79" t="s">
        <v>57</v>
      </c>
      <c r="D13" s="85">
        <v>0</v>
      </c>
      <c r="E13" s="86"/>
      <c r="F13" s="86"/>
      <c r="G13" s="87">
        <v>0</v>
      </c>
      <c r="H13" s="88"/>
      <c r="I13" s="88"/>
      <c r="J13" s="88"/>
    </row>
    <row r="14" spans="1:10" ht="15.75">
      <c r="B14" s="84"/>
      <c r="C14" s="79" t="s">
        <v>76</v>
      </c>
      <c r="D14" s="85">
        <v>0</v>
      </c>
      <c r="E14" s="86"/>
      <c r="F14" s="86"/>
      <c r="G14" s="87">
        <v>0</v>
      </c>
      <c r="H14" s="88"/>
      <c r="I14" s="88"/>
      <c r="J14" s="88"/>
    </row>
    <row r="15" spans="1:10" ht="15.75">
      <c r="B15" s="84"/>
      <c r="C15" s="89"/>
      <c r="D15" s="90"/>
      <c r="E15" s="91"/>
      <c r="F15" s="91"/>
      <c r="G15" s="88"/>
      <c r="H15" s="88"/>
      <c r="I15" s="88"/>
      <c r="J15" s="88"/>
    </row>
    <row r="16" spans="1:10" ht="15.75">
      <c r="B16" s="84"/>
      <c r="C16" s="79"/>
      <c r="D16" s="80"/>
      <c r="E16" s="86"/>
      <c r="F16" s="86"/>
      <c r="G16" s="87"/>
      <c r="H16" s="87"/>
      <c r="I16" s="87"/>
      <c r="J16" s="87"/>
    </row>
    <row r="17" spans="2:14" ht="15.75">
      <c r="B17" s="84"/>
      <c r="C17" s="92"/>
      <c r="D17" s="90"/>
      <c r="E17" s="91"/>
      <c r="F17" s="91"/>
      <c r="G17" s="70"/>
      <c r="H17" s="70"/>
      <c r="I17" s="70"/>
      <c r="J17" s="70"/>
    </row>
    <row r="18" spans="2:14" ht="15.75">
      <c r="B18" s="84"/>
      <c r="C18" s="92" t="s">
        <v>14</v>
      </c>
      <c r="D18" s="90"/>
      <c r="E18" s="91"/>
      <c r="F18" s="91"/>
      <c r="G18" s="70"/>
      <c r="H18" s="93">
        <v>0</v>
      </c>
      <c r="I18" s="70"/>
      <c r="J18" s="70"/>
    </row>
    <row r="19" spans="2:14" ht="15.75">
      <c r="B19" s="84"/>
      <c r="C19" s="94" t="s">
        <v>85</v>
      </c>
      <c r="D19" s="95"/>
      <c r="E19" s="96"/>
      <c r="F19" s="96"/>
      <c r="G19" s="97"/>
      <c r="H19" s="97">
        <v>0</v>
      </c>
      <c r="I19" s="98"/>
      <c r="J19" s="99"/>
    </row>
    <row r="20" spans="2:14" ht="15.75">
      <c r="B20" s="84"/>
      <c r="C20" s="94"/>
      <c r="D20" s="95"/>
      <c r="E20" s="96"/>
      <c r="F20" s="96"/>
      <c r="G20" s="97"/>
      <c r="H20" s="97"/>
      <c r="I20" s="98"/>
      <c r="J20" s="99"/>
    </row>
    <row r="21" spans="2:14" ht="15.75">
      <c r="B21" s="84"/>
      <c r="C21" s="100" t="s">
        <v>86</v>
      </c>
      <c r="D21" s="80"/>
      <c r="E21" s="86"/>
      <c r="F21" s="86"/>
      <c r="G21" s="82"/>
      <c r="H21" s="97">
        <f>H18*1.21</f>
        <v>0</v>
      </c>
      <c r="I21" s="98"/>
      <c r="J21" s="99"/>
    </row>
    <row r="22" spans="2:14">
      <c r="B22" s="101"/>
      <c r="C22" s="106"/>
      <c r="D22" s="67"/>
      <c r="E22" s="102"/>
      <c r="F22" s="102"/>
      <c r="G22" s="5"/>
      <c r="H22" s="99"/>
      <c r="I22" s="98"/>
      <c r="J22" s="99"/>
    </row>
    <row r="23" spans="2:14">
      <c r="B23" s="101"/>
      <c r="C23" s="106" t="s">
        <v>88</v>
      </c>
      <c r="D23" s="67"/>
      <c r="E23" s="102"/>
      <c r="F23" s="102"/>
      <c r="G23" s="98"/>
      <c r="H23" s="98"/>
      <c r="I23" s="98"/>
      <c r="J23" s="98"/>
    </row>
    <row r="24" spans="2:14">
      <c r="B24" s="101"/>
      <c r="C24" s="106" t="s">
        <v>104</v>
      </c>
      <c r="D24" s="107"/>
      <c r="E24" s="107"/>
      <c r="F24" s="107"/>
      <c r="G24" s="107"/>
      <c r="H24" s="108"/>
      <c r="I24"/>
      <c r="J24" s="103"/>
      <c r="K24" s="104"/>
      <c r="L24" s="105"/>
      <c r="M24" s="105"/>
      <c r="N24"/>
    </row>
    <row r="25" spans="2:14">
      <c r="B25" s="101"/>
      <c r="C25" s="107" t="s">
        <v>103</v>
      </c>
      <c r="D25" s="107"/>
      <c r="E25" s="107"/>
      <c r="F25" s="107"/>
      <c r="G25" s="107"/>
      <c r="H25" s="108"/>
      <c r="I25"/>
      <c r="J25" s="103"/>
      <c r="K25" s="104"/>
      <c r="L25" s="105"/>
      <c r="M25" s="105"/>
      <c r="N25"/>
    </row>
    <row r="26" spans="2:14">
      <c r="B26" s="101"/>
      <c r="C26" s="107" t="s">
        <v>102</v>
      </c>
      <c r="D26" s="107"/>
      <c r="E26" s="107"/>
      <c r="F26" s="107"/>
      <c r="G26" s="107"/>
      <c r="H26" s="108"/>
      <c r="I26"/>
      <c r="J26" s="103"/>
      <c r="K26" s="104"/>
      <c r="L26" s="105"/>
      <c r="M26" s="105"/>
      <c r="N26"/>
    </row>
    <row r="27" spans="2:14">
      <c r="B27" s="101"/>
      <c r="C27" s="107" t="s">
        <v>89</v>
      </c>
      <c r="D27" s="107"/>
      <c r="E27" s="107"/>
      <c r="F27" s="107"/>
      <c r="G27" s="107"/>
      <c r="H27" s="108"/>
      <c r="I27"/>
      <c r="J27" s="103"/>
      <c r="K27" s="104"/>
      <c r="L27" s="105"/>
      <c r="M27" s="105"/>
      <c r="N27"/>
    </row>
    <row r="28" spans="2:14">
      <c r="B28" s="101"/>
      <c r="C28" s="107" t="s">
        <v>90</v>
      </c>
      <c r="D28" s="107"/>
      <c r="E28" s="107"/>
      <c r="F28" s="107"/>
      <c r="G28" s="107"/>
      <c r="H28" s="108"/>
      <c r="I28"/>
      <c r="J28" s="103"/>
      <c r="K28" s="104"/>
      <c r="L28" s="105"/>
      <c r="M28" s="105"/>
      <c r="N28"/>
    </row>
    <row r="29" spans="2:14">
      <c r="B29" s="101"/>
      <c r="C29" s="107" t="s">
        <v>93</v>
      </c>
      <c r="D29" s="107"/>
      <c r="E29" s="107"/>
      <c r="F29" s="107"/>
      <c r="G29" s="107"/>
      <c r="H29" s="108"/>
      <c r="I29"/>
      <c r="J29" s="103"/>
      <c r="K29" s="104"/>
      <c r="L29" s="105"/>
      <c r="M29" s="105"/>
      <c r="N29"/>
    </row>
    <row r="30" spans="2:14">
      <c r="B30" s="101"/>
      <c r="C30" s="107" t="s">
        <v>94</v>
      </c>
      <c r="D30" s="107"/>
      <c r="E30" s="107"/>
      <c r="F30" s="107"/>
      <c r="G30" s="107"/>
      <c r="H30" s="108"/>
      <c r="I30"/>
      <c r="J30" s="103"/>
      <c r="K30" s="104"/>
      <c r="L30" s="105"/>
      <c r="M30" s="105"/>
      <c r="N30"/>
    </row>
    <row r="31" spans="2:14">
      <c r="B31" s="101"/>
      <c r="C31" s="107" t="s">
        <v>95</v>
      </c>
      <c r="D31" s="107"/>
      <c r="E31" s="107"/>
      <c r="F31" s="107"/>
      <c r="G31" s="107"/>
      <c r="H31" s="108"/>
      <c r="I31"/>
      <c r="J31" s="103"/>
      <c r="K31" s="104"/>
      <c r="L31" s="105"/>
      <c r="M31" s="105"/>
      <c r="N31"/>
    </row>
    <row r="32" spans="2:14">
      <c r="B32" s="101"/>
      <c r="C32" s="107" t="s">
        <v>96</v>
      </c>
      <c r="D32" s="107"/>
      <c r="E32" s="107"/>
      <c r="F32" s="107"/>
      <c r="G32" s="107"/>
      <c r="H32" s="108"/>
      <c r="I32"/>
      <c r="J32" s="103"/>
      <c r="K32" s="104"/>
      <c r="L32" s="105"/>
      <c r="M32" s="105"/>
      <c r="N32"/>
    </row>
    <row r="33" spans="2:14">
      <c r="B33" s="101"/>
      <c r="C33" s="107" t="s">
        <v>97</v>
      </c>
      <c r="D33" s="107"/>
      <c r="E33" s="107"/>
      <c r="F33" s="107"/>
      <c r="G33" s="107"/>
      <c r="H33" s="108"/>
      <c r="I33"/>
      <c r="J33" s="103"/>
      <c r="K33" s="104"/>
      <c r="L33" s="105"/>
      <c r="M33" s="105"/>
      <c r="N33"/>
    </row>
    <row r="34" spans="2:14">
      <c r="B34" s="101"/>
      <c r="C34" s="107" t="s">
        <v>98</v>
      </c>
      <c r="D34" s="107"/>
      <c r="E34" s="107"/>
      <c r="F34" s="107"/>
      <c r="G34" s="107"/>
      <c r="H34" s="108"/>
      <c r="I34"/>
      <c r="J34" s="103"/>
      <c r="K34" s="104"/>
      <c r="L34" s="105"/>
      <c r="M34" s="105"/>
      <c r="N34"/>
    </row>
    <row r="35" spans="2:14">
      <c r="B35" s="101"/>
      <c r="C35" s="107" t="s">
        <v>99</v>
      </c>
      <c r="D35" s="107"/>
      <c r="E35" s="107"/>
      <c r="F35" s="107"/>
      <c r="G35" s="107"/>
      <c r="H35" s="108"/>
      <c r="I35"/>
      <c r="J35" s="103"/>
      <c r="K35" s="104"/>
      <c r="L35" s="105"/>
      <c r="M35" s="105"/>
      <c r="N35"/>
    </row>
    <row r="36" spans="2:14">
      <c r="B36" s="101"/>
      <c r="C36" s="107" t="s">
        <v>91</v>
      </c>
      <c r="D36" s="107"/>
      <c r="E36" s="107"/>
      <c r="F36" s="107"/>
      <c r="G36" s="107"/>
      <c r="H36" s="108"/>
      <c r="I36"/>
      <c r="J36" s="103"/>
      <c r="K36" s="104"/>
      <c r="L36" s="105"/>
      <c r="M36" s="105"/>
      <c r="N36"/>
    </row>
    <row r="37" spans="2:14">
      <c r="B37" s="101"/>
      <c r="C37" s="107" t="s">
        <v>92</v>
      </c>
      <c r="D37" s="107"/>
      <c r="E37" s="107"/>
      <c r="F37" s="107"/>
      <c r="G37" s="107"/>
      <c r="H37" s="108"/>
      <c r="I37"/>
      <c r="J37" s="103"/>
      <c r="K37" s="104"/>
      <c r="L37" s="105"/>
      <c r="M37" s="105"/>
      <c r="N37"/>
    </row>
    <row r="38" spans="2:14">
      <c r="C38" s="107" t="s">
        <v>101</v>
      </c>
      <c r="D38" s="107"/>
      <c r="E38" s="107"/>
      <c r="F38" s="107"/>
      <c r="G38" s="107"/>
      <c r="H38" s="108"/>
      <c r="I38"/>
      <c r="J38" s="103"/>
      <c r="K38" s="104"/>
      <c r="L38" s="105"/>
      <c r="M38" s="105"/>
      <c r="N38"/>
    </row>
    <row r="39" spans="2:14">
      <c r="C39" s="107" t="s">
        <v>100</v>
      </c>
      <c r="D39" s="107"/>
      <c r="E39" s="107"/>
      <c r="F39" s="107"/>
      <c r="G39" s="107"/>
      <c r="H39" s="108"/>
      <c r="I39"/>
      <c r="J39" s="103"/>
      <c r="K39" s="104"/>
      <c r="L39" s="105"/>
      <c r="M39" s="105"/>
      <c r="N39"/>
    </row>
  </sheetData>
  <mergeCells count="4">
    <mergeCell ref="B6:J7"/>
    <mergeCell ref="D8:E8"/>
    <mergeCell ref="F8:G8"/>
    <mergeCell ref="H8:I8"/>
  </mergeCells>
  <pageMargins left="0.39370078740157483" right="0.39370078740157483" top="0.98425196850393704" bottom="0.98425196850393704" header="0.51181102362204722" footer="0.51181102362204722"/>
  <pageSetup paperSize="9" scale="79" fitToHeight="16" orientation="landscape" horizontalDpi="300" verticalDpi="300" r:id="rId1"/>
  <headerFooter alignWithMargins="0">
    <oddHeader>&amp;L&amp;A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J116"/>
  <sheetViews>
    <sheetView view="pageBreakPreview" topLeftCell="A8" zoomScaleNormal="100" zoomScaleSheetLayoutView="100" workbookViewId="0">
      <selection activeCell="I94" sqref="I94"/>
    </sheetView>
  </sheetViews>
  <sheetFormatPr defaultColWidth="9.140625" defaultRowHeight="12.75"/>
  <cols>
    <col min="1" max="1" width="3.85546875" style="4" customWidth="1"/>
    <col min="2" max="2" width="8.28515625" style="4" customWidth="1"/>
    <col min="3" max="3" width="93.85546875" style="4" customWidth="1"/>
    <col min="4" max="4" width="10.42578125" style="5" customWidth="1"/>
    <col min="5" max="5" width="8" style="6" customWidth="1"/>
    <col min="6" max="6" width="5" style="6" customWidth="1"/>
    <col min="7" max="7" width="10.140625" style="4" bestFit="1" customWidth="1"/>
    <col min="8" max="8" width="11.28515625" style="4" bestFit="1" customWidth="1"/>
    <col min="9" max="9" width="9.140625" style="4"/>
    <col min="10" max="10" width="14.5703125" style="4" customWidth="1"/>
    <col min="11" max="16384" width="9.140625" style="4"/>
  </cols>
  <sheetData>
    <row r="1" spans="1:10" ht="23.25">
      <c r="C1" s="66" t="s">
        <v>83</v>
      </c>
    </row>
    <row r="3" spans="1:10" s="3" customFormat="1">
      <c r="A3" s="2"/>
      <c r="B3" s="24" t="s">
        <v>16</v>
      </c>
      <c r="C3" s="25"/>
      <c r="D3" s="8"/>
      <c r="E3" s="7"/>
      <c r="F3" s="7"/>
      <c r="G3" s="2"/>
      <c r="H3" s="2"/>
      <c r="I3" s="2"/>
      <c r="J3" s="9"/>
    </row>
    <row r="4" spans="1:10" s="3" customFormat="1">
      <c r="A4" s="2"/>
      <c r="B4" s="24" t="s">
        <v>17</v>
      </c>
      <c r="C4" s="25"/>
      <c r="D4" s="8"/>
      <c r="E4" s="7"/>
      <c r="F4" s="7"/>
      <c r="G4" s="2"/>
      <c r="H4" s="2"/>
      <c r="I4" s="2"/>
      <c r="J4" s="9"/>
    </row>
    <row r="5" spans="1:10" s="3" customFormat="1">
      <c r="A5" s="2"/>
      <c r="B5" s="24" t="s">
        <v>15</v>
      </c>
      <c r="C5" s="25"/>
      <c r="D5" s="8"/>
      <c r="E5" s="7"/>
      <c r="F5" s="7"/>
      <c r="G5" s="2"/>
      <c r="H5" s="2"/>
      <c r="I5" s="2"/>
      <c r="J5" s="9"/>
    </row>
    <row r="6" spans="1:10" s="3" customFormat="1">
      <c r="A6" s="2"/>
      <c r="B6" s="24"/>
      <c r="C6" s="25"/>
      <c r="D6" s="8"/>
      <c r="E6" s="7"/>
      <c r="F6" s="7"/>
      <c r="G6" s="2"/>
      <c r="H6" s="2"/>
      <c r="I6" s="2"/>
      <c r="J6" s="9"/>
    </row>
    <row r="7" spans="1:10" ht="13.5" thickBot="1"/>
    <row r="8" spans="1:10">
      <c r="B8" s="123" t="s">
        <v>18</v>
      </c>
      <c r="C8" s="124"/>
      <c r="D8" s="124"/>
      <c r="E8" s="124"/>
      <c r="F8" s="124"/>
      <c r="G8" s="124"/>
      <c r="H8" s="124"/>
      <c r="I8" s="124"/>
      <c r="J8" s="125"/>
    </row>
    <row r="9" spans="1:10" ht="13.5" thickBot="1">
      <c r="B9" s="126"/>
      <c r="C9" s="127"/>
      <c r="D9" s="127"/>
      <c r="E9" s="127"/>
      <c r="F9" s="127"/>
      <c r="G9" s="127"/>
      <c r="H9" s="127"/>
      <c r="I9" s="127"/>
      <c r="J9" s="128"/>
    </row>
    <row r="10" spans="1:10">
      <c r="B10" s="10"/>
      <c r="C10" s="11"/>
      <c r="D10" s="129"/>
      <c r="E10" s="130"/>
      <c r="F10" s="131"/>
      <c r="G10" s="132"/>
      <c r="H10" s="131"/>
      <c r="I10" s="132"/>
      <c r="J10" s="5"/>
    </row>
    <row r="11" spans="1:10">
      <c r="B11" s="10"/>
      <c r="C11" s="12" t="s">
        <v>9</v>
      </c>
      <c r="D11" s="110"/>
      <c r="E11" s="13"/>
      <c r="F11" s="14"/>
      <c r="G11" s="14"/>
      <c r="H11" s="111"/>
      <c r="I11" s="14"/>
      <c r="J11" s="5"/>
    </row>
    <row r="12" spans="1:10">
      <c r="C12" s="5"/>
      <c r="I12" s="5"/>
      <c r="J12" s="5"/>
    </row>
    <row r="13" spans="1:10">
      <c r="B13" s="15"/>
      <c r="C13" s="1" t="s">
        <v>7</v>
      </c>
      <c r="D13" s="16"/>
      <c r="E13" s="133" t="s">
        <v>0</v>
      </c>
      <c r="F13" s="134"/>
      <c r="G13" s="135" t="s">
        <v>4</v>
      </c>
      <c r="H13" s="136"/>
      <c r="I13" s="135" t="s">
        <v>5</v>
      </c>
      <c r="J13" s="136"/>
    </row>
    <row r="14" spans="1:10" ht="13.5" thickBot="1">
      <c r="B14" s="17"/>
      <c r="C14" s="18"/>
      <c r="D14" s="19"/>
      <c r="E14" s="20" t="s">
        <v>2</v>
      </c>
      <c r="F14" s="20" t="s">
        <v>1</v>
      </c>
      <c r="G14" s="21" t="s">
        <v>3</v>
      </c>
      <c r="H14" s="20" t="s">
        <v>6</v>
      </c>
      <c r="I14" s="22" t="s">
        <v>3</v>
      </c>
      <c r="J14" s="23" t="s">
        <v>6</v>
      </c>
    </row>
    <row r="15" spans="1:10">
      <c r="B15" s="29"/>
      <c r="C15" s="30"/>
      <c r="D15" s="31"/>
      <c r="E15" s="32"/>
      <c r="F15" s="32"/>
      <c r="G15" s="15"/>
      <c r="H15" s="15"/>
      <c r="I15" s="15"/>
      <c r="J15" s="15"/>
    </row>
    <row r="16" spans="1:10">
      <c r="B16" s="15"/>
      <c r="C16" s="35" t="s">
        <v>11</v>
      </c>
      <c r="D16" s="36"/>
      <c r="E16" s="33"/>
      <c r="F16" s="33"/>
      <c r="G16" s="15"/>
      <c r="H16" s="15"/>
      <c r="I16" s="15"/>
      <c r="J16" s="15"/>
    </row>
    <row r="17" spans="2:10">
      <c r="B17" s="42">
        <v>1</v>
      </c>
      <c r="C17" s="37" t="s">
        <v>20</v>
      </c>
      <c r="D17" s="36"/>
      <c r="E17" s="43">
        <v>1</v>
      </c>
      <c r="F17" s="43" t="s">
        <v>19</v>
      </c>
      <c r="G17" s="51">
        <v>0</v>
      </c>
      <c r="H17" s="51">
        <f>E17*G17</f>
        <v>0</v>
      </c>
      <c r="I17" s="51">
        <v>0</v>
      </c>
      <c r="J17" s="51">
        <f>I17*E17</f>
        <v>0</v>
      </c>
    </row>
    <row r="18" spans="2:10">
      <c r="B18" s="42">
        <v>2</v>
      </c>
      <c r="C18" s="37" t="s">
        <v>21</v>
      </c>
      <c r="D18" s="36"/>
      <c r="E18" s="43">
        <v>1</v>
      </c>
      <c r="F18" s="43" t="s">
        <v>19</v>
      </c>
      <c r="G18" s="51">
        <v>0</v>
      </c>
      <c r="H18" s="51">
        <f>E18*G18</f>
        <v>0</v>
      </c>
      <c r="I18" s="51">
        <v>0</v>
      </c>
      <c r="J18" s="51">
        <f t="shared" ref="J18:J20" si="0">I18*E18</f>
        <v>0</v>
      </c>
    </row>
    <row r="19" spans="2:10">
      <c r="B19" s="42">
        <v>3</v>
      </c>
      <c r="C19" s="37" t="s">
        <v>22</v>
      </c>
      <c r="D19" s="36"/>
      <c r="E19" s="43">
        <v>1</v>
      </c>
      <c r="F19" s="43" t="s">
        <v>19</v>
      </c>
      <c r="G19" s="51">
        <v>0</v>
      </c>
      <c r="H19" s="51">
        <f>E19*G19</f>
        <v>0</v>
      </c>
      <c r="I19" s="51">
        <v>0</v>
      </c>
      <c r="J19" s="51">
        <v>0</v>
      </c>
    </row>
    <row r="20" spans="2:10">
      <c r="B20" s="42">
        <v>4</v>
      </c>
      <c r="C20" s="37" t="s">
        <v>110</v>
      </c>
      <c r="D20" s="36"/>
      <c r="E20" s="43">
        <v>1</v>
      </c>
      <c r="F20" s="43" t="s">
        <v>19</v>
      </c>
      <c r="G20" s="51">
        <v>0</v>
      </c>
      <c r="H20" s="51">
        <f>E20*G20</f>
        <v>0</v>
      </c>
      <c r="I20" s="51">
        <v>0</v>
      </c>
      <c r="J20" s="51">
        <f t="shared" si="0"/>
        <v>0</v>
      </c>
    </row>
    <row r="21" spans="2:10">
      <c r="B21" s="42"/>
      <c r="C21" s="37"/>
      <c r="D21" s="36"/>
      <c r="E21" s="43"/>
      <c r="F21" s="43"/>
      <c r="G21" s="51"/>
      <c r="H21" s="51"/>
      <c r="I21" s="51"/>
      <c r="J21" s="51"/>
    </row>
    <row r="22" spans="2:10">
      <c r="B22" s="42"/>
      <c r="C22" s="37"/>
      <c r="D22" s="36"/>
      <c r="E22" s="43"/>
      <c r="F22" s="43"/>
      <c r="G22" s="51"/>
      <c r="H22" s="51"/>
      <c r="I22" s="51"/>
      <c r="J22" s="51"/>
    </row>
    <row r="23" spans="2:10">
      <c r="B23" s="42"/>
      <c r="C23" s="63" t="s">
        <v>23</v>
      </c>
      <c r="D23" s="60"/>
      <c r="E23" s="61"/>
      <c r="F23" s="61"/>
      <c r="G23" s="62"/>
      <c r="H23" s="62">
        <f>H17+H18+H19+H20</f>
        <v>0</v>
      </c>
      <c r="I23" s="62"/>
      <c r="J23" s="62">
        <f>J17+J18+J19+J20</f>
        <v>0</v>
      </c>
    </row>
    <row r="24" spans="2:10">
      <c r="B24" s="42"/>
      <c r="C24" s="35"/>
      <c r="D24" s="36"/>
      <c r="E24" s="43"/>
      <c r="F24" s="43"/>
      <c r="G24" s="15"/>
      <c r="H24" s="15"/>
      <c r="I24" s="15"/>
      <c r="J24" s="15"/>
    </row>
    <row r="25" spans="2:10">
      <c r="B25" s="42"/>
      <c r="C25" s="35" t="s">
        <v>68</v>
      </c>
      <c r="D25" s="36"/>
      <c r="E25" s="43"/>
      <c r="F25" s="43"/>
      <c r="G25" s="15"/>
      <c r="H25" s="15"/>
      <c r="I25" s="15"/>
      <c r="J25" s="15"/>
    </row>
    <row r="26" spans="2:10">
      <c r="B26" s="42"/>
      <c r="C26" s="38" t="s">
        <v>48</v>
      </c>
      <c r="D26" s="52"/>
      <c r="E26" s="44">
        <v>10</v>
      </c>
      <c r="F26" s="44" t="s">
        <v>8</v>
      </c>
      <c r="G26" s="53">
        <v>0</v>
      </c>
      <c r="H26" s="53">
        <f t="shared" ref="H26:H42" si="1">G26*E26</f>
        <v>0</v>
      </c>
      <c r="I26" s="51">
        <v>0</v>
      </c>
      <c r="J26" s="53">
        <f t="shared" ref="J26:J64" si="2">I26*E26</f>
        <v>0</v>
      </c>
    </row>
    <row r="27" spans="2:10">
      <c r="B27" s="42"/>
      <c r="C27" s="38" t="s">
        <v>49</v>
      </c>
      <c r="D27" s="52"/>
      <c r="E27" s="44">
        <v>4</v>
      </c>
      <c r="F27" s="44" t="s">
        <v>8</v>
      </c>
      <c r="G27" s="53">
        <v>0</v>
      </c>
      <c r="H27" s="53">
        <f t="shared" si="1"/>
        <v>0</v>
      </c>
      <c r="I27" s="51">
        <v>0</v>
      </c>
      <c r="J27" s="53">
        <f t="shared" si="2"/>
        <v>0</v>
      </c>
    </row>
    <row r="28" spans="2:10">
      <c r="B28" s="42"/>
      <c r="C28" s="56" t="s">
        <v>50</v>
      </c>
      <c r="D28" s="36"/>
      <c r="E28" s="43">
        <v>10</v>
      </c>
      <c r="F28" s="43" t="s">
        <v>8</v>
      </c>
      <c r="G28" s="15">
        <v>0</v>
      </c>
      <c r="H28" s="53">
        <f t="shared" si="1"/>
        <v>0</v>
      </c>
      <c r="I28" s="51">
        <v>0</v>
      </c>
      <c r="J28" s="53">
        <f t="shared" si="2"/>
        <v>0</v>
      </c>
    </row>
    <row r="29" spans="2:10">
      <c r="B29" s="42"/>
      <c r="C29" s="56" t="s">
        <v>51</v>
      </c>
      <c r="D29" s="36"/>
      <c r="E29" s="43">
        <v>30</v>
      </c>
      <c r="F29" s="43" t="s">
        <v>8</v>
      </c>
      <c r="G29" s="15">
        <v>0</v>
      </c>
      <c r="H29" s="53">
        <f t="shared" si="1"/>
        <v>0</v>
      </c>
      <c r="I29" s="51">
        <v>0</v>
      </c>
      <c r="J29" s="53">
        <f t="shared" si="2"/>
        <v>0</v>
      </c>
    </row>
    <row r="30" spans="2:10">
      <c r="B30" s="42"/>
      <c r="C30" s="37" t="s">
        <v>24</v>
      </c>
      <c r="D30" s="36"/>
      <c r="E30" s="43">
        <v>56</v>
      </c>
      <c r="F30" s="43" t="s">
        <v>8</v>
      </c>
      <c r="G30" s="51">
        <v>0</v>
      </c>
      <c r="H30" s="51">
        <f t="shared" si="1"/>
        <v>0</v>
      </c>
      <c r="I30" s="51">
        <v>0</v>
      </c>
      <c r="J30" s="51">
        <f t="shared" si="2"/>
        <v>0</v>
      </c>
    </row>
    <row r="31" spans="2:10">
      <c r="B31" s="42"/>
      <c r="C31" s="38" t="s">
        <v>25</v>
      </c>
      <c r="D31" s="52"/>
      <c r="E31" s="44">
        <v>56</v>
      </c>
      <c r="F31" s="44" t="s">
        <v>8</v>
      </c>
      <c r="G31" s="53">
        <v>0</v>
      </c>
      <c r="H31" s="53">
        <f t="shared" si="1"/>
        <v>0</v>
      </c>
      <c r="I31" s="53">
        <v>0</v>
      </c>
      <c r="J31" s="53">
        <f t="shared" si="2"/>
        <v>0</v>
      </c>
    </row>
    <row r="32" spans="2:10">
      <c r="B32" s="42"/>
      <c r="C32" s="38" t="s">
        <v>26</v>
      </c>
      <c r="D32" s="52"/>
      <c r="E32" s="44">
        <v>4</v>
      </c>
      <c r="F32" s="44" t="s">
        <v>13</v>
      </c>
      <c r="G32" s="53">
        <v>0</v>
      </c>
      <c r="H32" s="53">
        <f t="shared" si="1"/>
        <v>0</v>
      </c>
      <c r="I32" s="53">
        <v>0</v>
      </c>
      <c r="J32" s="53">
        <f t="shared" si="2"/>
        <v>0</v>
      </c>
    </row>
    <row r="33" spans="2:10">
      <c r="B33" s="42"/>
      <c r="C33" s="38" t="s">
        <v>27</v>
      </c>
      <c r="D33" s="52"/>
      <c r="E33" s="44">
        <v>4</v>
      </c>
      <c r="F33" s="44" t="s">
        <v>13</v>
      </c>
      <c r="G33" s="53">
        <v>0</v>
      </c>
      <c r="H33" s="53">
        <f t="shared" si="1"/>
        <v>0</v>
      </c>
      <c r="I33" s="53">
        <v>0</v>
      </c>
      <c r="J33" s="53">
        <f t="shared" si="2"/>
        <v>0</v>
      </c>
    </row>
    <row r="34" spans="2:10">
      <c r="B34" s="42"/>
      <c r="C34" s="38" t="s">
        <v>28</v>
      </c>
      <c r="D34" s="52"/>
      <c r="E34" s="44">
        <v>25</v>
      </c>
      <c r="F34" s="44" t="s">
        <v>13</v>
      </c>
      <c r="G34" s="53">
        <v>0</v>
      </c>
      <c r="H34" s="53">
        <f t="shared" si="1"/>
        <v>0</v>
      </c>
      <c r="I34" s="53">
        <v>0</v>
      </c>
      <c r="J34" s="53">
        <f t="shared" si="2"/>
        <v>0</v>
      </c>
    </row>
    <row r="35" spans="2:10">
      <c r="B35" s="42"/>
      <c r="C35" s="38" t="s">
        <v>29</v>
      </c>
      <c r="D35" s="52"/>
      <c r="E35" s="44">
        <v>8</v>
      </c>
      <c r="F35" s="44" t="s">
        <v>13</v>
      </c>
      <c r="G35" s="53">
        <v>0</v>
      </c>
      <c r="H35" s="53">
        <f t="shared" si="1"/>
        <v>0</v>
      </c>
      <c r="I35" s="53">
        <v>0</v>
      </c>
      <c r="J35" s="53">
        <f t="shared" si="2"/>
        <v>0</v>
      </c>
    </row>
    <row r="36" spans="2:10">
      <c r="B36" s="42"/>
      <c r="C36" s="38" t="s">
        <v>30</v>
      </c>
      <c r="D36" s="52"/>
      <c r="E36" s="44">
        <v>4</v>
      </c>
      <c r="F36" s="44" t="s">
        <v>13</v>
      </c>
      <c r="G36" s="53">
        <v>0</v>
      </c>
      <c r="H36" s="53">
        <f t="shared" si="1"/>
        <v>0</v>
      </c>
      <c r="I36" s="53">
        <v>0</v>
      </c>
      <c r="J36" s="53">
        <f t="shared" si="2"/>
        <v>0</v>
      </c>
    </row>
    <row r="37" spans="2:10">
      <c r="B37" s="42"/>
      <c r="C37" s="38" t="s">
        <v>44</v>
      </c>
      <c r="D37" s="52"/>
      <c r="E37" s="44">
        <v>6</v>
      </c>
      <c r="F37" s="44" t="s">
        <v>13</v>
      </c>
      <c r="G37" s="53">
        <v>0</v>
      </c>
      <c r="H37" s="53">
        <f t="shared" si="1"/>
        <v>0</v>
      </c>
      <c r="I37" s="53">
        <v>0</v>
      </c>
      <c r="J37" s="53">
        <f t="shared" si="2"/>
        <v>0</v>
      </c>
    </row>
    <row r="38" spans="2:10">
      <c r="B38" s="42"/>
      <c r="C38" s="38" t="s">
        <v>41</v>
      </c>
      <c r="D38" s="52"/>
      <c r="E38" s="44">
        <v>6</v>
      </c>
      <c r="F38" s="44" t="s">
        <v>13</v>
      </c>
      <c r="G38" s="53">
        <v>0</v>
      </c>
      <c r="H38" s="53">
        <f t="shared" si="1"/>
        <v>0</v>
      </c>
      <c r="I38" s="53">
        <v>0</v>
      </c>
      <c r="J38" s="53">
        <f t="shared" si="2"/>
        <v>0</v>
      </c>
    </row>
    <row r="39" spans="2:10">
      <c r="B39" s="42"/>
      <c r="C39" s="38" t="s">
        <v>42</v>
      </c>
      <c r="D39" s="52"/>
      <c r="E39" s="44">
        <v>4</v>
      </c>
      <c r="F39" s="44" t="s">
        <v>13</v>
      </c>
      <c r="G39" s="53">
        <v>0</v>
      </c>
      <c r="H39" s="53">
        <f t="shared" si="1"/>
        <v>0</v>
      </c>
      <c r="I39" s="53">
        <v>0</v>
      </c>
      <c r="J39" s="53">
        <f t="shared" si="2"/>
        <v>0</v>
      </c>
    </row>
    <row r="40" spans="2:10">
      <c r="B40" s="42"/>
      <c r="C40" s="38" t="s">
        <v>31</v>
      </c>
      <c r="D40" s="52"/>
      <c r="E40" s="44">
        <v>57</v>
      </c>
      <c r="F40" s="44" t="s">
        <v>8</v>
      </c>
      <c r="G40" s="53">
        <v>0</v>
      </c>
      <c r="H40" s="53">
        <f t="shared" si="1"/>
        <v>0</v>
      </c>
      <c r="I40" s="53">
        <v>0</v>
      </c>
      <c r="J40" s="53">
        <f t="shared" si="2"/>
        <v>0</v>
      </c>
    </row>
    <row r="41" spans="2:10">
      <c r="B41" s="42"/>
      <c r="C41" s="38" t="s">
        <v>32</v>
      </c>
      <c r="D41" s="52"/>
      <c r="E41" s="44">
        <v>40</v>
      </c>
      <c r="F41" s="44" t="s">
        <v>8</v>
      </c>
      <c r="G41" s="53">
        <v>0</v>
      </c>
      <c r="H41" s="53">
        <f t="shared" si="1"/>
        <v>0</v>
      </c>
      <c r="I41" s="53">
        <v>0</v>
      </c>
      <c r="J41" s="53">
        <f t="shared" si="2"/>
        <v>0</v>
      </c>
    </row>
    <row r="42" spans="2:10">
      <c r="B42" s="42"/>
      <c r="C42" s="38" t="s">
        <v>32</v>
      </c>
      <c r="D42" s="52"/>
      <c r="E42" s="44">
        <v>30</v>
      </c>
      <c r="F42" s="44" t="s">
        <v>8</v>
      </c>
      <c r="G42" s="53">
        <v>0</v>
      </c>
      <c r="H42" s="53">
        <f t="shared" si="1"/>
        <v>0</v>
      </c>
      <c r="I42" s="53">
        <v>0</v>
      </c>
      <c r="J42" s="53">
        <f t="shared" si="2"/>
        <v>0</v>
      </c>
    </row>
    <row r="43" spans="2:10">
      <c r="B43" s="42"/>
      <c r="C43" s="38" t="s">
        <v>43</v>
      </c>
      <c r="D43" s="52"/>
      <c r="E43" s="44">
        <v>24</v>
      </c>
      <c r="F43" s="44" t="s">
        <v>8</v>
      </c>
      <c r="G43" s="53">
        <v>0</v>
      </c>
      <c r="H43" s="53">
        <f>E43*G43</f>
        <v>0</v>
      </c>
      <c r="I43" s="53">
        <v>0</v>
      </c>
      <c r="J43" s="53">
        <f t="shared" si="2"/>
        <v>0</v>
      </c>
    </row>
    <row r="44" spans="2:10">
      <c r="B44" s="42"/>
      <c r="C44" s="38" t="s">
        <v>33</v>
      </c>
      <c r="D44" s="52"/>
      <c r="E44" s="44">
        <v>25</v>
      </c>
      <c r="F44" s="44" t="s">
        <v>8</v>
      </c>
      <c r="G44" s="53">
        <v>0</v>
      </c>
      <c r="H44" s="53">
        <f>E44*G44</f>
        <v>0</v>
      </c>
      <c r="I44" s="53">
        <v>0</v>
      </c>
      <c r="J44" s="53">
        <f t="shared" si="2"/>
        <v>0</v>
      </c>
    </row>
    <row r="45" spans="2:10">
      <c r="B45" s="42"/>
      <c r="C45" s="38" t="s">
        <v>34</v>
      </c>
      <c r="D45" s="52"/>
      <c r="E45" s="44">
        <v>34</v>
      </c>
      <c r="F45" s="44" t="s">
        <v>8</v>
      </c>
      <c r="G45" s="53">
        <v>0</v>
      </c>
      <c r="H45" s="53">
        <f t="shared" ref="H45:H64" si="3">G45*E45</f>
        <v>0</v>
      </c>
      <c r="I45" s="53">
        <v>0</v>
      </c>
      <c r="J45" s="53">
        <f t="shared" si="2"/>
        <v>0</v>
      </c>
    </row>
    <row r="46" spans="2:10">
      <c r="B46" s="42"/>
      <c r="C46" s="38" t="s">
        <v>35</v>
      </c>
      <c r="D46" s="52"/>
      <c r="E46" s="44">
        <v>70</v>
      </c>
      <c r="F46" s="44" t="s">
        <v>8</v>
      </c>
      <c r="G46" s="53">
        <v>0</v>
      </c>
      <c r="H46" s="53">
        <f t="shared" si="3"/>
        <v>0</v>
      </c>
      <c r="I46" s="53">
        <v>0</v>
      </c>
      <c r="J46" s="53">
        <f t="shared" si="2"/>
        <v>0</v>
      </c>
    </row>
    <row r="47" spans="2:10">
      <c r="B47" s="42"/>
      <c r="C47" s="38" t="s">
        <v>36</v>
      </c>
      <c r="D47" s="52"/>
      <c r="E47" s="44">
        <v>28</v>
      </c>
      <c r="F47" s="44" t="s">
        <v>8</v>
      </c>
      <c r="G47" s="53">
        <v>0</v>
      </c>
      <c r="H47" s="53">
        <f t="shared" si="3"/>
        <v>0</v>
      </c>
      <c r="I47" s="53">
        <v>0</v>
      </c>
      <c r="J47" s="53">
        <f t="shared" si="2"/>
        <v>0</v>
      </c>
    </row>
    <row r="48" spans="2:10">
      <c r="B48" s="42"/>
      <c r="C48" s="38" t="s">
        <v>37</v>
      </c>
      <c r="D48" s="52"/>
      <c r="E48" s="44">
        <v>25</v>
      </c>
      <c r="F48" s="44" t="s">
        <v>8</v>
      </c>
      <c r="G48" s="53">
        <v>0</v>
      </c>
      <c r="H48" s="53">
        <f t="shared" si="3"/>
        <v>0</v>
      </c>
      <c r="I48" s="53">
        <v>0</v>
      </c>
      <c r="J48" s="53">
        <f t="shared" si="2"/>
        <v>0</v>
      </c>
    </row>
    <row r="49" spans="2:10">
      <c r="B49" s="42"/>
      <c r="C49" s="38" t="s">
        <v>38</v>
      </c>
      <c r="D49" s="52"/>
      <c r="E49" s="44">
        <v>19</v>
      </c>
      <c r="F49" s="44" t="s">
        <v>8</v>
      </c>
      <c r="G49" s="53">
        <v>0</v>
      </c>
      <c r="H49" s="53">
        <f t="shared" si="3"/>
        <v>0</v>
      </c>
      <c r="I49" s="53">
        <v>0</v>
      </c>
      <c r="J49" s="53">
        <f t="shared" si="2"/>
        <v>0</v>
      </c>
    </row>
    <row r="50" spans="2:10">
      <c r="B50" s="42"/>
      <c r="C50" s="38" t="s">
        <v>39</v>
      </c>
      <c r="D50" s="52"/>
      <c r="E50" s="44">
        <v>30</v>
      </c>
      <c r="F50" s="44" t="s">
        <v>8</v>
      </c>
      <c r="G50" s="53">
        <v>0</v>
      </c>
      <c r="H50" s="53">
        <f t="shared" si="3"/>
        <v>0</v>
      </c>
      <c r="I50" s="53">
        <v>0</v>
      </c>
      <c r="J50" s="53">
        <f t="shared" si="2"/>
        <v>0</v>
      </c>
    </row>
    <row r="51" spans="2:10">
      <c r="B51" s="42"/>
      <c r="C51" s="38" t="s">
        <v>40</v>
      </c>
      <c r="D51" s="52"/>
      <c r="E51" s="44">
        <v>70</v>
      </c>
      <c r="F51" s="44" t="s">
        <v>8</v>
      </c>
      <c r="G51" s="53">
        <v>0</v>
      </c>
      <c r="H51" s="53">
        <f t="shared" si="3"/>
        <v>0</v>
      </c>
      <c r="I51" s="53">
        <v>0</v>
      </c>
      <c r="J51" s="53">
        <f t="shared" si="2"/>
        <v>0</v>
      </c>
    </row>
    <row r="52" spans="2:10">
      <c r="B52" s="42"/>
      <c r="C52" s="38" t="s">
        <v>111</v>
      </c>
      <c r="D52" s="52"/>
      <c r="E52" s="44">
        <v>1</v>
      </c>
      <c r="F52" s="44" t="s">
        <v>13</v>
      </c>
      <c r="G52" s="53">
        <v>0</v>
      </c>
      <c r="H52" s="53">
        <f t="shared" si="3"/>
        <v>0</v>
      </c>
      <c r="I52" s="53">
        <v>0</v>
      </c>
      <c r="J52" s="53">
        <f t="shared" si="2"/>
        <v>0</v>
      </c>
    </row>
    <row r="53" spans="2:10">
      <c r="B53" s="42"/>
      <c r="C53" s="38" t="s">
        <v>112</v>
      </c>
      <c r="D53" s="52"/>
      <c r="E53" s="44">
        <v>1</v>
      </c>
      <c r="F53" s="44" t="s">
        <v>13</v>
      </c>
      <c r="G53" s="53">
        <v>0</v>
      </c>
      <c r="H53" s="53">
        <f t="shared" si="3"/>
        <v>0</v>
      </c>
      <c r="I53" s="53">
        <v>0</v>
      </c>
      <c r="J53" s="53">
        <f t="shared" si="2"/>
        <v>0</v>
      </c>
    </row>
    <row r="54" spans="2:10">
      <c r="B54" s="42"/>
      <c r="C54" s="38" t="s">
        <v>113</v>
      </c>
      <c r="D54" s="52"/>
      <c r="E54" s="44">
        <v>1</v>
      </c>
      <c r="F54" s="44" t="s">
        <v>13</v>
      </c>
      <c r="G54" s="53">
        <v>0</v>
      </c>
      <c r="H54" s="53">
        <f t="shared" si="3"/>
        <v>0</v>
      </c>
      <c r="I54" s="53">
        <v>0</v>
      </c>
      <c r="J54" s="53">
        <f t="shared" si="2"/>
        <v>0</v>
      </c>
    </row>
    <row r="55" spans="2:10">
      <c r="B55" s="42"/>
      <c r="C55" s="38" t="s">
        <v>114</v>
      </c>
      <c r="D55" s="52"/>
      <c r="E55" s="44">
        <v>1</v>
      </c>
      <c r="F55" s="44" t="s">
        <v>13</v>
      </c>
      <c r="G55" s="53">
        <v>0</v>
      </c>
      <c r="H55" s="53">
        <f t="shared" si="3"/>
        <v>0</v>
      </c>
      <c r="I55" s="53">
        <v>0</v>
      </c>
      <c r="J55" s="53">
        <f t="shared" si="2"/>
        <v>0</v>
      </c>
    </row>
    <row r="56" spans="2:10">
      <c r="B56" s="42"/>
      <c r="C56" s="38" t="s">
        <v>52</v>
      </c>
      <c r="D56" s="52"/>
      <c r="E56" s="44">
        <v>1</v>
      </c>
      <c r="F56" s="44" t="s">
        <v>13</v>
      </c>
      <c r="G56" s="53">
        <v>0</v>
      </c>
      <c r="H56" s="53">
        <f t="shared" si="3"/>
        <v>0</v>
      </c>
      <c r="I56" s="53">
        <v>0</v>
      </c>
      <c r="J56" s="53">
        <f t="shared" si="2"/>
        <v>0</v>
      </c>
    </row>
    <row r="57" spans="2:10">
      <c r="B57" s="42"/>
      <c r="C57" s="38" t="s">
        <v>53</v>
      </c>
      <c r="D57" s="52"/>
      <c r="E57" s="44">
        <v>5</v>
      </c>
      <c r="F57" s="44" t="s">
        <v>13</v>
      </c>
      <c r="G57" s="53">
        <v>0</v>
      </c>
      <c r="H57" s="53">
        <f t="shared" si="3"/>
        <v>0</v>
      </c>
      <c r="I57" s="53">
        <v>0</v>
      </c>
      <c r="J57" s="53">
        <f t="shared" si="2"/>
        <v>0</v>
      </c>
    </row>
    <row r="58" spans="2:10">
      <c r="B58" s="42"/>
      <c r="C58" s="38" t="s">
        <v>54</v>
      </c>
      <c r="D58" s="52"/>
      <c r="E58" s="44">
        <v>6</v>
      </c>
      <c r="F58" s="44" t="s">
        <v>13</v>
      </c>
      <c r="G58" s="53">
        <v>0</v>
      </c>
      <c r="H58" s="53">
        <f t="shared" si="3"/>
        <v>0</v>
      </c>
      <c r="I58" s="53">
        <v>0</v>
      </c>
      <c r="J58" s="53">
        <f t="shared" si="2"/>
        <v>0</v>
      </c>
    </row>
    <row r="59" spans="2:10">
      <c r="B59" s="42"/>
      <c r="C59" s="38" t="s">
        <v>47</v>
      </c>
      <c r="D59" s="52"/>
      <c r="E59" s="44">
        <v>1</v>
      </c>
      <c r="F59" s="44" t="s">
        <v>13</v>
      </c>
      <c r="G59" s="53">
        <v>0</v>
      </c>
      <c r="H59" s="53">
        <f t="shared" si="3"/>
        <v>0</v>
      </c>
      <c r="I59" s="53">
        <v>0</v>
      </c>
      <c r="J59" s="53">
        <f t="shared" si="2"/>
        <v>0</v>
      </c>
    </row>
    <row r="60" spans="2:10">
      <c r="B60" s="42"/>
      <c r="C60" s="38" t="s">
        <v>56</v>
      </c>
      <c r="D60" s="52"/>
      <c r="E60" s="44">
        <v>2</v>
      </c>
      <c r="F60" s="44" t="s">
        <v>45</v>
      </c>
      <c r="G60" s="53">
        <v>0</v>
      </c>
      <c r="H60" s="53">
        <f t="shared" si="3"/>
        <v>0</v>
      </c>
      <c r="I60" s="53">
        <v>0</v>
      </c>
      <c r="J60" s="53">
        <f t="shared" si="2"/>
        <v>0</v>
      </c>
    </row>
    <row r="61" spans="2:10">
      <c r="B61" s="42"/>
      <c r="C61" s="38" t="s">
        <v>46</v>
      </c>
      <c r="D61" s="52"/>
      <c r="E61" s="44">
        <v>10</v>
      </c>
      <c r="F61" s="44" t="s">
        <v>8</v>
      </c>
      <c r="G61" s="53">
        <v>0</v>
      </c>
      <c r="H61" s="53">
        <f t="shared" si="3"/>
        <v>0</v>
      </c>
      <c r="I61" s="53">
        <v>0</v>
      </c>
      <c r="J61" s="53">
        <f t="shared" si="2"/>
        <v>0</v>
      </c>
    </row>
    <row r="62" spans="2:10">
      <c r="B62" s="42"/>
      <c r="C62" s="38" t="s">
        <v>48</v>
      </c>
      <c r="D62" s="52"/>
      <c r="E62" s="44">
        <v>20</v>
      </c>
      <c r="F62" s="44" t="s">
        <v>8</v>
      </c>
      <c r="G62" s="53">
        <v>0</v>
      </c>
      <c r="H62" s="53">
        <f t="shared" si="3"/>
        <v>0</v>
      </c>
      <c r="I62" s="53">
        <v>0</v>
      </c>
      <c r="J62" s="53">
        <f t="shared" si="2"/>
        <v>0</v>
      </c>
    </row>
    <row r="63" spans="2:10">
      <c r="B63" s="42"/>
      <c r="C63" s="38" t="s">
        <v>49</v>
      </c>
      <c r="D63" s="52"/>
      <c r="E63" s="44">
        <v>8</v>
      </c>
      <c r="F63" s="44" t="s">
        <v>8</v>
      </c>
      <c r="G63" s="53">
        <v>0</v>
      </c>
      <c r="H63" s="53">
        <f t="shared" si="3"/>
        <v>0</v>
      </c>
      <c r="I63" s="53">
        <v>0</v>
      </c>
      <c r="J63" s="53">
        <f t="shared" si="2"/>
        <v>0</v>
      </c>
    </row>
    <row r="64" spans="2:10">
      <c r="B64" s="42"/>
      <c r="C64" s="38" t="s">
        <v>55</v>
      </c>
      <c r="D64" s="52"/>
      <c r="E64" s="44">
        <v>15</v>
      </c>
      <c r="F64" s="44" t="s">
        <v>8</v>
      </c>
      <c r="G64" s="53">
        <v>0</v>
      </c>
      <c r="H64" s="53">
        <f t="shared" si="3"/>
        <v>0</v>
      </c>
      <c r="I64" s="53">
        <v>0</v>
      </c>
      <c r="J64" s="53">
        <f t="shared" si="2"/>
        <v>0</v>
      </c>
    </row>
    <row r="65" spans="2:10">
      <c r="B65" s="42"/>
      <c r="C65" s="38" t="s">
        <v>116</v>
      </c>
      <c r="D65" s="52"/>
      <c r="E65" s="44">
        <v>5</v>
      </c>
      <c r="F65" s="44" t="s">
        <v>72</v>
      </c>
      <c r="G65" s="53">
        <v>0</v>
      </c>
      <c r="H65" s="53">
        <f>G65*0.05</f>
        <v>0</v>
      </c>
      <c r="I65" s="64" t="s">
        <v>63</v>
      </c>
      <c r="J65" s="64" t="s">
        <v>63</v>
      </c>
    </row>
    <row r="66" spans="2:10">
      <c r="B66" s="42"/>
      <c r="C66" s="34" t="s">
        <v>115</v>
      </c>
      <c r="D66" s="52"/>
      <c r="E66" s="44">
        <v>5</v>
      </c>
      <c r="F66" s="44" t="s">
        <v>72</v>
      </c>
      <c r="G66" s="53">
        <v>0</v>
      </c>
      <c r="H66" s="53">
        <f>G66*0.05</f>
        <v>0</v>
      </c>
      <c r="I66" s="64" t="s">
        <v>63</v>
      </c>
      <c r="J66" s="64" t="s">
        <v>63</v>
      </c>
    </row>
    <row r="67" spans="2:10">
      <c r="B67" s="42"/>
      <c r="C67" s="38"/>
      <c r="D67" s="52"/>
      <c r="E67" s="44"/>
      <c r="F67" s="44"/>
      <c r="G67" s="53"/>
      <c r="H67" s="53"/>
      <c r="I67" s="53"/>
      <c r="J67" s="53"/>
    </row>
    <row r="68" spans="2:10">
      <c r="B68" s="42"/>
      <c r="C68" s="63" t="s">
        <v>69</v>
      </c>
      <c r="D68" s="60"/>
      <c r="E68" s="61"/>
      <c r="F68" s="61"/>
      <c r="G68" s="62"/>
      <c r="H68" s="62">
        <f>SUM(H26:H67)</f>
        <v>0</v>
      </c>
      <c r="I68" s="62"/>
      <c r="J68" s="62">
        <f>SUM(J26:J67)</f>
        <v>0</v>
      </c>
    </row>
    <row r="69" spans="2:10">
      <c r="B69" s="42"/>
      <c r="C69" s="38"/>
      <c r="D69" s="52"/>
      <c r="E69" s="44"/>
      <c r="F69" s="44"/>
      <c r="G69" s="53"/>
      <c r="H69" s="53"/>
      <c r="I69" s="53"/>
      <c r="J69" s="53"/>
    </row>
    <row r="70" spans="2:10">
      <c r="B70" s="42"/>
      <c r="C70" s="57" t="s">
        <v>57</v>
      </c>
      <c r="D70" s="52"/>
      <c r="E70" s="44"/>
      <c r="F70" s="44"/>
      <c r="G70" s="54"/>
      <c r="H70" s="54"/>
      <c r="I70" s="54"/>
      <c r="J70" s="54"/>
    </row>
    <row r="71" spans="2:10">
      <c r="B71" s="42">
        <v>1</v>
      </c>
      <c r="C71" s="38" t="s">
        <v>56</v>
      </c>
      <c r="D71" s="52"/>
      <c r="E71" s="44">
        <v>2</v>
      </c>
      <c r="F71" s="44" t="s">
        <v>45</v>
      </c>
      <c r="G71" s="53">
        <v>0</v>
      </c>
      <c r="H71" s="53">
        <f t="shared" ref="H71:H74" si="4">G71*E71</f>
        <v>0</v>
      </c>
      <c r="I71" s="53">
        <v>0</v>
      </c>
      <c r="J71" s="53">
        <f t="shared" ref="J71:J75" si="5">I71*E71</f>
        <v>0</v>
      </c>
    </row>
    <row r="72" spans="2:10">
      <c r="B72" s="42">
        <v>2</v>
      </c>
      <c r="C72" s="38" t="s">
        <v>46</v>
      </c>
      <c r="D72" s="52"/>
      <c r="E72" s="44">
        <v>10</v>
      </c>
      <c r="F72" s="44" t="s">
        <v>8</v>
      </c>
      <c r="G72" s="53">
        <v>0</v>
      </c>
      <c r="H72" s="53">
        <f t="shared" si="4"/>
        <v>0</v>
      </c>
      <c r="I72" s="53">
        <v>0</v>
      </c>
      <c r="J72" s="53">
        <f t="shared" si="5"/>
        <v>0</v>
      </c>
    </row>
    <row r="73" spans="2:10">
      <c r="B73" s="42">
        <v>3</v>
      </c>
      <c r="C73" s="58" t="s">
        <v>59</v>
      </c>
      <c r="D73" s="54"/>
      <c r="E73" s="44">
        <v>4</v>
      </c>
      <c r="F73" s="45" t="s">
        <v>13</v>
      </c>
      <c r="G73" s="53">
        <v>0</v>
      </c>
      <c r="H73" s="53">
        <f t="shared" si="4"/>
        <v>0</v>
      </c>
      <c r="I73" s="53">
        <v>0</v>
      </c>
      <c r="J73" s="53">
        <f t="shared" si="5"/>
        <v>0</v>
      </c>
    </row>
    <row r="74" spans="2:10">
      <c r="B74" s="42">
        <v>4</v>
      </c>
      <c r="C74" s="58" t="s">
        <v>60</v>
      </c>
      <c r="D74" s="54"/>
      <c r="E74" s="45">
        <v>3</v>
      </c>
      <c r="F74" s="45" t="s">
        <v>13</v>
      </c>
      <c r="G74" s="53">
        <v>0</v>
      </c>
      <c r="H74" s="53">
        <f t="shared" si="4"/>
        <v>0</v>
      </c>
      <c r="I74" s="53">
        <v>0</v>
      </c>
      <c r="J74" s="53">
        <f t="shared" si="5"/>
        <v>0</v>
      </c>
    </row>
    <row r="75" spans="2:10">
      <c r="B75" s="42">
        <v>5</v>
      </c>
      <c r="C75" s="58" t="s">
        <v>61</v>
      </c>
      <c r="D75" s="54"/>
      <c r="E75" s="45">
        <v>2</v>
      </c>
      <c r="F75" s="45" t="s">
        <v>58</v>
      </c>
      <c r="G75" s="53">
        <v>0</v>
      </c>
      <c r="H75" s="53">
        <v>0</v>
      </c>
      <c r="I75" s="53">
        <v>0</v>
      </c>
      <c r="J75" s="53">
        <f t="shared" si="5"/>
        <v>0</v>
      </c>
    </row>
    <row r="76" spans="2:10">
      <c r="B76" s="42"/>
      <c r="C76" s="38"/>
      <c r="D76" s="52"/>
      <c r="E76" s="44"/>
      <c r="F76" s="44"/>
      <c r="G76" s="53"/>
      <c r="H76" s="53"/>
      <c r="I76" s="53"/>
      <c r="J76" s="53"/>
    </row>
    <row r="77" spans="2:10">
      <c r="B77" s="42"/>
      <c r="C77" s="38"/>
      <c r="D77" s="52"/>
      <c r="E77" s="44"/>
      <c r="F77" s="44"/>
      <c r="G77" s="53"/>
      <c r="H77" s="53"/>
      <c r="I77" s="53"/>
      <c r="J77" s="53"/>
    </row>
    <row r="78" spans="2:10">
      <c r="B78" s="42"/>
      <c r="C78" s="63" t="s">
        <v>70</v>
      </c>
      <c r="D78" s="60"/>
      <c r="E78" s="61"/>
      <c r="F78" s="61"/>
      <c r="G78" s="62"/>
      <c r="H78" s="62">
        <f>SUM(H71:H77)</f>
        <v>0</v>
      </c>
      <c r="I78" s="62"/>
      <c r="J78" s="62">
        <f>SUM(J71:J77)</f>
        <v>0</v>
      </c>
    </row>
    <row r="79" spans="2:10">
      <c r="B79" s="42"/>
      <c r="C79" s="38"/>
      <c r="D79" s="52"/>
      <c r="E79" s="44"/>
      <c r="F79" s="44"/>
      <c r="G79" s="53"/>
      <c r="H79" s="53"/>
      <c r="I79" s="53"/>
      <c r="J79" s="53"/>
    </row>
    <row r="80" spans="2:10">
      <c r="B80" s="42"/>
      <c r="C80" s="57" t="s">
        <v>118</v>
      </c>
      <c r="D80" s="54"/>
      <c r="E80" s="44"/>
      <c r="F80" s="45"/>
      <c r="G80" s="53"/>
      <c r="H80" s="53"/>
      <c r="I80" s="53"/>
      <c r="J80" s="53"/>
    </row>
    <row r="81" spans="2:10">
      <c r="B81" s="42"/>
      <c r="C81" s="58"/>
      <c r="D81" s="54"/>
      <c r="E81" s="45"/>
      <c r="F81" s="45"/>
      <c r="G81" s="53"/>
      <c r="H81" s="53"/>
      <c r="I81" s="53"/>
      <c r="J81" s="53"/>
    </row>
    <row r="82" spans="2:10">
      <c r="B82" s="42"/>
      <c r="C82" s="38"/>
      <c r="D82" s="52"/>
      <c r="E82" s="44"/>
      <c r="F82" s="44"/>
      <c r="G82" s="53"/>
      <c r="H82" s="53"/>
      <c r="I82" s="53"/>
      <c r="J82" s="53"/>
    </row>
    <row r="83" spans="2:10">
      <c r="B83" s="42"/>
      <c r="C83" s="40"/>
      <c r="D83" s="52"/>
      <c r="E83" s="44"/>
      <c r="F83" s="44"/>
      <c r="G83" s="53"/>
      <c r="H83" s="53"/>
      <c r="I83" s="53"/>
      <c r="J83" s="53"/>
    </row>
    <row r="84" spans="2:10">
      <c r="B84" s="42"/>
      <c r="C84" s="57" t="s">
        <v>76</v>
      </c>
      <c r="D84" s="52"/>
      <c r="E84" s="44"/>
      <c r="F84" s="44"/>
      <c r="G84" s="53"/>
      <c r="H84" s="53"/>
      <c r="I84" s="53"/>
      <c r="J84" s="53"/>
    </row>
    <row r="85" spans="2:10">
      <c r="B85" s="42"/>
      <c r="C85" s="40"/>
      <c r="D85" s="52"/>
      <c r="E85" s="44"/>
      <c r="F85" s="44"/>
      <c r="G85" s="53"/>
      <c r="H85" s="53"/>
      <c r="I85" s="53"/>
      <c r="J85" s="53"/>
    </row>
    <row r="86" spans="2:10">
      <c r="B86" s="42"/>
      <c r="C86" s="55" t="s">
        <v>77</v>
      </c>
      <c r="D86" s="54"/>
      <c r="E86" s="44">
        <v>5</v>
      </c>
      <c r="F86" s="44" t="s">
        <v>58</v>
      </c>
      <c r="G86" s="53">
        <v>0</v>
      </c>
      <c r="H86" s="53">
        <f t="shared" ref="H86:H93" si="6">G86*E86</f>
        <v>0</v>
      </c>
      <c r="I86" s="53">
        <v>0</v>
      </c>
      <c r="J86" s="53">
        <f t="shared" ref="J86:J93" si="7">I86*E86</f>
        <v>0</v>
      </c>
    </row>
    <row r="87" spans="2:10">
      <c r="B87" s="42"/>
      <c r="C87" s="34" t="s">
        <v>78</v>
      </c>
      <c r="D87" s="15"/>
      <c r="E87" s="44">
        <v>5</v>
      </c>
      <c r="F87" s="44" t="s">
        <v>58</v>
      </c>
      <c r="G87" s="51">
        <v>0</v>
      </c>
      <c r="H87" s="53">
        <f t="shared" si="6"/>
        <v>0</v>
      </c>
      <c r="I87" s="53">
        <v>0</v>
      </c>
      <c r="J87" s="53">
        <f t="shared" si="7"/>
        <v>0</v>
      </c>
    </row>
    <row r="88" spans="2:10">
      <c r="B88" s="42"/>
      <c r="C88" s="39" t="s">
        <v>79</v>
      </c>
      <c r="D88" s="15"/>
      <c r="E88" s="45">
        <v>8</v>
      </c>
      <c r="F88" s="45" t="s">
        <v>58</v>
      </c>
      <c r="G88" s="51">
        <v>0</v>
      </c>
      <c r="H88" s="53">
        <f t="shared" si="6"/>
        <v>0</v>
      </c>
      <c r="I88" s="53">
        <v>0</v>
      </c>
      <c r="J88" s="53">
        <f t="shared" si="7"/>
        <v>0</v>
      </c>
    </row>
    <row r="89" spans="2:10">
      <c r="B89" s="42"/>
      <c r="C89" s="41" t="s">
        <v>120</v>
      </c>
      <c r="D89" s="41"/>
      <c r="E89" s="42">
        <v>8</v>
      </c>
      <c r="F89" s="42" t="s">
        <v>58</v>
      </c>
      <c r="G89" s="15">
        <v>0</v>
      </c>
      <c r="H89" s="53">
        <f t="shared" si="6"/>
        <v>0</v>
      </c>
      <c r="I89" s="53">
        <v>0</v>
      </c>
      <c r="J89" s="53">
        <f t="shared" si="7"/>
        <v>0</v>
      </c>
    </row>
    <row r="90" spans="2:10">
      <c r="B90" s="42"/>
      <c r="C90" s="41" t="s">
        <v>109</v>
      </c>
      <c r="D90" s="41"/>
      <c r="E90" s="42">
        <v>4</v>
      </c>
      <c r="F90" s="42" t="s">
        <v>13</v>
      </c>
      <c r="G90" s="15">
        <v>0</v>
      </c>
      <c r="H90" s="53">
        <f t="shared" si="6"/>
        <v>0</v>
      </c>
      <c r="I90" s="53">
        <v>0</v>
      </c>
      <c r="J90" s="53">
        <f t="shared" si="7"/>
        <v>0</v>
      </c>
    </row>
    <row r="91" spans="2:10">
      <c r="B91" s="42"/>
      <c r="C91" s="41" t="s">
        <v>80</v>
      </c>
      <c r="D91" s="41"/>
      <c r="E91" s="42">
        <v>2.9</v>
      </c>
      <c r="F91" s="42" t="s">
        <v>72</v>
      </c>
      <c r="G91" s="15">
        <v>0</v>
      </c>
      <c r="H91" s="53">
        <f t="shared" si="6"/>
        <v>0</v>
      </c>
      <c r="I91" s="53">
        <f>J68/100</f>
        <v>0</v>
      </c>
      <c r="J91" s="53">
        <f t="shared" si="7"/>
        <v>0</v>
      </c>
    </row>
    <row r="92" spans="2:10">
      <c r="B92" s="42"/>
      <c r="C92" s="41" t="s">
        <v>12</v>
      </c>
      <c r="D92" s="41"/>
      <c r="E92" s="42">
        <v>3</v>
      </c>
      <c r="F92" s="42" t="s">
        <v>58</v>
      </c>
      <c r="G92" s="28" t="s">
        <v>63</v>
      </c>
      <c r="H92" s="64" t="s">
        <v>63</v>
      </c>
      <c r="I92" s="53">
        <v>0</v>
      </c>
      <c r="J92" s="53">
        <f t="shared" si="7"/>
        <v>0</v>
      </c>
    </row>
    <row r="93" spans="2:10">
      <c r="B93" s="42"/>
      <c r="C93" s="41" t="s">
        <v>81</v>
      </c>
      <c r="D93" s="15"/>
      <c r="E93" s="42">
        <v>1</v>
      </c>
      <c r="F93" s="42" t="s">
        <v>10</v>
      </c>
      <c r="G93" s="28">
        <v>0</v>
      </c>
      <c r="H93" s="53">
        <f t="shared" si="6"/>
        <v>0</v>
      </c>
      <c r="I93" s="28">
        <v>0</v>
      </c>
      <c r="J93" s="53">
        <f t="shared" si="7"/>
        <v>0</v>
      </c>
    </row>
    <row r="94" spans="2:10">
      <c r="B94" s="42"/>
      <c r="C94" s="39"/>
      <c r="D94" s="15"/>
      <c r="E94" s="44"/>
      <c r="F94" s="44"/>
      <c r="G94" s="51"/>
      <c r="H94" s="51"/>
      <c r="I94" s="51"/>
      <c r="J94" s="51"/>
    </row>
    <row r="95" spans="2:10">
      <c r="B95" s="42"/>
      <c r="C95" s="39"/>
      <c r="D95" s="15"/>
      <c r="E95" s="44"/>
      <c r="F95" s="44"/>
      <c r="G95" s="51"/>
      <c r="H95" s="53"/>
      <c r="I95" s="51"/>
      <c r="J95" s="53"/>
    </row>
    <row r="96" spans="2:10">
      <c r="B96" s="42"/>
      <c r="C96" s="39"/>
      <c r="D96" s="15"/>
      <c r="E96" s="44"/>
      <c r="F96" s="44"/>
      <c r="G96" s="51"/>
      <c r="H96" s="53"/>
      <c r="I96" s="51"/>
      <c r="J96" s="53"/>
    </row>
    <row r="97" spans="2:10">
      <c r="B97" s="42"/>
      <c r="C97" s="65" t="s">
        <v>82</v>
      </c>
      <c r="D97" s="15"/>
      <c r="E97" s="44"/>
      <c r="F97" s="44"/>
      <c r="G97" s="51"/>
      <c r="H97" s="62">
        <f>SUM(H86:H93)</f>
        <v>0</v>
      </c>
      <c r="I97" s="62"/>
      <c r="J97" s="62">
        <f>SUM(J86:J95)</f>
        <v>0</v>
      </c>
    </row>
    <row r="98" spans="2:10">
      <c r="B98" s="42"/>
      <c r="C98" s="39"/>
      <c r="D98" s="15"/>
      <c r="E98" s="44"/>
      <c r="F98" s="44"/>
      <c r="G98" s="51"/>
      <c r="H98" s="51"/>
      <c r="I98" s="51"/>
      <c r="J98" s="51"/>
    </row>
    <row r="99" spans="2:10">
      <c r="B99" s="42"/>
      <c r="C99" s="39"/>
      <c r="D99" s="15"/>
      <c r="E99" s="44"/>
      <c r="F99" s="44"/>
      <c r="G99" s="51"/>
      <c r="H99" s="51"/>
      <c r="I99" s="51"/>
      <c r="J99" s="51"/>
    </row>
    <row r="100" spans="2:10">
      <c r="B100" s="42"/>
      <c r="C100" s="39"/>
      <c r="D100" s="15"/>
      <c r="E100" s="44"/>
      <c r="F100" s="44"/>
      <c r="G100" s="51"/>
      <c r="H100" s="51"/>
      <c r="I100" s="51"/>
      <c r="J100" s="51"/>
    </row>
    <row r="101" spans="2:10">
      <c r="B101" s="42"/>
      <c r="C101" s="39"/>
      <c r="D101" s="15"/>
      <c r="E101" s="44"/>
      <c r="F101" s="44"/>
      <c r="G101" s="51"/>
      <c r="H101" s="51"/>
      <c r="I101" s="51"/>
      <c r="J101" s="51"/>
    </row>
    <row r="102" spans="2:10">
      <c r="B102" s="42"/>
      <c r="C102" s="39"/>
      <c r="D102" s="15"/>
      <c r="E102" s="44"/>
      <c r="F102" s="44"/>
      <c r="G102" s="51"/>
      <c r="H102" s="51"/>
      <c r="I102" s="51"/>
      <c r="J102" s="51"/>
    </row>
    <row r="103" spans="2:10">
      <c r="B103" s="42"/>
      <c r="C103" s="39"/>
      <c r="D103" s="15"/>
      <c r="E103" s="44"/>
      <c r="F103" s="44"/>
      <c r="G103" s="51"/>
      <c r="H103" s="51"/>
      <c r="I103" s="51"/>
      <c r="J103" s="51"/>
    </row>
    <row r="104" spans="2:10">
      <c r="B104" s="42"/>
      <c r="C104" s="39"/>
      <c r="D104" s="15"/>
      <c r="E104" s="44"/>
      <c r="F104" s="44"/>
      <c r="G104" s="51"/>
      <c r="H104" s="51"/>
      <c r="I104" s="51"/>
      <c r="J104" s="51"/>
    </row>
    <row r="105" spans="2:10">
      <c r="B105" s="42"/>
      <c r="C105" s="39"/>
      <c r="D105" s="15"/>
      <c r="E105" s="44"/>
      <c r="F105" s="44"/>
      <c r="G105" s="51"/>
      <c r="H105" s="51"/>
      <c r="I105" s="51"/>
      <c r="J105" s="51"/>
    </row>
    <row r="106" spans="2:10">
      <c r="B106" s="42"/>
      <c r="C106" s="39"/>
      <c r="D106" s="15"/>
      <c r="E106" s="44"/>
      <c r="F106" s="44"/>
      <c r="G106" s="51"/>
      <c r="H106" s="51"/>
      <c r="I106" s="51"/>
      <c r="J106" s="51"/>
    </row>
    <row r="107" spans="2:10">
      <c r="B107" s="42"/>
      <c r="C107" s="39"/>
      <c r="D107" s="15"/>
      <c r="E107" s="44"/>
      <c r="F107" s="44"/>
      <c r="G107" s="51"/>
      <c r="H107" s="51"/>
      <c r="I107" s="51"/>
      <c r="J107" s="51"/>
    </row>
    <row r="108" spans="2:10">
      <c r="B108" s="42"/>
      <c r="C108" s="39"/>
      <c r="D108" s="54"/>
      <c r="E108" s="44"/>
      <c r="F108" s="44"/>
      <c r="G108" s="53"/>
      <c r="H108" s="53"/>
      <c r="I108" s="53"/>
      <c r="J108" s="53"/>
    </row>
    <row r="109" spans="2:10">
      <c r="B109" s="42"/>
      <c r="C109" s="39"/>
      <c r="D109" s="15"/>
      <c r="E109" s="44"/>
      <c r="F109" s="44"/>
      <c r="G109" s="51"/>
      <c r="H109" s="51"/>
      <c r="I109" s="51"/>
      <c r="J109" s="51"/>
    </row>
    <row r="110" spans="2:10">
      <c r="B110" s="42"/>
      <c r="C110" s="39"/>
      <c r="D110" s="15"/>
      <c r="E110" s="44"/>
      <c r="F110" s="44"/>
      <c r="G110" s="51"/>
      <c r="H110" s="51"/>
      <c r="I110" s="51"/>
      <c r="J110" s="51"/>
    </row>
    <row r="112" spans="2:10">
      <c r="H112" s="46"/>
      <c r="J112" s="46"/>
    </row>
    <row r="114" spans="2:10">
      <c r="B114" s="47"/>
      <c r="C114" s="48"/>
      <c r="D114" s="48"/>
      <c r="E114" s="47"/>
      <c r="F114" s="47"/>
      <c r="G114" s="49"/>
      <c r="H114" s="49"/>
      <c r="I114" s="49"/>
      <c r="J114" s="50"/>
    </row>
    <row r="115" spans="2:10">
      <c r="D115" s="4"/>
      <c r="E115" s="4"/>
    </row>
    <row r="116" spans="2:10">
      <c r="D116" s="4"/>
      <c r="E116" s="4"/>
    </row>
  </sheetData>
  <mergeCells count="7">
    <mergeCell ref="B8:J9"/>
    <mergeCell ref="D10:E10"/>
    <mergeCell ref="F10:G10"/>
    <mergeCell ref="H10:I10"/>
    <mergeCell ref="E13:F13"/>
    <mergeCell ref="G13:H13"/>
    <mergeCell ref="I13:J13"/>
  </mergeCells>
  <pageMargins left="0.39370078740157483" right="0.39370078740157483" top="0.98425196850393704" bottom="0.98425196850393704" header="0.51181102362204722" footer="0.51181102362204722"/>
  <pageSetup paperSize="9" scale="83" fitToHeight="16" orientation="landscape" horizontalDpi="300" verticalDpi="300" r:id="rId1"/>
  <headerFooter alignWithMargins="0">
    <oddHeader>&amp;L&amp;A</oddHead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J57"/>
  <sheetViews>
    <sheetView view="pageBreakPreview" topLeftCell="A4" zoomScaleNormal="100" zoomScaleSheetLayoutView="100" workbookViewId="0">
      <selection activeCell="G37" sqref="G37"/>
    </sheetView>
  </sheetViews>
  <sheetFormatPr defaultColWidth="9.140625" defaultRowHeight="12.75"/>
  <cols>
    <col min="1" max="1" width="3.85546875" style="4" customWidth="1"/>
    <col min="2" max="2" width="8.28515625" style="4" customWidth="1"/>
    <col min="3" max="3" width="93.85546875" style="4" customWidth="1"/>
    <col min="4" max="4" width="10.42578125" style="5" customWidth="1"/>
    <col min="5" max="5" width="8" style="6" customWidth="1"/>
    <col min="6" max="6" width="5" style="6" customWidth="1"/>
    <col min="7" max="7" width="10.140625" style="4" bestFit="1" customWidth="1"/>
    <col min="8" max="8" width="11.28515625" style="4" bestFit="1" customWidth="1"/>
    <col min="9" max="9" width="9.140625" style="4"/>
    <col min="10" max="10" width="14.5703125" style="4" customWidth="1"/>
    <col min="11" max="16384" width="9.140625" style="4"/>
  </cols>
  <sheetData>
    <row r="1" spans="1:10" ht="23.25">
      <c r="C1" s="66" t="s">
        <v>83</v>
      </c>
    </row>
    <row r="3" spans="1:10" s="3" customFormat="1">
      <c r="A3" s="2"/>
      <c r="B3" s="24" t="s">
        <v>117</v>
      </c>
      <c r="C3" s="25"/>
      <c r="D3" s="8"/>
      <c r="E3" s="7"/>
      <c r="F3" s="7"/>
      <c r="G3" s="2"/>
      <c r="H3" s="2"/>
      <c r="I3" s="2"/>
      <c r="J3" s="9"/>
    </row>
    <row r="4" spans="1:10" s="3" customFormat="1">
      <c r="A4" s="2"/>
      <c r="B4" s="24" t="s">
        <v>17</v>
      </c>
      <c r="C4" s="25"/>
      <c r="D4" s="8"/>
      <c r="E4" s="7"/>
      <c r="F4" s="7"/>
      <c r="G4" s="2"/>
      <c r="H4" s="2"/>
      <c r="I4" s="2"/>
      <c r="J4" s="9"/>
    </row>
    <row r="5" spans="1:10" s="3" customFormat="1">
      <c r="A5" s="2"/>
      <c r="B5" s="24" t="s">
        <v>15</v>
      </c>
      <c r="C5" s="25"/>
      <c r="D5" s="8"/>
      <c r="E5" s="7"/>
      <c r="F5" s="7"/>
      <c r="G5" s="2"/>
      <c r="H5" s="2"/>
      <c r="I5" s="2"/>
      <c r="J5" s="9"/>
    </row>
    <row r="6" spans="1:10" s="3" customFormat="1">
      <c r="A6" s="2"/>
      <c r="B6" s="24"/>
      <c r="C6" s="25"/>
      <c r="D6" s="8"/>
      <c r="E6" s="7"/>
      <c r="F6" s="7"/>
      <c r="G6" s="2"/>
      <c r="H6" s="2"/>
      <c r="I6" s="2"/>
      <c r="J6" s="9"/>
    </row>
    <row r="7" spans="1:10" ht="13.5" thickBot="1"/>
    <row r="8" spans="1:10">
      <c r="B8" s="123" t="s">
        <v>18</v>
      </c>
      <c r="C8" s="124"/>
      <c r="D8" s="124"/>
      <c r="E8" s="124"/>
      <c r="F8" s="124"/>
      <c r="G8" s="124"/>
      <c r="H8" s="124"/>
      <c r="I8" s="124"/>
      <c r="J8" s="125"/>
    </row>
    <row r="9" spans="1:10" ht="13.5" thickBot="1">
      <c r="B9" s="126"/>
      <c r="C9" s="127"/>
      <c r="D9" s="127"/>
      <c r="E9" s="127"/>
      <c r="F9" s="127"/>
      <c r="G9" s="127"/>
      <c r="H9" s="127"/>
      <c r="I9" s="127"/>
      <c r="J9" s="128"/>
    </row>
    <row r="10" spans="1:10">
      <c r="B10" s="10"/>
      <c r="C10" s="11"/>
      <c r="D10" s="129"/>
      <c r="E10" s="130"/>
      <c r="F10" s="131"/>
      <c r="G10" s="132"/>
      <c r="H10" s="131"/>
      <c r="I10" s="132"/>
      <c r="J10" s="5"/>
    </row>
    <row r="11" spans="1:10">
      <c r="B11" s="10"/>
      <c r="C11" s="12"/>
      <c r="D11" s="26"/>
      <c r="E11" s="13"/>
      <c r="F11" s="14"/>
      <c r="G11" s="14"/>
      <c r="H11" s="27"/>
      <c r="I11" s="14"/>
      <c r="J11" s="5"/>
    </row>
    <row r="12" spans="1:10">
      <c r="C12" s="5"/>
      <c r="I12" s="5"/>
      <c r="J12" s="5"/>
    </row>
    <row r="13" spans="1:10">
      <c r="B13" s="15"/>
      <c r="C13" s="1" t="s">
        <v>7</v>
      </c>
      <c r="D13" s="16"/>
      <c r="E13" s="133" t="s">
        <v>0</v>
      </c>
      <c r="F13" s="134"/>
      <c r="G13" s="135" t="s">
        <v>4</v>
      </c>
      <c r="H13" s="136"/>
      <c r="I13" s="135" t="s">
        <v>5</v>
      </c>
      <c r="J13" s="136"/>
    </row>
    <row r="14" spans="1:10" ht="13.5" thickBot="1">
      <c r="B14" s="17"/>
      <c r="C14" s="18"/>
      <c r="D14" s="19"/>
      <c r="E14" s="20" t="s">
        <v>2</v>
      </c>
      <c r="F14" s="20" t="s">
        <v>1</v>
      </c>
      <c r="G14" s="21" t="s">
        <v>3</v>
      </c>
      <c r="H14" s="20" t="s">
        <v>6</v>
      </c>
      <c r="I14" s="22" t="s">
        <v>3</v>
      </c>
      <c r="J14" s="23" t="s">
        <v>6</v>
      </c>
    </row>
    <row r="15" spans="1:10">
      <c r="B15" s="29"/>
      <c r="C15" s="30"/>
      <c r="D15" s="31"/>
      <c r="E15" s="32"/>
      <c r="F15" s="32"/>
      <c r="G15" s="15"/>
      <c r="H15" s="15"/>
      <c r="I15" s="15"/>
      <c r="J15" s="15"/>
    </row>
    <row r="16" spans="1:10">
      <c r="B16" s="42"/>
      <c r="C16" s="38"/>
      <c r="D16" s="52"/>
      <c r="E16" s="44"/>
      <c r="F16" s="44"/>
      <c r="G16" s="53"/>
      <c r="H16" s="53"/>
      <c r="I16" s="53"/>
      <c r="J16" s="53"/>
    </row>
    <row r="17" spans="2:10">
      <c r="B17" s="42"/>
      <c r="C17" s="57" t="s">
        <v>64</v>
      </c>
      <c r="D17" s="54"/>
      <c r="E17" s="44"/>
      <c r="F17" s="45"/>
      <c r="G17" s="53"/>
      <c r="H17" s="53"/>
      <c r="I17" s="53"/>
      <c r="J17" s="53"/>
    </row>
    <row r="18" spans="2:10">
      <c r="B18" s="42"/>
      <c r="C18" s="58"/>
      <c r="D18" s="54"/>
      <c r="E18" s="45"/>
      <c r="F18" s="45"/>
      <c r="G18" s="53"/>
      <c r="H18" s="53"/>
      <c r="I18" s="53"/>
      <c r="J18" s="53"/>
    </row>
    <row r="19" spans="2:10">
      <c r="B19" s="42">
        <v>1</v>
      </c>
      <c r="C19" s="58" t="s">
        <v>65</v>
      </c>
      <c r="D19" s="54"/>
      <c r="E19" s="45">
        <v>7</v>
      </c>
      <c r="F19" s="45" t="s">
        <v>8</v>
      </c>
      <c r="G19" s="53">
        <v>0</v>
      </c>
      <c r="H19" s="53">
        <f t="shared" ref="H19:H25" si="0">G19*E19</f>
        <v>0</v>
      </c>
      <c r="I19" s="53">
        <v>0</v>
      </c>
      <c r="J19" s="53">
        <f t="shared" ref="J19:J25" si="1">I19*E19</f>
        <v>0</v>
      </c>
    </row>
    <row r="20" spans="2:10">
      <c r="B20" s="42">
        <v>2</v>
      </c>
      <c r="C20" s="58" t="s">
        <v>107</v>
      </c>
      <c r="D20" s="54"/>
      <c r="E20" s="45">
        <v>4</v>
      </c>
      <c r="F20" s="45" t="s">
        <v>8</v>
      </c>
      <c r="G20" s="53">
        <v>0</v>
      </c>
      <c r="H20" s="53">
        <f t="shared" si="0"/>
        <v>0</v>
      </c>
      <c r="I20" s="53">
        <v>0</v>
      </c>
      <c r="J20" s="53">
        <f t="shared" si="1"/>
        <v>0</v>
      </c>
    </row>
    <row r="21" spans="2:10">
      <c r="B21" s="42">
        <v>3</v>
      </c>
      <c r="C21" s="38" t="s">
        <v>108</v>
      </c>
      <c r="D21" s="52"/>
      <c r="E21" s="44">
        <v>32</v>
      </c>
      <c r="F21" s="44" t="s">
        <v>8</v>
      </c>
      <c r="G21" s="54">
        <v>0</v>
      </c>
      <c r="H21" s="53">
        <f t="shared" si="0"/>
        <v>0</v>
      </c>
      <c r="I21" s="109" t="s">
        <v>63</v>
      </c>
      <c r="J21" s="64" t="s">
        <v>63</v>
      </c>
    </row>
    <row r="22" spans="2:10">
      <c r="B22" s="42">
        <v>4</v>
      </c>
      <c r="C22" s="59" t="s">
        <v>66</v>
      </c>
      <c r="D22" s="52"/>
      <c r="E22" s="44">
        <v>32</v>
      </c>
      <c r="F22" s="44" t="s">
        <v>8</v>
      </c>
      <c r="G22" s="54">
        <v>0</v>
      </c>
      <c r="H22" s="53">
        <f t="shared" si="0"/>
        <v>0</v>
      </c>
      <c r="I22" s="109" t="s">
        <v>63</v>
      </c>
      <c r="J22" s="64" t="s">
        <v>63</v>
      </c>
    </row>
    <row r="23" spans="2:10">
      <c r="B23" s="42">
        <v>5</v>
      </c>
      <c r="C23" s="38" t="s">
        <v>74</v>
      </c>
      <c r="D23" s="52"/>
      <c r="E23" s="44">
        <v>7</v>
      </c>
      <c r="F23" s="44" t="s">
        <v>8</v>
      </c>
      <c r="G23" s="53">
        <v>0</v>
      </c>
      <c r="H23" s="53">
        <f t="shared" si="0"/>
        <v>0</v>
      </c>
      <c r="I23" s="53">
        <v>0</v>
      </c>
      <c r="J23" s="53">
        <f t="shared" si="1"/>
        <v>0</v>
      </c>
    </row>
    <row r="24" spans="2:10">
      <c r="B24" s="42">
        <v>6</v>
      </c>
      <c r="C24" s="38" t="s">
        <v>67</v>
      </c>
      <c r="D24" s="52"/>
      <c r="E24" s="44">
        <v>4</v>
      </c>
      <c r="F24" s="44" t="s">
        <v>8</v>
      </c>
      <c r="G24" s="53">
        <v>0</v>
      </c>
      <c r="H24" s="53">
        <f t="shared" si="0"/>
        <v>0</v>
      </c>
      <c r="I24" s="53">
        <v>0</v>
      </c>
      <c r="J24" s="53">
        <f t="shared" si="1"/>
        <v>0</v>
      </c>
    </row>
    <row r="25" spans="2:10">
      <c r="B25" s="42">
        <v>7</v>
      </c>
      <c r="C25" s="38" t="s">
        <v>73</v>
      </c>
      <c r="D25" s="52"/>
      <c r="E25" s="44">
        <v>2</v>
      </c>
      <c r="F25" s="44" t="s">
        <v>75</v>
      </c>
      <c r="G25" s="53">
        <v>0</v>
      </c>
      <c r="H25" s="53">
        <f t="shared" si="0"/>
        <v>0</v>
      </c>
      <c r="I25" s="53">
        <v>0</v>
      </c>
      <c r="J25" s="53">
        <f t="shared" si="1"/>
        <v>0</v>
      </c>
    </row>
    <row r="26" spans="2:10">
      <c r="B26" s="42"/>
      <c r="C26" s="38"/>
      <c r="D26" s="52"/>
      <c r="E26" s="44">
        <v>0</v>
      </c>
      <c r="F26" s="44" t="s">
        <v>8</v>
      </c>
      <c r="G26" s="53"/>
      <c r="H26" s="53">
        <v>0</v>
      </c>
      <c r="I26" s="53"/>
      <c r="J26" s="53">
        <v>0</v>
      </c>
    </row>
    <row r="27" spans="2:10">
      <c r="B27" s="42"/>
      <c r="C27" s="38"/>
      <c r="D27" s="52"/>
      <c r="E27" s="44"/>
      <c r="F27" s="44"/>
      <c r="G27" s="53"/>
      <c r="H27" s="53"/>
      <c r="I27" s="53"/>
      <c r="J27" s="53"/>
    </row>
    <row r="28" spans="2:10">
      <c r="B28" s="42"/>
      <c r="C28" s="63" t="s">
        <v>71</v>
      </c>
      <c r="D28" s="60"/>
      <c r="E28" s="61"/>
      <c r="F28" s="61"/>
      <c r="G28" s="62"/>
      <c r="H28" s="62">
        <f>H19+H20+H21+H22+H23+H24+H25+H26</f>
        <v>0</v>
      </c>
      <c r="I28" s="62"/>
      <c r="J28" s="62">
        <f>J19+J20+J23+J24+J25+J26</f>
        <v>0</v>
      </c>
    </row>
    <row r="29" spans="2:10">
      <c r="B29" s="42"/>
      <c r="C29" s="38"/>
      <c r="D29" s="52"/>
      <c r="E29" s="44"/>
      <c r="F29" s="44"/>
      <c r="G29" s="53"/>
      <c r="H29" s="53"/>
      <c r="I29" s="53"/>
      <c r="J29" s="53"/>
    </row>
    <row r="30" spans="2:10">
      <c r="B30" s="42"/>
      <c r="C30" s="40"/>
      <c r="D30" s="52"/>
      <c r="E30" s="44"/>
      <c r="F30" s="44"/>
      <c r="G30" s="53"/>
      <c r="H30" s="53"/>
      <c r="I30" s="53"/>
      <c r="J30" s="53"/>
    </row>
    <row r="31" spans="2:10">
      <c r="B31" s="42"/>
      <c r="C31" s="57" t="s">
        <v>76</v>
      </c>
      <c r="D31" s="52"/>
      <c r="E31" s="44"/>
      <c r="F31" s="44"/>
      <c r="G31" s="53"/>
      <c r="H31" s="53"/>
      <c r="I31" s="53"/>
      <c r="J31" s="53"/>
    </row>
    <row r="32" spans="2:10">
      <c r="B32" s="42"/>
      <c r="C32" s="40"/>
      <c r="D32" s="52"/>
      <c r="E32" s="44"/>
      <c r="F32" s="44"/>
      <c r="G32" s="53"/>
      <c r="H32" s="53"/>
      <c r="I32" s="53"/>
      <c r="J32" s="53"/>
    </row>
    <row r="33" spans="2:10">
      <c r="B33" s="42"/>
      <c r="C33" s="41" t="s">
        <v>12</v>
      </c>
      <c r="D33" s="41"/>
      <c r="E33" s="42">
        <v>3</v>
      </c>
      <c r="F33" s="42" t="s">
        <v>58</v>
      </c>
      <c r="G33" s="28" t="s">
        <v>63</v>
      </c>
      <c r="H33" s="64" t="s">
        <v>63</v>
      </c>
      <c r="I33" s="53">
        <v>0</v>
      </c>
      <c r="J33" s="53">
        <f t="shared" ref="J33:J36" si="2">I33*E33</f>
        <v>0</v>
      </c>
    </row>
    <row r="34" spans="2:10">
      <c r="B34" s="42"/>
      <c r="C34" s="41" t="s">
        <v>81</v>
      </c>
      <c r="D34" s="15"/>
      <c r="E34" s="42">
        <v>1</v>
      </c>
      <c r="F34" s="42" t="s">
        <v>10</v>
      </c>
      <c r="G34" s="28">
        <v>0</v>
      </c>
      <c r="H34" s="53">
        <f t="shared" ref="H34:H36" si="3">G34*E34</f>
        <v>0</v>
      </c>
      <c r="I34" s="28">
        <v>0</v>
      </c>
      <c r="J34" s="53">
        <f t="shared" si="2"/>
        <v>0</v>
      </c>
    </row>
    <row r="35" spans="2:10">
      <c r="B35" s="42"/>
      <c r="C35" s="39" t="s">
        <v>105</v>
      </c>
      <c r="D35" s="15"/>
      <c r="E35" s="44"/>
      <c r="F35" s="44"/>
      <c r="G35" s="51"/>
      <c r="H35" s="51"/>
      <c r="I35" s="51"/>
      <c r="J35" s="51"/>
    </row>
    <row r="36" spans="2:10">
      <c r="B36" s="42"/>
      <c r="C36" s="39" t="s">
        <v>106</v>
      </c>
      <c r="D36" s="15"/>
      <c r="E36" s="44">
        <v>70</v>
      </c>
      <c r="F36" s="44" t="s">
        <v>58</v>
      </c>
      <c r="G36" s="51">
        <v>0</v>
      </c>
      <c r="H36" s="53">
        <f t="shared" si="3"/>
        <v>0</v>
      </c>
      <c r="I36" s="51">
        <v>0</v>
      </c>
      <c r="J36" s="53">
        <f t="shared" si="2"/>
        <v>0</v>
      </c>
    </row>
    <row r="37" spans="2:10">
      <c r="B37" s="42"/>
      <c r="C37" s="39"/>
      <c r="D37" s="15"/>
      <c r="E37" s="44"/>
      <c r="F37" s="44"/>
      <c r="G37" s="51"/>
      <c r="H37" s="53"/>
      <c r="I37" s="51"/>
      <c r="J37" s="53"/>
    </row>
    <row r="38" spans="2:10">
      <c r="B38" s="42"/>
      <c r="C38" s="65" t="s">
        <v>82</v>
      </c>
      <c r="D38" s="15"/>
      <c r="E38" s="44"/>
      <c r="F38" s="44"/>
      <c r="G38" s="51"/>
      <c r="H38" s="62">
        <f>H34+H36</f>
        <v>0</v>
      </c>
      <c r="I38" s="62"/>
      <c r="J38" s="62">
        <f>SUM(J33:J36)</f>
        <v>0</v>
      </c>
    </row>
    <row r="39" spans="2:10">
      <c r="B39" s="42"/>
      <c r="C39" s="39"/>
      <c r="D39" s="15"/>
      <c r="E39" s="44"/>
      <c r="F39" s="44"/>
      <c r="G39" s="51"/>
      <c r="H39" s="51"/>
      <c r="I39" s="51"/>
      <c r="J39" s="51"/>
    </row>
    <row r="40" spans="2:10">
      <c r="B40" s="42"/>
      <c r="C40" s="39"/>
      <c r="D40" s="15"/>
      <c r="E40" s="44"/>
      <c r="F40" s="44"/>
      <c r="G40" s="51"/>
      <c r="H40" s="51"/>
      <c r="I40" s="51"/>
      <c r="J40" s="51"/>
    </row>
    <row r="41" spans="2:10">
      <c r="B41" s="42"/>
      <c r="C41" s="39"/>
      <c r="D41" s="15"/>
      <c r="E41" s="44"/>
      <c r="F41" s="44"/>
      <c r="G41" s="51"/>
      <c r="H41" s="51"/>
      <c r="I41" s="51"/>
      <c r="J41" s="51"/>
    </row>
    <row r="42" spans="2:10">
      <c r="B42" s="42"/>
      <c r="C42" s="39"/>
      <c r="D42" s="15"/>
      <c r="E42" s="44"/>
      <c r="F42" s="44"/>
      <c r="G42" s="51"/>
      <c r="H42" s="51"/>
      <c r="I42" s="51"/>
      <c r="J42" s="51"/>
    </row>
    <row r="43" spans="2:10">
      <c r="B43" s="42"/>
      <c r="C43" s="39"/>
      <c r="D43" s="15"/>
      <c r="E43" s="44"/>
      <c r="F43" s="44"/>
      <c r="G43" s="51"/>
      <c r="H43" s="51"/>
      <c r="I43" s="51"/>
      <c r="J43" s="51"/>
    </row>
    <row r="44" spans="2:10">
      <c r="B44" s="42"/>
      <c r="C44" s="39"/>
      <c r="D44" s="15"/>
      <c r="E44" s="44"/>
      <c r="F44" s="44"/>
      <c r="G44" s="51"/>
      <c r="H44" s="51"/>
      <c r="I44" s="51"/>
      <c r="J44" s="51"/>
    </row>
    <row r="45" spans="2:10">
      <c r="B45" s="42"/>
      <c r="C45" s="112" t="s">
        <v>119</v>
      </c>
      <c r="D45" s="15"/>
      <c r="E45" s="44"/>
      <c r="F45" s="44"/>
      <c r="G45" s="51"/>
      <c r="H45" s="51"/>
      <c r="I45" s="51"/>
      <c r="J45" s="62">
        <f>H28+J28+H38+J38</f>
        <v>0</v>
      </c>
    </row>
    <row r="46" spans="2:10">
      <c r="B46" s="42"/>
      <c r="C46" s="39"/>
      <c r="D46" s="15"/>
      <c r="E46" s="44"/>
      <c r="F46" s="44"/>
      <c r="G46" s="51"/>
      <c r="H46" s="51"/>
      <c r="I46" s="51"/>
      <c r="J46" s="51"/>
    </row>
    <row r="47" spans="2:10">
      <c r="B47" s="42"/>
      <c r="C47" s="39"/>
      <c r="D47" s="15"/>
      <c r="E47" s="44"/>
      <c r="F47" s="44"/>
      <c r="G47" s="51"/>
      <c r="H47" s="51"/>
      <c r="I47" s="51"/>
      <c r="J47" s="51"/>
    </row>
    <row r="48" spans="2:10">
      <c r="B48" s="42"/>
      <c r="C48" s="39"/>
      <c r="D48" s="15"/>
      <c r="E48" s="44"/>
      <c r="F48" s="44"/>
      <c r="G48" s="51"/>
      <c r="H48" s="51"/>
      <c r="I48" s="51"/>
      <c r="J48" s="51"/>
    </row>
    <row r="49" spans="2:10">
      <c r="B49" s="42"/>
      <c r="C49" s="39"/>
      <c r="D49" s="54"/>
      <c r="E49" s="44"/>
      <c r="F49" s="44"/>
      <c r="G49" s="53"/>
      <c r="H49" s="53"/>
      <c r="I49" s="53"/>
      <c r="J49" s="53"/>
    </row>
    <row r="50" spans="2:10">
      <c r="B50" s="42"/>
      <c r="C50" s="39"/>
      <c r="D50" s="15"/>
      <c r="E50" s="44"/>
      <c r="F50" s="44"/>
      <c r="G50" s="51"/>
      <c r="H50" s="51"/>
      <c r="I50" s="51"/>
      <c r="J50" s="51"/>
    </row>
    <row r="51" spans="2:10">
      <c r="B51" s="42"/>
      <c r="C51" s="39"/>
      <c r="D51" s="15"/>
      <c r="E51" s="44"/>
      <c r="F51" s="44"/>
      <c r="G51" s="51"/>
      <c r="H51" s="51"/>
      <c r="I51" s="51"/>
      <c r="J51" s="51"/>
    </row>
    <row r="53" spans="2:10">
      <c r="H53" s="46"/>
      <c r="J53" s="46"/>
    </row>
    <row r="55" spans="2:10">
      <c r="B55" s="47"/>
      <c r="C55" s="48"/>
      <c r="D55" s="48"/>
      <c r="E55" s="47"/>
      <c r="F55" s="47"/>
      <c r="G55" s="49"/>
      <c r="H55" s="49"/>
      <c r="I55" s="49"/>
      <c r="J55" s="50"/>
    </row>
    <row r="56" spans="2:10">
      <c r="D56" s="4"/>
      <c r="E56" s="4"/>
    </row>
    <row r="57" spans="2:10">
      <c r="D57" s="4"/>
      <c r="E57" s="4"/>
    </row>
  </sheetData>
  <mergeCells count="7">
    <mergeCell ref="B8:J9"/>
    <mergeCell ref="D10:E10"/>
    <mergeCell ref="F10:G10"/>
    <mergeCell ref="H10:I10"/>
    <mergeCell ref="E13:F13"/>
    <mergeCell ref="G13:H13"/>
    <mergeCell ref="I13:J13"/>
  </mergeCells>
  <pageMargins left="0.39370078740157483" right="0.39370078740157483" top="0.98425196850393704" bottom="0.98425196850393704" header="0.51181102362204722" footer="0.51181102362204722"/>
  <pageSetup paperSize="9" scale="83" fitToHeight="16" orientation="landscape" horizontalDpi="300" verticalDpi="300" r:id="rId1"/>
  <headerFooter alignWithMargins="0">
    <oddHeader>&amp;L&amp;A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Rekapitulace</vt:lpstr>
      <vt:lpstr>Technologické centrum MP</vt:lpstr>
      <vt:lpstr>Stavební práce MP</vt:lpstr>
      <vt:lpstr>Rekapitulace!Oblast_tisku</vt:lpstr>
      <vt:lpstr>'Stavební práce MP'!Oblast_tisku</vt:lpstr>
      <vt:lpstr>'Technologické centrum MP'!Oblast_tisku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Luboš Svoboda</dc:creator>
  <cp:lastModifiedBy>Dagmar Dokulilová</cp:lastModifiedBy>
  <cp:lastPrinted>2019-07-19T07:51:25Z</cp:lastPrinted>
  <dcterms:created xsi:type="dcterms:W3CDTF">2007-01-30T07:30:31Z</dcterms:created>
  <dcterms:modified xsi:type="dcterms:W3CDTF">2019-09-20T08:37:34Z</dcterms:modified>
</cp:coreProperties>
</file>