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15300" windowHeight="8616"/>
  </bookViews>
  <sheets>
    <sheet name="2021" sheetId="4" r:id="rId1"/>
  </sheets>
  <definedNames>
    <definedName name="_xlnm.Print_Titles" localSheetId="0">'2021'!$1:$3</definedName>
  </definedNames>
  <calcPr calcId="145621"/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G16" i="4"/>
  <c r="G17" i="4"/>
  <c r="G18" i="4"/>
  <c r="G19" i="4"/>
  <c r="G20" i="4"/>
  <c r="G9" i="4"/>
  <c r="F59" i="4" l="1"/>
  <c r="E59" i="4"/>
  <c r="D59" i="4"/>
  <c r="C59" i="4"/>
  <c r="B59" i="4"/>
  <c r="F40" i="4"/>
  <c r="E40" i="4"/>
  <c r="D40" i="4"/>
  <c r="C40" i="4"/>
  <c r="B40" i="4"/>
  <c r="B21" i="4"/>
  <c r="G58" i="4"/>
  <c r="G57" i="4"/>
  <c r="G56" i="4"/>
  <c r="G55" i="4"/>
  <c r="G54" i="4"/>
  <c r="G53" i="4"/>
  <c r="G52" i="4"/>
  <c r="G51" i="4"/>
  <c r="G50" i="4"/>
  <c r="G49" i="4"/>
  <c r="G48" i="4"/>
  <c r="G47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59" i="4" l="1"/>
  <c r="C21" i="4"/>
  <c r="D21" i="4"/>
  <c r="E21" i="4"/>
  <c r="F21" i="4"/>
  <c r="F63" i="4" l="1"/>
  <c r="G21" i="4"/>
</calcChain>
</file>

<file path=xl/sharedStrings.xml><?xml version="1.0" encoding="utf-8"?>
<sst xmlns="http://schemas.openxmlformats.org/spreadsheetml/2006/main" count="118" uniqueCount="82">
  <si>
    <t>Odběrná místa OVAK a.s. s průběhovým měřením na úrovni vn</t>
  </si>
  <si>
    <t>OM</t>
  </si>
  <si>
    <t>2842596</t>
  </si>
  <si>
    <t>2842597</t>
  </si>
  <si>
    <t>2842590</t>
  </si>
  <si>
    <t>2842593</t>
  </si>
  <si>
    <t>2842588</t>
  </si>
  <si>
    <t>2841113</t>
  </si>
  <si>
    <t>Celkem za měsíc:</t>
  </si>
  <si>
    <t>EAN OPM</t>
  </si>
  <si>
    <t>859182400500000314</t>
  </si>
  <si>
    <t>859182400500002080</t>
  </si>
  <si>
    <t>859182400509518285</t>
  </si>
  <si>
    <t>859182400509520189</t>
  </si>
  <si>
    <t>859182400509519237</t>
  </si>
  <si>
    <t>859182400509982413</t>
  </si>
  <si>
    <t>Název OM</t>
  </si>
  <si>
    <t>ÚČOV Přívoz</t>
  </si>
  <si>
    <t>ÚV Nová Ves</t>
  </si>
  <si>
    <t>ČS Palesek</t>
  </si>
  <si>
    <t>Ředitelství</t>
  </si>
  <si>
    <t>ČS Březí</t>
  </si>
  <si>
    <t>ČSOV Hraničky</t>
  </si>
  <si>
    <t>Adresa</t>
  </si>
  <si>
    <t>Oderská 0/VO,                        702 00  Ostrava 2</t>
  </si>
  <si>
    <t>28.října 0/VO,                           709 00  Ostrava 9</t>
  </si>
  <si>
    <t>Lyčkova 32/VO 1156,           724 00 Ostrava 24</t>
  </si>
  <si>
    <t>Nádražní 28/VO,                     702 00 Ostrava 2</t>
  </si>
  <si>
    <t>Čujkovova 0/VO,             700 30 Ostrava 30</t>
  </si>
  <si>
    <t>Malostranská 9900/VO,     725 25 Ostrava 25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</si>
  <si>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</si>
  <si>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</si>
  <si>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</si>
  <si>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</si>
  <si>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</si>
  <si>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</si>
  <si>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</si>
  <si>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</si>
  <si>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</si>
  <si>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</si>
  <si>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</si>
  <si>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</si>
  <si>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Spotřeba za rok:</t>
  </si>
  <si>
    <t>2842594</t>
  </si>
  <si>
    <t>28442599</t>
  </si>
  <si>
    <t>2842587</t>
  </si>
  <si>
    <t>2842640</t>
  </si>
  <si>
    <t>2842595</t>
  </si>
  <si>
    <t>1000236027</t>
  </si>
  <si>
    <t>2842600</t>
  </si>
  <si>
    <t>859182400509769168</t>
  </si>
  <si>
    <t>859182400509519572</t>
  </si>
  <si>
    <t>859182400509557994</t>
  </si>
  <si>
    <t>859182400509532755</t>
  </si>
  <si>
    <t>859182400509908697</t>
  </si>
  <si>
    <t>859182400510474389</t>
  </si>
  <si>
    <t>859182400509639386</t>
  </si>
  <si>
    <t>ČOV Michálkovice</t>
  </si>
  <si>
    <t>ČSOV Šídlovecká</t>
  </si>
  <si>
    <t>VDJ Muglinov</t>
  </si>
  <si>
    <t>ČS Důlňák</t>
  </si>
  <si>
    <t>ČSOV Mexická</t>
  </si>
  <si>
    <t>ČS II. Vodovod</t>
  </si>
  <si>
    <t>ČS Bohumínská</t>
  </si>
  <si>
    <t>Rychvaldská 9900/VO,        715 00 Ostrava 15</t>
  </si>
  <si>
    <t>U kotelny 0/VO,                     720 00 Ostrava 20</t>
  </si>
  <si>
    <t>Vdovská 0/VO,                  712 00 Ostrava 12</t>
  </si>
  <si>
    <t>Vodárenská 0/VO,                  739 32 Vratimov 1</t>
  </si>
  <si>
    <t>Bohumínská 0/VO,               712 00  Ostrava 12</t>
  </si>
  <si>
    <t>Svornosti 0/VO,               700 30 Ostrava 30</t>
  </si>
  <si>
    <t>Bohumínská 9900/VO,            711 00 Ostrava 11</t>
  </si>
  <si>
    <t>Celková předpokládaná roční spotřeba OM OVAK a.s. na úrovni vn:</t>
  </si>
  <si>
    <t>MWh</t>
  </si>
  <si>
    <t>prameniště Dubí</t>
  </si>
  <si>
    <t>Luční č.parc 2604,                          729 30 Ostrava</t>
  </si>
  <si>
    <t>1001098225</t>
  </si>
  <si>
    <t>859182400511330080</t>
  </si>
  <si>
    <t>ČSOV Vlnitá</t>
  </si>
  <si>
    <t>859182400511591054</t>
  </si>
  <si>
    <t>1001187702</t>
  </si>
  <si>
    <t>26.dubna,                         708 00 Ostrava - Plesná</t>
  </si>
  <si>
    <t>Příloha č. 1  Odběr elektřiny v MWh pro rok 2021 v měsíčním členění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</si>
</sst>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i/>
      <u/>
      <sz val="11"/>
      <color indexed="17"/>
      <name val="Arial CE"/>
      <family val="2"/>
      <charset val="238"/>
    </font>
    <font>
      <b/>
      <i/>
      <sz val="11"/>
      <color indexed="17"/>
      <name val="Arial CE"/>
      <family val="2"/>
      <charset val="238"/>
    </font>
    <font>
      <sz val="9"/>
      <name val="Arial CE"/>
      <charset val="238"/>
    </font>
    <font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i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i/>
      <sz val="11"/>
      <name val="Arial CE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10"/>
      <color indexed="16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rgb="FF7030A0"/>
      <name val="Arial CE"/>
      <charset val="238"/>
    </font>
    <font>
      <b/>
      <sz val="10"/>
      <color indexed="20"/>
      <name val="Arial CE"/>
      <family val="2"/>
      <charset val="238"/>
    </font>
    <font>
      <sz val="10"/>
      <color indexed="20"/>
      <name val="Arial CE"/>
      <family val="2"/>
      <charset val="238"/>
    </font>
    <font>
      <sz val="10"/>
      <color indexed="10"/>
      <name val="Arial CE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color rgb="FFFF0000"/>
      <name val="Arial CE"/>
      <charset val="238"/>
    </font>
    <font>
      <sz val="11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1" fontId="8" fillId="0" borderId="0" xfId="0" applyNumberFormat="1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/>
    </xf>
    <xf numFmtId="3" fontId="21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4" fillId="0" borderId="0" xfId="0" applyFont="1" applyFill="1" applyBorder="1"/>
    <xf numFmtId="4" fontId="0" fillId="0" borderId="0" xfId="0" applyNumberFormat="1" applyFill="1" applyBorder="1"/>
    <xf numFmtId="49" fontId="25" fillId="0" borderId="0" xfId="0" applyNumberFormat="1" applyFont="1" applyFill="1" applyBorder="1" applyAlignment="1">
      <alignment horizontal="left" vertical="center"/>
    </xf>
    <xf numFmtId="0" fontId="26" fillId="0" borderId="0" xfId="0" applyFont="1" applyFill="1"/>
    <xf numFmtId="3" fontId="25" fillId="0" borderId="0" xfId="0" applyNumberFormat="1" applyFont="1" applyFill="1"/>
    <xf numFmtId="0" fontId="25" fillId="0" borderId="0" xfId="0" applyFont="1" applyFill="1"/>
    <xf numFmtId="3" fontId="0" fillId="0" borderId="0" xfId="0" applyNumberFormat="1" applyFill="1"/>
    <xf numFmtId="0" fontId="24" fillId="0" borderId="0" xfId="0" applyFont="1" applyFill="1"/>
    <xf numFmtId="3" fontId="27" fillId="0" borderId="0" xfId="0" applyNumberFormat="1" applyFont="1" applyFill="1" applyAlignment="1">
      <alignment horizontal="center"/>
    </xf>
    <xf numFmtId="0" fontId="28" fillId="0" borderId="1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3" fontId="19" fillId="0" borderId="6" xfId="0" applyNumberFormat="1" applyFont="1" applyFill="1" applyBorder="1" applyAlignment="1">
      <alignment horizontal="center"/>
    </xf>
    <xf numFmtId="3" fontId="19" fillId="0" borderId="8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Normal="100" workbookViewId="0"/>
  </sheetViews>
  <sheetFormatPr defaultColWidth="9.109375" defaultRowHeight="14.4" x14ac:dyDescent="0.3"/>
  <cols>
    <col min="1" max="1" width="23.88671875" style="7" customWidth="1"/>
    <col min="2" max="5" width="22.6640625" style="9" customWidth="1"/>
    <col min="6" max="6" width="22.6640625" style="35" customWidth="1"/>
    <col min="7" max="8" width="22.6640625" style="9" customWidth="1"/>
    <col min="9" max="9" width="21.44140625" style="9" customWidth="1"/>
    <col min="10" max="10" width="21.6640625" style="9" customWidth="1"/>
    <col min="11" max="13" width="8.109375" style="9" customWidth="1"/>
    <col min="14" max="14" width="8.44140625" style="9" customWidth="1"/>
    <col min="15" max="15" width="12.109375" style="9" customWidth="1"/>
    <col min="16" max="16" width="6.88671875" style="9" customWidth="1"/>
    <col min="17" max="17" width="12.88671875" style="9" customWidth="1"/>
    <col min="18" max="18" width="12.6640625" style="9" customWidth="1"/>
    <col min="19" max="19" width="8.44140625" style="9" customWidth="1"/>
    <col min="20" max="20" width="8.109375" style="9" customWidth="1"/>
    <col min="21" max="16384" width="9.109375" style="9"/>
  </cols>
  <sheetData>
    <row r="1" spans="1:9" s="3" customFormat="1" ht="13.8" x14ac:dyDescent="0.25">
      <c r="A1" s="1" t="s">
        <v>81</v>
      </c>
      <c r="B1" s="2"/>
    </row>
    <row r="2" spans="1:9" s="3" customFormat="1" ht="13.8" x14ac:dyDescent="0.25">
      <c r="A2" s="4" t="s">
        <v>0</v>
      </c>
      <c r="B2" s="5"/>
      <c r="D2" s="6"/>
      <c r="E2" s="6"/>
      <c r="F2" s="6"/>
      <c r="G2" s="6"/>
      <c r="H2" s="6"/>
      <c r="I2" s="6"/>
    </row>
    <row r="3" spans="1:9" x14ac:dyDescent="0.3">
      <c r="B3" s="8"/>
      <c r="D3" s="46"/>
      <c r="F3" s="10"/>
    </row>
    <row r="5" spans="1:9" x14ac:dyDescent="0.3">
      <c r="A5" s="11" t="s">
        <v>1</v>
      </c>
      <c r="B5" s="12" t="s">
        <v>2</v>
      </c>
      <c r="C5" s="12" t="s">
        <v>3</v>
      </c>
      <c r="D5" s="12" t="s">
        <v>75</v>
      </c>
      <c r="E5" s="12" t="s">
        <v>4</v>
      </c>
      <c r="F5" s="13" t="s">
        <v>5</v>
      </c>
      <c r="G5" s="48" t="s">
        <v>8</v>
      </c>
    </row>
    <row r="6" spans="1:9" x14ac:dyDescent="0.3">
      <c r="A6" s="14" t="s">
        <v>9</v>
      </c>
      <c r="B6" s="15" t="s">
        <v>10</v>
      </c>
      <c r="C6" s="15" t="s">
        <v>11</v>
      </c>
      <c r="D6" s="15" t="s">
        <v>76</v>
      </c>
      <c r="E6" s="15" t="s">
        <v>12</v>
      </c>
      <c r="F6" s="16" t="s">
        <v>13</v>
      </c>
      <c r="G6" s="49"/>
    </row>
    <row r="7" spans="1:9" x14ac:dyDescent="0.3">
      <c r="A7" s="17" t="s">
        <v>16</v>
      </c>
      <c r="B7" s="18" t="s">
        <v>17</v>
      </c>
      <c r="C7" s="37" t="s">
        <v>18</v>
      </c>
      <c r="D7" s="37" t="s">
        <v>73</v>
      </c>
      <c r="E7" s="18" t="s">
        <v>19</v>
      </c>
      <c r="F7" s="18" t="s">
        <v>20</v>
      </c>
      <c r="G7" s="50"/>
    </row>
    <row r="8" spans="1:9" ht="26.4" x14ac:dyDescent="0.3">
      <c r="A8" s="19" t="s">
        <v>23</v>
      </c>
      <c r="B8" s="20" t="s">
        <v>24</v>
      </c>
      <c r="C8" s="20" t="s">
        <v>25</v>
      </c>
      <c r="D8" s="20" t="s">
        <v>74</v>
      </c>
      <c r="E8" s="20" t="s">
        <v>26</v>
      </c>
      <c r="F8" s="20" t="s">
        <v>27</v>
      </c>
      <c r="G8" s="51"/>
    </row>
    <row r="9" spans="1:9" x14ac:dyDescent="0.3">
      <c r="A9" s="21" t="s">
        <v>30</v>
      </c>
      <c r="B9" s="38">
        <v>1020</v>
      </c>
      <c r="C9" s="39">
        <v>270</v>
      </c>
      <c r="D9" s="39">
        <v>75</v>
      </c>
      <c r="E9" s="39">
        <v>30</v>
      </c>
      <c r="F9" s="39">
        <v>17</v>
      </c>
      <c r="G9" s="22">
        <f>SUM(B9:F9)</f>
        <v>1412</v>
      </c>
      <c r="H9" s="47"/>
    </row>
    <row r="10" spans="1:9" x14ac:dyDescent="0.3">
      <c r="A10" s="21" t="s">
        <v>31</v>
      </c>
      <c r="B10" s="40">
        <v>960</v>
      </c>
      <c r="C10" s="41">
        <v>230</v>
      </c>
      <c r="D10" s="41">
        <v>68</v>
      </c>
      <c r="E10" s="41">
        <v>27</v>
      </c>
      <c r="F10" s="41">
        <v>15</v>
      </c>
      <c r="G10" s="22">
        <f t="shared" ref="G10:G20" si="0">SUM(B10:F10)</f>
        <v>1300</v>
      </c>
      <c r="H10" s="47"/>
    </row>
    <row r="11" spans="1:9" x14ac:dyDescent="0.3">
      <c r="A11" s="21" t="s">
        <v>32</v>
      </c>
      <c r="B11" s="40">
        <v>1030</v>
      </c>
      <c r="C11" s="41">
        <v>270</v>
      </c>
      <c r="D11" s="41">
        <v>75</v>
      </c>
      <c r="E11" s="41">
        <v>30</v>
      </c>
      <c r="F11" s="41">
        <v>16</v>
      </c>
      <c r="G11" s="22">
        <f t="shared" si="0"/>
        <v>1421</v>
      </c>
      <c r="H11" s="47"/>
    </row>
    <row r="12" spans="1:9" x14ac:dyDescent="0.3">
      <c r="A12" s="21" t="s">
        <v>33</v>
      </c>
      <c r="B12" s="40">
        <v>1010</v>
      </c>
      <c r="C12" s="41">
        <v>135</v>
      </c>
      <c r="D12" s="41">
        <v>30</v>
      </c>
      <c r="E12" s="41">
        <v>30</v>
      </c>
      <c r="F12" s="41">
        <v>15</v>
      </c>
      <c r="G12" s="22">
        <f t="shared" si="0"/>
        <v>1220</v>
      </c>
      <c r="H12" s="47"/>
    </row>
    <row r="13" spans="1:9" x14ac:dyDescent="0.3">
      <c r="A13" s="21" t="s">
        <v>34</v>
      </c>
      <c r="B13" s="40">
        <v>1010</v>
      </c>
      <c r="C13" s="41">
        <v>265</v>
      </c>
      <c r="D13" s="41">
        <v>75</v>
      </c>
      <c r="E13" s="41">
        <v>29</v>
      </c>
      <c r="F13" s="41">
        <v>15</v>
      </c>
      <c r="G13" s="22">
        <f t="shared" si="0"/>
        <v>1394</v>
      </c>
      <c r="H13" s="47"/>
    </row>
    <row r="14" spans="1:9" x14ac:dyDescent="0.3">
      <c r="A14" s="21" t="s">
        <v>35</v>
      </c>
      <c r="B14" s="40">
        <v>975</v>
      </c>
      <c r="C14" s="41">
        <v>255</v>
      </c>
      <c r="D14" s="41">
        <v>75</v>
      </c>
      <c r="E14" s="41">
        <v>29</v>
      </c>
      <c r="F14" s="41">
        <v>16</v>
      </c>
      <c r="G14" s="22">
        <f t="shared" si="0"/>
        <v>1350</v>
      </c>
      <c r="H14" s="47"/>
    </row>
    <row r="15" spans="1:9" x14ac:dyDescent="0.3">
      <c r="A15" s="21" t="s">
        <v>36</v>
      </c>
      <c r="B15" s="40">
        <v>930</v>
      </c>
      <c r="C15" s="41">
        <v>270</v>
      </c>
      <c r="D15" s="41">
        <v>75</v>
      </c>
      <c r="E15" s="41">
        <v>29</v>
      </c>
      <c r="F15" s="41">
        <v>17</v>
      </c>
      <c r="G15" s="22">
        <f t="shared" si="0"/>
        <v>1321</v>
      </c>
      <c r="H15" s="47"/>
    </row>
    <row r="16" spans="1:9" x14ac:dyDescent="0.3">
      <c r="A16" s="21" t="s">
        <v>37</v>
      </c>
      <c r="B16" s="40">
        <v>920</v>
      </c>
      <c r="C16" s="41">
        <v>265</v>
      </c>
      <c r="D16" s="41">
        <v>30</v>
      </c>
      <c r="E16" s="41">
        <v>29</v>
      </c>
      <c r="F16" s="41">
        <v>17</v>
      </c>
      <c r="G16" s="22">
        <f t="shared" si="0"/>
        <v>1261</v>
      </c>
      <c r="H16" s="47"/>
    </row>
    <row r="17" spans="1:9" x14ac:dyDescent="0.3">
      <c r="A17" s="21" t="s">
        <v>38</v>
      </c>
      <c r="B17" s="40">
        <v>915</v>
      </c>
      <c r="C17" s="41">
        <v>265</v>
      </c>
      <c r="D17" s="41">
        <v>72</v>
      </c>
      <c r="E17" s="41">
        <v>29</v>
      </c>
      <c r="F17" s="41">
        <v>16</v>
      </c>
      <c r="G17" s="22">
        <f t="shared" si="0"/>
        <v>1297</v>
      </c>
      <c r="H17" s="47"/>
    </row>
    <row r="18" spans="1:9" x14ac:dyDescent="0.3">
      <c r="A18" s="21" t="s">
        <v>39</v>
      </c>
      <c r="B18" s="40">
        <v>960</v>
      </c>
      <c r="C18" s="41">
        <v>135</v>
      </c>
      <c r="D18" s="41">
        <v>75</v>
      </c>
      <c r="E18" s="41">
        <v>29</v>
      </c>
      <c r="F18" s="41">
        <v>15</v>
      </c>
      <c r="G18" s="22">
        <f t="shared" si="0"/>
        <v>1214</v>
      </c>
      <c r="H18" s="47"/>
    </row>
    <row r="19" spans="1:9" x14ac:dyDescent="0.3">
      <c r="A19" s="21" t="s">
        <v>40</v>
      </c>
      <c r="B19" s="40">
        <v>960</v>
      </c>
      <c r="C19" s="41">
        <v>265</v>
      </c>
      <c r="D19" s="41">
        <v>75</v>
      </c>
      <c r="E19" s="41">
        <v>29</v>
      </c>
      <c r="F19" s="41">
        <v>15</v>
      </c>
      <c r="G19" s="22">
        <f t="shared" si="0"/>
        <v>1344</v>
      </c>
      <c r="H19" s="47"/>
    </row>
    <row r="20" spans="1:9" x14ac:dyDescent="0.3">
      <c r="A20" s="21" t="s">
        <v>41</v>
      </c>
      <c r="B20" s="42">
        <v>1010</v>
      </c>
      <c r="C20" s="41">
        <v>270</v>
      </c>
      <c r="D20" s="43">
        <v>75</v>
      </c>
      <c r="E20" s="43">
        <v>30</v>
      </c>
      <c r="F20" s="41">
        <v>16</v>
      </c>
      <c r="G20" s="22">
        <f t="shared" si="0"/>
        <v>1401</v>
      </c>
      <c r="H20" s="47"/>
    </row>
    <row r="21" spans="1:9" x14ac:dyDescent="0.3">
      <c r="A21" s="23" t="s">
        <v>42</v>
      </c>
      <c r="B21" s="24">
        <f>B20+B19+B18+B17+B16+B15+B14+B13+B12+B11+B10+B9</f>
        <v>11700</v>
      </c>
      <c r="C21" s="24">
        <f t="shared" ref="C21:F21" si="1">C20+C19+C18+C17+C16+C15+C14+C13+C12+C11+C10+C9</f>
        <v>2895</v>
      </c>
      <c r="D21" s="24">
        <f t="shared" si="1"/>
        <v>800</v>
      </c>
      <c r="E21" s="24">
        <f t="shared" si="1"/>
        <v>350</v>
      </c>
      <c r="F21" s="24">
        <f t="shared" si="1"/>
        <v>190</v>
      </c>
      <c r="G21" s="24">
        <f>SUM(B21:F21)</f>
        <v>15935</v>
      </c>
    </row>
    <row r="22" spans="1:9" x14ac:dyDescent="0.3">
      <c r="B22" s="25"/>
      <c r="C22" s="25"/>
      <c r="D22" s="25"/>
      <c r="E22" s="25"/>
      <c r="F22" s="25"/>
      <c r="G22" s="25"/>
      <c r="H22" s="25"/>
      <c r="I22" s="36"/>
    </row>
    <row r="23" spans="1:9" x14ac:dyDescent="0.3">
      <c r="A23" s="26"/>
      <c r="B23" s="52"/>
      <c r="C23" s="53"/>
      <c r="D23" s="27"/>
      <c r="E23" s="27"/>
      <c r="F23" s="28"/>
      <c r="G23" s="29"/>
      <c r="H23" s="29"/>
      <c r="I23" s="29"/>
    </row>
    <row r="24" spans="1:9" x14ac:dyDescent="0.3">
      <c r="A24" s="11" t="s">
        <v>1</v>
      </c>
      <c r="B24" s="12" t="s">
        <v>43</v>
      </c>
      <c r="C24" s="12" t="s">
        <v>6</v>
      </c>
      <c r="D24" s="12" t="s">
        <v>7</v>
      </c>
      <c r="E24" s="12" t="s">
        <v>44</v>
      </c>
      <c r="F24" s="12" t="s">
        <v>45</v>
      </c>
      <c r="G24" s="48" t="s">
        <v>8</v>
      </c>
    </row>
    <row r="25" spans="1:9" x14ac:dyDescent="0.3">
      <c r="A25" s="14" t="s">
        <v>9</v>
      </c>
      <c r="B25" s="15" t="s">
        <v>50</v>
      </c>
      <c r="C25" s="15" t="s">
        <v>14</v>
      </c>
      <c r="D25" s="15" t="s">
        <v>15</v>
      </c>
      <c r="E25" s="15" t="s">
        <v>51</v>
      </c>
      <c r="F25" s="15" t="s">
        <v>52</v>
      </c>
      <c r="G25" s="49"/>
    </row>
    <row r="26" spans="1:9" x14ac:dyDescent="0.3">
      <c r="A26" s="17" t="s">
        <v>16</v>
      </c>
      <c r="B26" s="18" t="s">
        <v>57</v>
      </c>
      <c r="C26" s="18" t="s">
        <v>21</v>
      </c>
      <c r="D26" s="18" t="s">
        <v>22</v>
      </c>
      <c r="E26" s="18" t="s">
        <v>58</v>
      </c>
      <c r="F26" s="18" t="s">
        <v>59</v>
      </c>
      <c r="G26" s="50"/>
    </row>
    <row r="27" spans="1:9" ht="26.4" x14ac:dyDescent="0.3">
      <c r="A27" s="19" t="s">
        <v>23</v>
      </c>
      <c r="B27" s="20" t="s">
        <v>64</v>
      </c>
      <c r="C27" s="20" t="s">
        <v>28</v>
      </c>
      <c r="D27" s="20" t="s">
        <v>29</v>
      </c>
      <c r="E27" s="20" t="s">
        <v>65</v>
      </c>
      <c r="F27" s="20" t="s">
        <v>66</v>
      </c>
      <c r="G27" s="51"/>
    </row>
    <row r="28" spans="1:9" x14ac:dyDescent="0.3">
      <c r="A28" s="21" t="s">
        <v>30</v>
      </c>
      <c r="B28" s="39">
        <v>18</v>
      </c>
      <c r="C28" s="39">
        <v>14</v>
      </c>
      <c r="D28" s="44">
        <v>14</v>
      </c>
      <c r="E28" s="45">
        <v>13</v>
      </c>
      <c r="F28" s="39">
        <v>23</v>
      </c>
      <c r="G28" s="22">
        <f>SUM(B28:F28)</f>
        <v>82</v>
      </c>
    </row>
    <row r="29" spans="1:9" x14ac:dyDescent="0.3">
      <c r="A29" s="21" t="s">
        <v>31</v>
      </c>
      <c r="B29" s="41">
        <v>17</v>
      </c>
      <c r="C29" s="41">
        <v>14</v>
      </c>
      <c r="D29" s="44">
        <v>15</v>
      </c>
      <c r="E29" s="45">
        <v>13</v>
      </c>
      <c r="F29" s="41">
        <v>21</v>
      </c>
      <c r="G29" s="22">
        <f t="shared" ref="G29:G39" si="2">SUM(B29:F29)</f>
        <v>80</v>
      </c>
    </row>
    <row r="30" spans="1:9" x14ac:dyDescent="0.3">
      <c r="A30" s="21" t="s">
        <v>32</v>
      </c>
      <c r="B30" s="41">
        <v>17</v>
      </c>
      <c r="C30" s="41">
        <v>13</v>
      </c>
      <c r="D30" s="44">
        <v>13</v>
      </c>
      <c r="E30" s="45">
        <v>12</v>
      </c>
      <c r="F30" s="41">
        <v>17</v>
      </c>
      <c r="G30" s="22">
        <f t="shared" si="2"/>
        <v>72</v>
      </c>
    </row>
    <row r="31" spans="1:9" x14ac:dyDescent="0.3">
      <c r="A31" s="21" t="s">
        <v>33</v>
      </c>
      <c r="B31" s="41">
        <v>15</v>
      </c>
      <c r="C31" s="41">
        <v>13</v>
      </c>
      <c r="D31" s="44">
        <v>12</v>
      </c>
      <c r="E31" s="45">
        <v>13</v>
      </c>
      <c r="F31" s="41">
        <v>8</v>
      </c>
      <c r="G31" s="22">
        <f t="shared" si="2"/>
        <v>61</v>
      </c>
    </row>
    <row r="32" spans="1:9" x14ac:dyDescent="0.3">
      <c r="A32" s="21" t="s">
        <v>34</v>
      </c>
      <c r="B32" s="41">
        <v>13</v>
      </c>
      <c r="C32" s="41">
        <v>13</v>
      </c>
      <c r="D32" s="44">
        <v>12</v>
      </c>
      <c r="E32" s="45">
        <v>12</v>
      </c>
      <c r="F32" s="41">
        <v>6</v>
      </c>
      <c r="G32" s="22">
        <f t="shared" si="2"/>
        <v>56</v>
      </c>
    </row>
    <row r="33" spans="1:9" x14ac:dyDescent="0.3">
      <c r="A33" s="21" t="s">
        <v>35</v>
      </c>
      <c r="B33" s="41">
        <v>12</v>
      </c>
      <c r="C33" s="41">
        <v>13</v>
      </c>
      <c r="D33" s="44">
        <v>11</v>
      </c>
      <c r="E33" s="45">
        <v>12</v>
      </c>
      <c r="F33" s="41">
        <v>5</v>
      </c>
      <c r="G33" s="22">
        <f t="shared" si="2"/>
        <v>53</v>
      </c>
    </row>
    <row r="34" spans="1:9" x14ac:dyDescent="0.3">
      <c r="A34" s="21" t="s">
        <v>36</v>
      </c>
      <c r="B34" s="41">
        <v>12</v>
      </c>
      <c r="C34" s="41">
        <v>13</v>
      </c>
      <c r="D34" s="44">
        <v>9</v>
      </c>
      <c r="E34" s="45">
        <v>9</v>
      </c>
      <c r="F34" s="41">
        <v>4</v>
      </c>
      <c r="G34" s="22">
        <f t="shared" si="2"/>
        <v>47</v>
      </c>
    </row>
    <row r="35" spans="1:9" x14ac:dyDescent="0.3">
      <c r="A35" s="21" t="s">
        <v>37</v>
      </c>
      <c r="B35" s="41">
        <v>12</v>
      </c>
      <c r="C35" s="41">
        <v>13</v>
      </c>
      <c r="D35" s="44">
        <v>9</v>
      </c>
      <c r="E35" s="45">
        <v>9</v>
      </c>
      <c r="F35" s="41">
        <v>4</v>
      </c>
      <c r="G35" s="22">
        <f t="shared" si="2"/>
        <v>47</v>
      </c>
    </row>
    <row r="36" spans="1:9" x14ac:dyDescent="0.3">
      <c r="A36" s="21" t="s">
        <v>38</v>
      </c>
      <c r="B36" s="41">
        <v>12</v>
      </c>
      <c r="C36" s="41">
        <v>13</v>
      </c>
      <c r="D36" s="44">
        <v>10</v>
      </c>
      <c r="E36" s="45">
        <v>9</v>
      </c>
      <c r="F36" s="41">
        <v>5</v>
      </c>
      <c r="G36" s="22">
        <f t="shared" si="2"/>
        <v>49</v>
      </c>
    </row>
    <row r="37" spans="1:9" x14ac:dyDescent="0.3">
      <c r="A37" s="21" t="s">
        <v>39</v>
      </c>
      <c r="B37" s="41">
        <v>13</v>
      </c>
      <c r="C37" s="41">
        <v>13</v>
      </c>
      <c r="D37" s="44">
        <v>11</v>
      </c>
      <c r="E37" s="45">
        <v>9</v>
      </c>
      <c r="F37" s="41">
        <v>5</v>
      </c>
      <c r="G37" s="22">
        <f t="shared" si="2"/>
        <v>51</v>
      </c>
    </row>
    <row r="38" spans="1:9" x14ac:dyDescent="0.3">
      <c r="A38" s="21" t="s">
        <v>40</v>
      </c>
      <c r="B38" s="41">
        <v>16</v>
      </c>
      <c r="C38" s="41">
        <v>14</v>
      </c>
      <c r="D38" s="44">
        <v>11</v>
      </c>
      <c r="E38" s="45">
        <v>9</v>
      </c>
      <c r="F38" s="41">
        <v>12</v>
      </c>
      <c r="G38" s="22">
        <f t="shared" si="2"/>
        <v>62</v>
      </c>
    </row>
    <row r="39" spans="1:9" x14ac:dyDescent="0.3">
      <c r="A39" s="21" t="s">
        <v>41</v>
      </c>
      <c r="B39" s="41">
        <v>18</v>
      </c>
      <c r="C39" s="41">
        <v>14</v>
      </c>
      <c r="D39" s="44">
        <v>13</v>
      </c>
      <c r="E39" s="45">
        <v>10</v>
      </c>
      <c r="F39" s="41">
        <v>20</v>
      </c>
      <c r="G39" s="22">
        <f t="shared" si="2"/>
        <v>75</v>
      </c>
    </row>
    <row r="40" spans="1:9" x14ac:dyDescent="0.3">
      <c r="A40" s="23" t="s">
        <v>42</v>
      </c>
      <c r="B40" s="24">
        <f>B39+B38+B37+B36+B35+B34+B33+B32+B31+B30+B29+B28</f>
        <v>175</v>
      </c>
      <c r="C40" s="24">
        <f t="shared" ref="C40:F40" si="3">C39+C38+C37+C36+C35+C34+C33+C32+C31+C30+C29+C28</f>
        <v>160</v>
      </c>
      <c r="D40" s="24">
        <f t="shared" si="3"/>
        <v>140</v>
      </c>
      <c r="E40" s="24">
        <f t="shared" si="3"/>
        <v>130</v>
      </c>
      <c r="F40" s="24">
        <f t="shared" si="3"/>
        <v>130</v>
      </c>
      <c r="G40" s="24">
        <f>SUM(B40:F40)</f>
        <v>735</v>
      </c>
      <c r="H40" s="34"/>
    </row>
    <row r="41" spans="1:9" x14ac:dyDescent="0.3">
      <c r="B41" s="25"/>
      <c r="C41" s="25"/>
      <c r="D41" s="25"/>
      <c r="E41" s="25"/>
      <c r="F41" s="25"/>
    </row>
    <row r="42" spans="1:9" x14ac:dyDescent="0.3">
      <c r="A42" s="26"/>
      <c r="B42" s="52"/>
      <c r="C42" s="53"/>
      <c r="D42" s="27"/>
      <c r="E42" s="27"/>
      <c r="F42" s="28"/>
      <c r="G42" s="29"/>
      <c r="H42" s="29"/>
      <c r="I42" s="29"/>
    </row>
    <row r="43" spans="1:9" x14ac:dyDescent="0.3">
      <c r="A43" s="11" t="s">
        <v>1</v>
      </c>
      <c r="B43" s="12" t="s">
        <v>47</v>
      </c>
      <c r="C43" s="12" t="s">
        <v>46</v>
      </c>
      <c r="D43" s="12" t="s">
        <v>48</v>
      </c>
      <c r="E43" s="12" t="s">
        <v>49</v>
      </c>
      <c r="F43" s="12" t="s">
        <v>79</v>
      </c>
      <c r="G43" s="48" t="s">
        <v>8</v>
      </c>
    </row>
    <row r="44" spans="1:9" x14ac:dyDescent="0.3">
      <c r="A44" s="14" t="s">
        <v>9</v>
      </c>
      <c r="B44" s="15" t="s">
        <v>54</v>
      </c>
      <c r="C44" s="15" t="s">
        <v>53</v>
      </c>
      <c r="D44" s="15" t="s">
        <v>55</v>
      </c>
      <c r="E44" s="15" t="s">
        <v>56</v>
      </c>
      <c r="F44" s="15" t="s">
        <v>78</v>
      </c>
      <c r="G44" s="49"/>
    </row>
    <row r="45" spans="1:9" x14ac:dyDescent="0.3">
      <c r="A45" s="17" t="s">
        <v>16</v>
      </c>
      <c r="B45" s="18" t="s">
        <v>61</v>
      </c>
      <c r="C45" s="18" t="s">
        <v>60</v>
      </c>
      <c r="D45" s="18" t="s">
        <v>62</v>
      </c>
      <c r="E45" s="18" t="s">
        <v>63</v>
      </c>
      <c r="F45" s="18" t="s">
        <v>77</v>
      </c>
      <c r="G45" s="50"/>
    </row>
    <row r="46" spans="1:9" ht="26.4" x14ac:dyDescent="0.3">
      <c r="A46" s="19" t="s">
        <v>23</v>
      </c>
      <c r="B46" s="20" t="s">
        <v>68</v>
      </c>
      <c r="C46" s="20" t="s">
        <v>67</v>
      </c>
      <c r="D46" s="20" t="s">
        <v>69</v>
      </c>
      <c r="E46" s="20" t="s">
        <v>70</v>
      </c>
      <c r="F46" s="20" t="s">
        <v>80</v>
      </c>
      <c r="G46" s="51"/>
    </row>
    <row r="47" spans="1:9" x14ac:dyDescent="0.3">
      <c r="A47" s="21" t="s">
        <v>30</v>
      </c>
      <c r="B47" s="39">
        <v>12</v>
      </c>
      <c r="C47" s="39">
        <v>11</v>
      </c>
      <c r="D47" s="39">
        <v>9</v>
      </c>
      <c r="E47" s="39">
        <v>2</v>
      </c>
      <c r="F47" s="44">
        <v>2</v>
      </c>
      <c r="G47" s="22">
        <f>SUM(B47:F47)</f>
        <v>36</v>
      </c>
    </row>
    <row r="48" spans="1:9" x14ac:dyDescent="0.3">
      <c r="A48" s="21" t="s">
        <v>31</v>
      </c>
      <c r="B48" s="41">
        <v>10</v>
      </c>
      <c r="C48" s="41">
        <v>10</v>
      </c>
      <c r="D48" s="41">
        <v>9</v>
      </c>
      <c r="E48" s="41">
        <v>2</v>
      </c>
      <c r="F48" s="44">
        <v>2</v>
      </c>
      <c r="G48" s="22">
        <f t="shared" ref="G48:G58" si="4">SUM(B48:F48)</f>
        <v>33</v>
      </c>
    </row>
    <row r="49" spans="1:9" x14ac:dyDescent="0.3">
      <c r="A49" s="21" t="s">
        <v>32</v>
      </c>
      <c r="B49" s="41">
        <v>10</v>
      </c>
      <c r="C49" s="41">
        <v>9</v>
      </c>
      <c r="D49" s="41">
        <v>8</v>
      </c>
      <c r="E49" s="41">
        <v>2</v>
      </c>
      <c r="F49" s="44">
        <v>1</v>
      </c>
      <c r="G49" s="22">
        <f t="shared" si="4"/>
        <v>30</v>
      </c>
    </row>
    <row r="50" spans="1:9" x14ac:dyDescent="0.3">
      <c r="A50" s="21" t="s">
        <v>33</v>
      </c>
      <c r="B50" s="41">
        <v>9</v>
      </c>
      <c r="C50" s="41">
        <v>8</v>
      </c>
      <c r="D50" s="41">
        <v>7</v>
      </c>
      <c r="E50" s="41">
        <v>2</v>
      </c>
      <c r="F50" s="44">
        <v>1</v>
      </c>
      <c r="G50" s="22">
        <f t="shared" si="4"/>
        <v>27</v>
      </c>
    </row>
    <row r="51" spans="1:9" x14ac:dyDescent="0.3">
      <c r="A51" s="21" t="s">
        <v>34</v>
      </c>
      <c r="B51" s="41">
        <v>8</v>
      </c>
      <c r="C51" s="41">
        <v>7</v>
      </c>
      <c r="D51" s="41">
        <v>6</v>
      </c>
      <c r="E51" s="41">
        <v>2</v>
      </c>
      <c r="F51" s="44">
        <v>1</v>
      </c>
      <c r="G51" s="22">
        <f t="shared" si="4"/>
        <v>24</v>
      </c>
    </row>
    <row r="52" spans="1:9" x14ac:dyDescent="0.3">
      <c r="A52" s="21" t="s">
        <v>35</v>
      </c>
      <c r="B52" s="41">
        <v>9</v>
      </c>
      <c r="C52" s="41">
        <v>7</v>
      </c>
      <c r="D52" s="41">
        <v>6</v>
      </c>
      <c r="E52" s="41">
        <v>1</v>
      </c>
      <c r="F52" s="44">
        <v>1</v>
      </c>
      <c r="G52" s="22">
        <f t="shared" si="4"/>
        <v>24</v>
      </c>
    </row>
    <row r="53" spans="1:9" x14ac:dyDescent="0.3">
      <c r="A53" s="21" t="s">
        <v>36</v>
      </c>
      <c r="B53" s="41">
        <v>8</v>
      </c>
      <c r="C53" s="41">
        <v>7</v>
      </c>
      <c r="D53" s="41">
        <v>6</v>
      </c>
      <c r="E53" s="41">
        <v>1</v>
      </c>
      <c r="F53" s="44">
        <v>1</v>
      </c>
      <c r="G53" s="22">
        <f t="shared" si="4"/>
        <v>23</v>
      </c>
    </row>
    <row r="54" spans="1:9" x14ac:dyDescent="0.3">
      <c r="A54" s="21" t="s">
        <v>37</v>
      </c>
      <c r="B54" s="41">
        <v>8</v>
      </c>
      <c r="C54" s="41">
        <v>7</v>
      </c>
      <c r="D54" s="41">
        <v>6</v>
      </c>
      <c r="E54" s="41">
        <v>1</v>
      </c>
      <c r="F54" s="44">
        <v>1</v>
      </c>
      <c r="G54" s="22">
        <f t="shared" si="4"/>
        <v>23</v>
      </c>
    </row>
    <row r="55" spans="1:9" x14ac:dyDescent="0.3">
      <c r="A55" s="21" t="s">
        <v>38</v>
      </c>
      <c r="B55" s="41">
        <v>8</v>
      </c>
      <c r="C55" s="41">
        <v>7</v>
      </c>
      <c r="D55" s="41">
        <v>6</v>
      </c>
      <c r="E55" s="41">
        <v>1</v>
      </c>
      <c r="F55" s="44">
        <v>1</v>
      </c>
      <c r="G55" s="22">
        <f t="shared" si="4"/>
        <v>23</v>
      </c>
    </row>
    <row r="56" spans="1:9" x14ac:dyDescent="0.3">
      <c r="A56" s="21" t="s">
        <v>39</v>
      </c>
      <c r="B56" s="41">
        <v>8</v>
      </c>
      <c r="C56" s="41">
        <v>8</v>
      </c>
      <c r="D56" s="41">
        <v>7</v>
      </c>
      <c r="E56" s="41">
        <v>2</v>
      </c>
      <c r="F56" s="44">
        <v>1</v>
      </c>
      <c r="G56" s="22">
        <f t="shared" si="4"/>
        <v>26</v>
      </c>
    </row>
    <row r="57" spans="1:9" x14ac:dyDescent="0.3">
      <c r="A57" s="21" t="s">
        <v>40</v>
      </c>
      <c r="B57" s="41">
        <v>9</v>
      </c>
      <c r="C57" s="41">
        <v>9</v>
      </c>
      <c r="D57" s="41">
        <v>7</v>
      </c>
      <c r="E57" s="41">
        <v>2</v>
      </c>
      <c r="F57" s="44">
        <v>1</v>
      </c>
      <c r="G57" s="22">
        <f t="shared" si="4"/>
        <v>28</v>
      </c>
    </row>
    <row r="58" spans="1:9" x14ac:dyDescent="0.3">
      <c r="A58" s="21" t="s">
        <v>41</v>
      </c>
      <c r="B58" s="41">
        <v>11</v>
      </c>
      <c r="C58" s="41">
        <v>10</v>
      </c>
      <c r="D58" s="41">
        <v>8</v>
      </c>
      <c r="E58" s="41">
        <v>2</v>
      </c>
      <c r="F58" s="44">
        <v>2</v>
      </c>
      <c r="G58" s="22">
        <f t="shared" si="4"/>
        <v>33</v>
      </c>
    </row>
    <row r="59" spans="1:9" x14ac:dyDescent="0.3">
      <c r="A59" s="23" t="s">
        <v>42</v>
      </c>
      <c r="B59" s="24">
        <f>B58+B57+B56+B55+B54+B53+B52+B51+B50+B49+B48+B47</f>
        <v>110</v>
      </c>
      <c r="C59" s="24">
        <f t="shared" ref="C59:F59" si="5">C58+C57+C56+C55+C54+C53+C52+C51+C50+C49+C48+C47</f>
        <v>100</v>
      </c>
      <c r="D59" s="24">
        <f t="shared" si="5"/>
        <v>85</v>
      </c>
      <c r="E59" s="24">
        <f t="shared" si="5"/>
        <v>20</v>
      </c>
      <c r="F59" s="24">
        <f t="shared" si="5"/>
        <v>15</v>
      </c>
      <c r="G59" s="24">
        <f>SUM(B59:F59)</f>
        <v>330</v>
      </c>
    </row>
    <row r="60" spans="1:9" x14ac:dyDescent="0.3">
      <c r="B60" s="25"/>
      <c r="C60" s="25"/>
      <c r="D60" s="25"/>
      <c r="E60" s="25"/>
      <c r="F60" s="25"/>
      <c r="G60" s="25"/>
      <c r="H60" s="25"/>
      <c r="I60" s="36"/>
    </row>
    <row r="61" spans="1:9" x14ac:dyDescent="0.3">
      <c r="B61" s="25"/>
      <c r="C61" s="25"/>
      <c r="D61" s="25"/>
      <c r="E61" s="25"/>
      <c r="F61" s="25"/>
      <c r="G61" s="25"/>
      <c r="H61" s="25"/>
      <c r="I61" s="36"/>
    </row>
    <row r="63" spans="1:9" ht="15.6" x14ac:dyDescent="0.3">
      <c r="A63" s="30" t="s">
        <v>71</v>
      </c>
      <c r="B63" s="31"/>
      <c r="F63" s="32">
        <f>B21+C21+D21+E21+F21+B40+D40+C40+F40+E40+B59+C59+D59+E59+F59</f>
        <v>17000</v>
      </c>
      <c r="G63" s="33" t="s">
        <v>72</v>
      </c>
      <c r="I63" s="34"/>
    </row>
    <row r="64" spans="1:9" x14ac:dyDescent="0.3">
      <c r="F64" s="34"/>
    </row>
    <row r="65" spans="1:7" ht="15.6" x14ac:dyDescent="0.3">
      <c r="A65" s="30"/>
      <c r="F65" s="32"/>
      <c r="G65" s="32"/>
    </row>
  </sheetData>
  <sheetProtection password="D9B5" sheet="1" objects="1" scenarios="1"/>
  <mergeCells count="5">
    <mergeCell ref="G5:G8"/>
    <mergeCell ref="B23:C23"/>
    <mergeCell ref="G24:G27"/>
    <mergeCell ref="B42:C42"/>
    <mergeCell ref="G43:G46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5" orientation="landscape" r:id="rId1"/>
  <headerFooter>
    <oddFooter>&amp;C&amp;P/&amp;N</oddFooter>
  </headerFooter>
  <rowBreaks count="2" manualBreakCount="2">
    <brk id="22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2021</vt:lpstr>
      <vt:lpstr>'2021'!Názvy_tisku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Vedral Zbyněk Ing.</cp:lastModifiedBy>
  <cp:lastPrinted>2019-10-21T07:53:01Z</cp:lastPrinted>
  <dcterms:created xsi:type="dcterms:W3CDTF">2013-07-29T06:36:28Z</dcterms:created>
  <dcterms:modified xsi:type="dcterms:W3CDTF">2019-10-21T07:53:24Z</dcterms:modified>
</cp:coreProperties>
</file>