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tan.mubph.local\org_doc\klementova\My Documents\Projekty_nové\Regenerace zeleně\PD-final\"/>
    </mc:Choice>
  </mc:AlternateContent>
  <bookViews>
    <workbookView xWindow="0" yWindow="0" windowWidth="28800" windowHeight="12330" tabRatio="1000" activeTab="3"/>
  </bookViews>
  <sheets>
    <sheet name="TITUL" sheetId="2" r:id="rId1"/>
    <sheet name="OBSAH" sheetId="22" r:id="rId2"/>
    <sheet name="SUMARIZACE" sheetId="29" r:id="rId3"/>
    <sheet name="NAVRH_PESTEBNICH_ZASAHU" sheetId="45" r:id="rId4"/>
  </sheets>
  <definedNames>
    <definedName name="_10Excel_BuiltIn_Print_Area_3_1_1">#REF!</definedName>
    <definedName name="_11Excel_BuiltIn_Print_Area_3_1_1_1_1">#REF!</definedName>
    <definedName name="_12Excel_BuiltIn_Print_Area_3_1_1_1_1_1" localSheetId="1">#REF!</definedName>
    <definedName name="_14Excel_BuiltIn_Print_Area_3_1_1_1_1_1">#REF!</definedName>
    <definedName name="_15Excel_BuiltIn_Print_Area_4_1">#REF!</definedName>
    <definedName name="_16Excel_BuiltIn_Print_Area_4_1_1">#REF!</definedName>
    <definedName name="_17Excel_BuiltIn_Print_Area_5_1_1">#REF!</definedName>
    <definedName name="_19Excel_BuiltIn_Print_Area_6_1">#REF!</definedName>
    <definedName name="_20Excel_BuiltIn_Print_Area_6_1_1_1">#REF!</definedName>
    <definedName name="_21Excel_BuiltIn_Print_Area_7_1">#REF!</definedName>
    <definedName name="_22Excel_BuiltIn_Print_Area_7_1_1">#REF!</definedName>
    <definedName name="_23Excel_BuiltIn_Print_Area_8_1_1_1_1">#REF!</definedName>
    <definedName name="_24Excel_BuiltIn_Print_Area_9_1_1">#REF!</definedName>
    <definedName name="_2Excel_BuiltIn_Print_Area_1_1">#REF!</definedName>
    <definedName name="_3Excel_BuiltIn_Print_Area_1_1_1_1_1_1">#REF!</definedName>
    <definedName name="_5Excel_BuiltIn_Print_Area_1_1_1_1_1_1_1_1">#REF!</definedName>
    <definedName name="_6Excel_BuiltIn_Print_Area_13_1">#REF!</definedName>
    <definedName name="_7Excel_BuiltIn_Print_Area_2_1">#REF!</definedName>
    <definedName name="_8Excel_BuiltIn_Print_Area_2_1_1">#REF!</definedName>
    <definedName name="_9Excel_BuiltIn_Print_Area_3_1">#REF!</definedName>
    <definedName name="_xlnm._FilterDatabase" localSheetId="3" hidden="1">NAVRH_PESTEBNICH_ZASAHU!$A$2:$Z$235</definedName>
    <definedName name="desky1">#REF!</definedName>
    <definedName name="dsa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 localSheetId="1">#REF!</definedName>
    <definedName name="Excel_BuiltIn_Print_Area_1_1_1_1_1">#REF!</definedName>
    <definedName name="Excel_BuiltIn_Print_Area_1_1_1_1_1_1">#REF!</definedName>
    <definedName name="Excel_BuiltIn_Print_Area_1_1_1_1_1_1_1">"$#REF!.$A$1:$E$142"</definedName>
    <definedName name="Excel_BuiltIn_Print_Area_1_1_1_1_1_1_1_1" localSheetId="1">#REF!</definedName>
    <definedName name="Excel_BuiltIn_Print_Area_1_1_1_1_1_1_1_1">#REF!</definedName>
    <definedName name="Excel_BuiltIn_Print_Area_1_1_1_1_1_1_1_1_1" localSheetId="1">#REF!</definedName>
    <definedName name="Excel_BuiltIn_Print_Area_1_1_1_1_1_1_1_1_1">#REF!</definedName>
    <definedName name="Excel_BuiltIn_Print_Area_10_1">#REF!</definedName>
    <definedName name="Excel_BuiltIn_Print_Area_10_1_1">#REF!</definedName>
    <definedName name="Excel_BuiltIn_Print_Area_10_1_1_1">#REF!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3">#REF!</definedName>
    <definedName name="Excel_BuiltIn_Print_Area_16">#REF!</definedName>
    <definedName name="Excel_BuiltIn_Print_Area_2_1" localSheetId="1">#REF!</definedName>
    <definedName name="Excel_BuiltIn_Print_Area_2_1">#REF!</definedName>
    <definedName name="Excel_BuiltIn_Print_Area_2_1_1">#REF!</definedName>
    <definedName name="Excel_BuiltIn_Print_Area_2_1_1_1" localSheetId="1">#REF!</definedName>
    <definedName name="Excel_BuiltIn_Print_Area_2_1_1_1">#REF!</definedName>
    <definedName name="Excel_BuiltIn_Print_Area_2_1_1_1_1" localSheetId="1">#REF!</definedName>
    <definedName name="Excel_BuiltIn_Print_Area_2_1_1_1_1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 localSheetId="1">#REF!</definedName>
    <definedName name="Excel_BuiltIn_Print_Area_3_1_1_1_1">#REF!</definedName>
    <definedName name="Excel_BuiltIn_Print_Area_3_1_1_1_1_1" localSheetId="1">#REF!</definedName>
    <definedName name="Excel_BuiltIn_Print_Area_3_1_1_1_1_1">#REF!</definedName>
    <definedName name="Excel_BuiltIn_Print_Area_4_1">#REF!</definedName>
    <definedName name="Excel_BuiltIn_Print_Area_4_1_1" localSheetId="1">#REF!</definedName>
    <definedName name="Excel_BuiltIn_Print_Area_4_1_1">#REF!</definedName>
    <definedName name="Excel_BuiltIn_Print_Area_4_1_1_1" localSheetId="1">#REF!</definedName>
    <definedName name="Excel_BuiltIn_Print_Area_4_1_1_1">#REF!</definedName>
    <definedName name="Excel_BuiltIn_Print_Area_4_1_1_1_1" localSheetId="1">#REF!</definedName>
    <definedName name="Excel_BuiltIn_Print_Area_4_1_1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 localSheetId="1">#REF!</definedName>
    <definedName name="Excel_BuiltIn_Print_Area_5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 localSheetId="1">#REF!</definedName>
    <definedName name="Excel_BuiltIn_Print_Area_6_1_1_1">#REF!</definedName>
    <definedName name="Excel_BuiltIn_Print_Area_7_1">#REF!</definedName>
    <definedName name="Excel_BuiltIn_Print_Area_7_1_1">#REF!</definedName>
    <definedName name="Excel_BuiltIn_Print_Area_8">#REF!</definedName>
    <definedName name="Excel_BuiltIn_Print_Area_8_1" localSheetId="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1_1_1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Titles_1" localSheetId="1">#REF!</definedName>
    <definedName name="Excel_BuiltIn_Print_Titles_1">#REF!</definedName>
    <definedName name="Excel_BuiltIn_Print_Titles_3">#REF!</definedName>
    <definedName name="Excel_BuiltIn_Print_Titles_4" localSheetId="1">#REF!</definedName>
    <definedName name="Excel_BuiltIn_Print_Titles_4">#REF!</definedName>
    <definedName name="Excel_BuiltIn_Print_Titles_4_1">"$#REF!.$#REF!$#REF!:$#REF!$#REF!"</definedName>
    <definedName name="Excel_BuiltIn_Print_Titles_5" localSheetId="1">#REF!</definedName>
    <definedName name="Excel_BuiltIn_Print_Titles_5">#REF!</definedName>
    <definedName name="Excel_BuiltIn_Print_Titles_7" localSheetId="1">#REF!</definedName>
    <definedName name="Excel_BuiltIn_Print_Titles_7">#REF!</definedName>
    <definedName name="ff">#REF!</definedName>
    <definedName name="h" localSheetId="1">#REF!</definedName>
    <definedName name="h">#REF!</definedName>
    <definedName name="_xlnm.Print_Titles" localSheetId="3">NAVRH_PESTEBNICH_ZASAHU!$2:$2</definedName>
    <definedName name="_xlnm.Print_Titles" localSheetId="1">OBSAH!$1:$1</definedName>
    <definedName name="_xlnm.Print_Area" localSheetId="3">NAVRH_PESTEBNICH_ZASAHU!$A$1:$Z$251</definedName>
    <definedName name="_xlnm.Print_Area" localSheetId="1">OBSAH!$A$1:$A$4</definedName>
    <definedName name="_xlnm.Print_Area" localSheetId="2">SUMARIZACE!$A$1:$D$13</definedName>
    <definedName name="_xlnm.Print_Area" localSheetId="0">TITUL!$A$1:$I$14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9" l="1"/>
  <c r="F240" i="45"/>
  <c r="F246" i="45"/>
  <c r="F247" i="45"/>
  <c r="E248" i="45" l="1"/>
  <c r="C8" i="29" s="1"/>
  <c r="D8" i="29" s="1"/>
  <c r="F241" i="45"/>
  <c r="E242" i="45" s="1"/>
  <c r="C4" i="29" s="1"/>
  <c r="C11" i="29" s="1"/>
  <c r="D4" i="29" l="1"/>
  <c r="D5" i="29" l="1"/>
  <c r="D11" i="29" l="1"/>
</calcChain>
</file>

<file path=xl/sharedStrings.xml><?xml version="1.0" encoding="utf-8"?>
<sst xmlns="http://schemas.openxmlformats.org/spreadsheetml/2006/main" count="1889" uniqueCount="390">
  <si>
    <t>OBJEDNATEL:</t>
  </si>
  <si>
    <t>AKCE:</t>
  </si>
  <si>
    <t>STUPEŇ:</t>
  </si>
  <si>
    <t>DPS</t>
  </si>
  <si>
    <t>ČÁST DOKUMENTACE:</t>
  </si>
  <si>
    <t>ZHOTOVITEL:</t>
  </si>
  <si>
    <t>VEDOUCÍ ZPRACOVATELSKÉHO TÝMU:</t>
  </si>
  <si>
    <t>FORMÁT:</t>
  </si>
  <si>
    <t>A4</t>
  </si>
  <si>
    <t>Ing. JAROSLAV KOLAŘÍK, Ph.D</t>
  </si>
  <si>
    <t>DATUM:</t>
  </si>
  <si>
    <t>Tel: 602 742 607, Fax : 546 412 395</t>
  </si>
  <si>
    <t>ZPRACOVATELSKÝ TÝM:</t>
  </si>
  <si>
    <t>VÝKRES:</t>
  </si>
  <si>
    <t>PARÉ:</t>
  </si>
  <si>
    <t>OBSAH</t>
  </si>
  <si>
    <t>Cena bez DPH</t>
  </si>
  <si>
    <t>Cena vč. DPH (21%)</t>
  </si>
  <si>
    <t>4</t>
  </si>
  <si>
    <t>3</t>
  </si>
  <si>
    <t>počet m.j.</t>
  </si>
  <si>
    <t>m³</t>
  </si>
  <si>
    <t xml:space="preserve">CELKOVÉ NÁKLADY </t>
  </si>
  <si>
    <t>SAFE TREES, s.r.o., 
HLINKY 162/92, 603 00 BRNO</t>
  </si>
  <si>
    <t>Tilia cordata</t>
  </si>
  <si>
    <t>Acer pseudoplatanus</t>
  </si>
  <si>
    <t>Acer platanoides</t>
  </si>
  <si>
    <t>Číslo v ploše</t>
  </si>
  <si>
    <t>Taxon latinsky</t>
  </si>
  <si>
    <t>Výška</t>
  </si>
  <si>
    <t>Spodní okraj koruny</t>
  </si>
  <si>
    <t>Průměr koruny</t>
  </si>
  <si>
    <t>Fyziologické stáří</t>
  </si>
  <si>
    <t>Perspektiva</t>
  </si>
  <si>
    <t>Vitalita</t>
  </si>
  <si>
    <t>Stabilita zlom</t>
  </si>
  <si>
    <t>Poznámka</t>
  </si>
  <si>
    <t>Technologie (Popis)</t>
  </si>
  <si>
    <t>Poznámka k práci</t>
  </si>
  <si>
    <t>Cena pěstebního zásahu</t>
  </si>
  <si>
    <t>a</t>
  </si>
  <si>
    <t>1</t>
  </si>
  <si>
    <t>Řez zdravotní</t>
  </si>
  <si>
    <t>10</t>
  </si>
  <si>
    <t>2</t>
  </si>
  <si>
    <t>Řez výchovný</t>
  </si>
  <si>
    <t>Stabilizace sekundární koruny</t>
  </si>
  <si>
    <t>5</t>
  </si>
  <si>
    <t>30 procent.</t>
  </si>
  <si>
    <t>Tilia platyphyllos</t>
  </si>
  <si>
    <t>Redukce obvodová</t>
  </si>
  <si>
    <t>20 procent.</t>
  </si>
  <si>
    <t>Lokální redukce z důvodu stabilizace</t>
  </si>
  <si>
    <t>Potlačit tlakové větvení.</t>
  </si>
  <si>
    <t>Odlehčení nestabilních větví.</t>
  </si>
  <si>
    <t>Tlaková vidlice v kosterním větvení.</t>
  </si>
  <si>
    <t>Instalace dynamické vazby v horní úrovni</t>
  </si>
  <si>
    <t>Jedno lano.</t>
  </si>
  <si>
    <t>Asymetrická koruna.</t>
  </si>
  <si>
    <t>Symetrizovat.</t>
  </si>
  <si>
    <t>b</t>
  </si>
  <si>
    <t>Fraxinus excelsior</t>
  </si>
  <si>
    <t>Detailní revize již instalované vazby s využitím lezecké techniky</t>
  </si>
  <si>
    <t>Defektní větvení.</t>
  </si>
  <si>
    <t>Tlaková vidlice vyvíjející se.</t>
  </si>
  <si>
    <t>Úprava průjezdného či průchozího profilu</t>
  </si>
  <si>
    <t>Infekce kmene.</t>
  </si>
  <si>
    <t>Řez bezpečnostní</t>
  </si>
  <si>
    <t>10 procent.</t>
  </si>
  <si>
    <t>Aesculus hippocastanum</t>
  </si>
  <si>
    <t>Alnus glutinosa</t>
  </si>
  <si>
    <t>Infekce báze kmene.</t>
  </si>
  <si>
    <t>Corylus colurna</t>
  </si>
  <si>
    <t>Betula pendula</t>
  </si>
  <si>
    <t>Defektní větvení. Asymetrická koruna.</t>
  </si>
  <si>
    <t>Lokální redukce směrem k překážce</t>
  </si>
  <si>
    <t>název položky</t>
  </si>
  <si>
    <t>mj.</t>
  </si>
  <si>
    <t>cena za j.</t>
  </si>
  <si>
    <t>cena</t>
  </si>
  <si>
    <r>
      <t>Drcení ořezaných větví</t>
    </r>
    <r>
      <rPr>
        <sz val="9"/>
        <rFont val="Arial Narrow"/>
        <family val="2"/>
        <charset val="238"/>
      </rPr>
      <t xml:space="preserve"> strojně s odvozem dřevní drtě do 20 km a se složením  
(objem je uveden po štěpkování)</t>
    </r>
  </si>
  <si>
    <t>Zdrav. stav</t>
  </si>
  <si>
    <t>Opak.</t>
  </si>
  <si>
    <t>NÁVRH PĚSTEBNÍCH ZÁSAHŮ</t>
  </si>
  <si>
    <t>Vedlejší rozpočtové výdaje ( omezení dopravy na komunikacích včetně dopravního značení,  vytýčení inženýrských sítí, úprava ploch používaných stavbou do původního stavu)</t>
  </si>
  <si>
    <t xml:space="preserve">				Ing. Aleš Fišer
Ing. Zdeněk Strnadel</t>
  </si>
  <si>
    <t>05/2019</t>
  </si>
  <si>
    <t>SUMARIZACE NÁKLADŮ</t>
  </si>
  <si>
    <t>Plocha</t>
  </si>
  <si>
    <t>Dynamicky prosychá. Sledovat!</t>
  </si>
  <si>
    <t>Pseudotsuga menziesii</t>
  </si>
  <si>
    <t>Poškození kořenů.</t>
  </si>
  <si>
    <t>Zhoršené stanovištní poměry.</t>
  </si>
  <si>
    <t>Křivý kmen.  Infekce kmene. Defektní větvení.</t>
  </si>
  <si>
    <t>Pinus nigra</t>
  </si>
  <si>
    <t>Robinia pseudoacacia</t>
  </si>
  <si>
    <t>Potlačit tlakové větvení. 20 procent.</t>
  </si>
  <si>
    <t>Infekce kmene. Tlaková vidlice v kosterním větvení. Infekce větví.</t>
  </si>
  <si>
    <t>Jaro 2012-instalována vazba.  Tlaková vidlice s trhlinou.</t>
  </si>
  <si>
    <t>Jedno lano. Doplnit do trojúhelníku.</t>
  </si>
  <si>
    <t>Jaro 2012 - proveden bezpečnostní řez. Defektní větvení. Dynamicky prosychá.</t>
  </si>
  <si>
    <t>Tilia americana</t>
  </si>
  <si>
    <t>Odlomená větev.</t>
  </si>
  <si>
    <t>Nevhodná struktura větvení. Infekce větví.</t>
  </si>
  <si>
    <t>Picea omorika</t>
  </si>
  <si>
    <t>Poškození kmene - Ron pryskyřice. Částečně obnažené kořeny.</t>
  </si>
  <si>
    <t>Redukovaná koruna. Sekundární koruna.</t>
  </si>
  <si>
    <t>Odstranění výmladků</t>
  </si>
  <si>
    <t>Redukovaná koruna. Dutina ve kmeni. Jmelí v koruně.</t>
  </si>
  <si>
    <t>10%</t>
  </si>
  <si>
    <t>Redukce ve směru objektu.</t>
  </si>
  <si>
    <t>Redukovaná koruna - strom v minulosti sesazen. Infekce kmene. Dutina ve kmeni.</t>
  </si>
  <si>
    <t>Infekce větví. Přemnožené jmelí. Zavěšená větev v koruně.</t>
  </si>
  <si>
    <t>Odlehčení větví směřující nad komunikaci.</t>
  </si>
  <si>
    <t>Redukce ve směru objektu - dopravní značka.</t>
  </si>
  <si>
    <t>8</t>
  </si>
  <si>
    <t>Infekce kmene. Nakloněný kmen.</t>
  </si>
  <si>
    <t>Veřejná technická infrastruktura (VTI) v koruně.</t>
  </si>
  <si>
    <t>Redukce ve směru k nadzemnímu vedení.</t>
  </si>
  <si>
    <t>Tlaková vidlice vyvíjející se. Infekce kosterní větve - výletové otvory od ptáků.</t>
  </si>
  <si>
    <t>Redukovat infikovanou větev.</t>
  </si>
  <si>
    <t>Dynamicky prosychá. Infekce kmene. Dutina ve kmeni.</t>
  </si>
  <si>
    <t>Asymetrická koruna. Infekce kosterní větve - vyletové otvory od ptáků - hrozí její odlomení!</t>
  </si>
  <si>
    <t>Redukovat infikovanou větev s výletovými otvory  na pahýl.</t>
  </si>
  <si>
    <t>Symetrizovat. Odlehčit větve nad komunikací či chodníkem.</t>
  </si>
  <si>
    <t>Dutina ve kmeni. Dynamicky prosychá. Infekce kmene. Trhlina v kosterním větvení.</t>
  </si>
  <si>
    <t>Odlehčení nestabilních větví, zejména silné kosterní větve směřující nad chodník a lavičku.</t>
  </si>
  <si>
    <t>Odlehčení nestabilních větví. Odlehčit větve nad komunikací či chodníkem.</t>
  </si>
  <si>
    <t>Nakloněný kmen.</t>
  </si>
  <si>
    <t>Nakloněný kmen. Dynamicky prosychá.</t>
  </si>
  <si>
    <t>Kodominující větev.</t>
  </si>
  <si>
    <t>Potlačit kodominantní větev.</t>
  </si>
  <si>
    <t>Tlaková vidlice vyvíjející se. Odlomené větve. Léto 2018 potlačen jeden ze dvou terminálů.</t>
  </si>
  <si>
    <t>Odlomené větve.</t>
  </si>
  <si>
    <t>Acer campestre</t>
  </si>
  <si>
    <t>RV podzim 2013 (orezstromu.cz). Defektní větvení.</t>
  </si>
  <si>
    <t>Silné suché větve v koruně.</t>
  </si>
  <si>
    <t>Odlehčení defektních větví.</t>
  </si>
  <si>
    <t>Catalpa speciosa</t>
  </si>
  <si>
    <t>památný strom</t>
  </si>
  <si>
    <t>Odlehčit větve nad komunikací či chodníkem.</t>
  </si>
  <si>
    <t>Potlačit větve s  tlakovým větvení.</t>
  </si>
  <si>
    <t>Picea pungens</t>
  </si>
  <si>
    <t>Potlačit jednu z větví tlakového větvení.</t>
  </si>
  <si>
    <t>Infekce větví. Sekundární obrost.</t>
  </si>
  <si>
    <t>Suchý vrchol.</t>
  </si>
  <si>
    <t>Poškození kořenů. Asymetrická koruna.</t>
  </si>
  <si>
    <t>Odlehčení vytažené větve.</t>
  </si>
  <si>
    <t>Defektní větvení. Zasypaná báze. Asymetrická koruna.</t>
  </si>
  <si>
    <t>Tlaková vidlice v koruně. Tlaková vidlice v kosterním větvení. Zasypaná báze. Infekce báze kmene.</t>
  </si>
  <si>
    <t>Tři lana.</t>
  </si>
  <si>
    <t>Infekce větví. Zasypaná báze.</t>
  </si>
  <si>
    <t>Nevhodná struktura větvení.</t>
  </si>
  <si>
    <t>Infekce kmene. Tlaková vidlice vyvíjející se.</t>
  </si>
  <si>
    <t>Infekce kmene. Dutina ve kmeni.</t>
  </si>
  <si>
    <t>Tlaková vidlice od báze.</t>
  </si>
  <si>
    <t>Instalace dynamické vazby v dolní úrovni</t>
  </si>
  <si>
    <t>Odstraněný vrchol. Infekce větví.</t>
  </si>
  <si>
    <t>Zasypaná báze. Defektní větvení. Infekce větví.</t>
  </si>
  <si>
    <t>Nevhodná struktura větvení. Silné suché větve v koruně.</t>
  </si>
  <si>
    <t>Zasypaná báze.</t>
  </si>
  <si>
    <t>Poškození báze kmene.</t>
  </si>
  <si>
    <t>Poškození báze kmene. Silné suché větve v koruně.</t>
  </si>
  <si>
    <t>Odlehčení nestabilních větví. Zvážit instalaci dynamické vazby v horní úrovni (jedno lano).</t>
  </si>
  <si>
    <t>Infekce větví. Asymetrická koruna.</t>
  </si>
  <si>
    <t>Zhutnění.</t>
  </si>
  <si>
    <t>Poškození báze kmene.  Infekce větví. Zhutnění.</t>
  </si>
  <si>
    <t>Infekce kmene. Poškození báze kmene. Asymetrická koruna.</t>
  </si>
  <si>
    <t>Infekce kmene. Poškození báze kmene.  Asymetrická koruna.</t>
  </si>
  <si>
    <t>Silné suché větve v koruně. Nevhodná struktura větvení.</t>
  </si>
  <si>
    <t>Infekce větví. Asymetrická koruna. Infekce kmene.</t>
  </si>
  <si>
    <t>Zasypaná báze. Defektní větvení.</t>
  </si>
  <si>
    <t>Salix  sp.</t>
  </si>
  <si>
    <t>Potlačený jedinec. Infekce větví.</t>
  </si>
  <si>
    <t>Odlomená část koruny. Infekce větví. Infekce kmene.</t>
  </si>
  <si>
    <t>Infekce kmene. Infekce báze kmene. Dutina ve kmeni.</t>
  </si>
  <si>
    <t>Asymetrická koruna.  Infekce báze kmene. Konflikt s vedlejším stromem.</t>
  </si>
  <si>
    <t>Konflikt s vedlejším stromem.</t>
  </si>
  <si>
    <t>Infekce kmene. Dutina ve kmeni. Jmelí.</t>
  </si>
  <si>
    <t>Cerasus avium</t>
  </si>
  <si>
    <t>Poškození kmene.</t>
  </si>
  <si>
    <t>Ulmus glabra</t>
  </si>
  <si>
    <t>Redukovaná koruna.  Infekce báze kmene. Infekce větví. Sekundární obrost. Jmelí.</t>
  </si>
  <si>
    <t>Nakloněný kmen. Redukovaná koruna. Velké řezné rány. Sekundární obrost. Jmelí.</t>
  </si>
  <si>
    <t>Redukovaná koruna. Infekce kmene. Sekundární obrost. Jmelí.</t>
  </si>
  <si>
    <t>Nakloněný kmen. Redukovaná koruna. Jmelí. Sekundární obrost.</t>
  </si>
  <si>
    <t>Odlomený vrchol.</t>
  </si>
  <si>
    <t>Roste v těsné blízkosti sousedního jírovce.</t>
  </si>
  <si>
    <t>Dutina ve kmeni. Infekce větví.</t>
  </si>
  <si>
    <t>Infekce kmene. Odlomená kosterní větev.</t>
  </si>
  <si>
    <t>Infekce kmene. Dutina ve kmeni. Infekce větví. Zasypaná báze.</t>
  </si>
  <si>
    <t>Odlehčení nestabilních větví. Symetrizovat.</t>
  </si>
  <si>
    <t>Defektní větvení. Tlaková vidlice vyvíjející se.</t>
  </si>
  <si>
    <t>Infekce kmene. Nakloněný kmen. Poškození kořenů.</t>
  </si>
  <si>
    <t>Potlačit jednu z větví tlakového větvení. Odlehčení nestabilních větví.</t>
  </si>
  <si>
    <t>Dynamicky prosychá. Asymetrická koruna. Poškození kořenů.</t>
  </si>
  <si>
    <t>V koruně již instalována bezpečnostní vazba. Defektní větvení. Dutina ve kmeni. Dutina v kosterní větvi. Potlačený.  Infekce větví.</t>
  </si>
  <si>
    <t>Tlaková vidlice vyvíjející se. Poškození kořenů.</t>
  </si>
  <si>
    <t>Defektní větvení. Poškození kořenů. Podezření na infekci kořenů.</t>
  </si>
  <si>
    <t>Tlaková vidlice v kosterním větvení. Poškození báze kmene.</t>
  </si>
  <si>
    <t>Potlačit jednu z větví tlakového větvení. 30 procent.</t>
  </si>
  <si>
    <t>Populus alba ‘Pyramidalis’</t>
  </si>
  <si>
    <t>Tilia x euchlora</t>
  </si>
  <si>
    <t>Infekce báze kmene. Nevhodná struktura větvení. Poškození větví.</t>
  </si>
  <si>
    <t>Infekce kmene. Odlehčit větve nad cestou. RB proveden v roce 2012 (JL). Infekce větví.</t>
  </si>
  <si>
    <t>Infekce báze kmene. Podezření na infekci kořenů. Sledovat! Redukovaná koruna. 2018:  Suchý vrchol. Dynamicky prosychá.</t>
  </si>
  <si>
    <t>Infekce kmene - trhlina. Redukovaná koruna. 2018:  Suchý vrchol. Silné suché větve v koruně.</t>
  </si>
  <si>
    <t>Průměr kmene
1</t>
  </si>
  <si>
    <t>Obvod kmene
1</t>
  </si>
  <si>
    <t>Průměr kmene
2</t>
  </si>
  <si>
    <t>Obvod kmene
2</t>
  </si>
  <si>
    <t>Průměr kmene
3</t>
  </si>
  <si>
    <t>Obvod kmene
3</t>
  </si>
  <si>
    <t>Průměr kmene
4</t>
  </si>
  <si>
    <t>Obvod kmene
4</t>
  </si>
  <si>
    <t>Město Bystřice pod Hostýnem
Masarykovo náměstí 137, 768 61 Bystřice pod Hostýnem</t>
  </si>
  <si>
    <t>Regenerace městské zeleně v zastavěné části města – 6. etapa</t>
  </si>
  <si>
    <t>1. Bělidla - sídliště</t>
  </si>
  <si>
    <t>1. 1. Bělidla - sídliště</t>
  </si>
  <si>
    <t>2. Lázně</t>
  </si>
  <si>
    <t>3. Náměstí - u školy</t>
  </si>
  <si>
    <t>4. Novosady X Na Domově</t>
  </si>
  <si>
    <t>5. Park Dukelská</t>
  </si>
  <si>
    <t>6. Park Na Samostatnosti</t>
  </si>
  <si>
    <t>7. Park Schwaigrovo náměstí</t>
  </si>
  <si>
    <t>8. Park Zahájené - Za tratí</t>
  </si>
  <si>
    <t>9. Starý hřbitov</t>
  </si>
  <si>
    <t>10. U ZŠ Bratrství</t>
  </si>
  <si>
    <t>11. Včelín - středisko volného času</t>
  </si>
  <si>
    <t>Plocha stromu</t>
  </si>
  <si>
    <t>Celkem za pěstební zásahy</t>
  </si>
  <si>
    <t xml:space="preserve">Pozn. Cena za ošetření stromů je včetně nákladů na rozřezání větví na 1 m délky a jejich přemístění na hromady na vzdálenost do 200m a naložením na dopravní prostředek a odvozem na vzdálenost 5 000 m dle pokynů investora.
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</si>
  <si>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</si>
  <si>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</si>
  <si>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</si>
  <si>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</si>
  <si>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</si>
  <si>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</si>
  <si>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</si>
  <si>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</si>
  <si>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</si>
  <si>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</si>
  <si>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</si>
  <si>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</si>
  <si>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</si>
  <si>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</si>
  <si>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</si>
  <si>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</si>
  <si>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</si>
  <si>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</si>
  <si>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</si>
  <si>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</si>
  <si>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</si>
  <si>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</si>
  <si>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</si>
  <si>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</si>
  <si>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</si>
  <si>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</si>
  <si>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</si>
  <si>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</si>
  <si>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</si>
  <si>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</si>
  <si>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</si>
  <si>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</si>
  <si>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</si>
  <si>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</si>
  <si>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</si>
  <si>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</si>
  <si>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</si>
  <si>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</si>
  <si>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</si>
  <si>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</si>
  <si>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</si>
  <si>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</si>
  <si>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</si>
  <si>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</si>
  <si>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</si>
  <si>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</si>
  <si>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</si>
  <si>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</si>
  <si>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</si>
  <si>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</si>
  <si>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</si>
  <si>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</si>
  <si>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</si>
  <si>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</si>
  <si>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</si>
  <si>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</si>
  <si>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</si>
  <si>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</si>
  <si>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</si>
  <si>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</si>
  <si>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</si>
  <si>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</si>
  <si>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</si>
  <si>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</si>
  <si>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</si>
  <si>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</si>
  <si>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</si>
  <si>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</si>
  <si>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</si>
  <si>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</si>
  <si>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</si>
  <si>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</si>
  <si>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</si>
  <si>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</si>
  <si>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</si>
  <si>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</si>
  <si>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</si>
  <si>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</si>
  <si>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</si>
  <si>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</si>
  <si>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</si>
  <si>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</si>
  <si>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</si>
  <si>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</si>
  <si>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</si>
  <si>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</si>
  <si>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</si>
  <si>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</si>
  <si>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</si>
  <si>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</si>
  <si>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</si>
  <si>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</si>
  <si>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</si>
  <si>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</si>
  <si>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</si>
  <si>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</si>
  <si>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</si>
  <si>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</si>
  <si>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</si>
  <si>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</si>
  <si>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</si>
  <si>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</si>
  <si>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</si>
  <si>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</si>
  <si>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</si>
  <si>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</si>
  <si>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</si>
  <si>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</si>
  <si>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</si>
  <si>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</si>
  <si>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</si>
  <si>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</si>
  <si>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</si>
  <si>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</si>
  <si>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</si>
  <si>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</si>
  <si>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</si>
  <si>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</si>
  <si>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</si>
  <si>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</si>
  <si>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</si>
  <si>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</si>
  <si>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</si>
  <si>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</si>
  <si>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</si>
  <si>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</si>
  <si>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</si>
  <si>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</si>
  <si>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</si>
  <si>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</si>
  <si>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</si>
  <si>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</si>
  <si>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</si>
  <si>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</si>
  <si>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</si>
  <si>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</si>
  <si>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</si>
  <si>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</si>
  <si>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</si>
  <si>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</si>
  <si>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</si>
  <si>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</si>
  <si>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</si>
  <si>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</si>
  <si>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Pořad. č.</t>
  </si>
  <si>
    <t>Způsobilé náklady</t>
  </si>
  <si>
    <t>Náklady celkem v Kč</t>
  </si>
  <si>
    <t>Nezpůsobilé náklady</t>
  </si>
  <si>
    <t>Pěstební opatření</t>
  </si>
  <si>
    <t>soubor</t>
  </si>
  <si>
    <t>-</t>
  </si>
  <si>
    <t>ZPŮSOBILÉ NÁKLADY</t>
  </si>
  <si>
    <t xml:space="preserve">NÁVRH PĚSTEBNÍCH ZÁSAHŮ </t>
  </si>
  <si>
    <t>NEZPŮSOBILÉ NÁKLADY</t>
  </si>
  <si>
    <t>OZNAČENÍ POLOŽEK NEZPŮSOBILÝCH NÁKLADŮ</t>
  </si>
  <si>
    <t>BUŇKA URČENÁ K VYPLNĚNÍ</t>
  </si>
  <si>
    <t>B2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</si>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</sst>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\ [$Kč-405];\-#,##0\ [$Kč-405]"/>
    <numFmt numFmtId="166" formatCode="#,##0.00\ [$Kč-405];\-#,##0.00\ [$Kč-405]"/>
    <numFmt numFmtId="167" formatCode="\ #,##0.00&quot; Kč &quot;;\-#,##0.00&quot; Kč &quot;;&quot; -&quot;#&quot; Kč &quot;;@\ "/>
    <numFmt numFmtId="168" formatCode="#,##0.00_ ;\-#,##0.00\ "/>
    <numFmt numFmtId="169" formatCode="#,##0\ &quot;Kč&quot;"/>
  </numFmts>
  <fonts count="33" x14ac:knownFonts="1">
    <font>
      <sz val="10"/>
      <name val="Arial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1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name val="Arial Narrow"/>
      <family val="2"/>
      <charset val="238"/>
    </font>
    <font>
      <sz val="48"/>
      <name val="Arial Narrow"/>
      <family val="2"/>
      <charset val="238"/>
    </font>
    <font>
      <sz val="10"/>
      <color indexed="0"/>
      <name val="Arial Narrow"/>
      <family val="2"/>
      <charset val="238"/>
    </font>
    <font>
      <i/>
      <sz val="8"/>
      <name val="Arial Narrow"/>
      <family val="2"/>
      <charset val="238"/>
    </font>
    <font>
      <sz val="36"/>
      <name val="Arial Narrow"/>
      <family val="2"/>
      <charset val="238"/>
    </font>
    <font>
      <b/>
      <sz val="12"/>
      <color indexed="37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8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color indexed="0"/>
      <name val="Arial Narrow"/>
      <family val="2"/>
      <charset val="238"/>
    </font>
    <font>
      <sz val="12"/>
      <color theme="3" tint="0.39997558519241921"/>
      <name val="Arial Narrow"/>
      <family val="2"/>
      <charset val="238"/>
    </font>
    <font>
      <sz val="9"/>
      <color indexed="0"/>
      <name val="Arial Narrow"/>
      <family val="2"/>
      <charset val="238"/>
    </font>
    <font>
      <sz val="8"/>
      <name val="Arial"/>
      <family val="2"/>
      <charset val="238"/>
    </font>
    <font>
      <sz val="11"/>
      <color indexed="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 tint="-0.14999847407452621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 applyNumberForma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5" fillId="0" borderId="0" applyNumberFormat="0" applyFill="0" applyBorder="0" applyProtection="0">
      <alignment horizontal="left"/>
    </xf>
    <xf numFmtId="0" fontId="3" fillId="0" borderId="0"/>
    <xf numFmtId="0" fontId="2" fillId="0" borderId="0"/>
    <xf numFmtId="0" fontId="6" fillId="0" borderId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05">
    <xf numFmtId="0" fontId="0" fillId="0" borderId="0" xfId="0"/>
    <xf numFmtId="0" fontId="7" fillId="0" borderId="0" xfId="13" applyFont="1"/>
    <xf numFmtId="0" fontId="8" fillId="0" borderId="0" xfId="11" applyFont="1"/>
    <xf numFmtId="0" fontId="7" fillId="0" borderId="0" xfId="11" applyFont="1"/>
    <xf numFmtId="49" fontId="21" fillId="2" borderId="0" xfId="14" applyNumberFormat="1" applyFont="1" applyFill="1" applyAlignment="1">
      <alignment horizontal="left"/>
    </xf>
    <xf numFmtId="3" fontId="21" fillId="2" borderId="0" xfId="14" applyNumberFormat="1" applyFont="1" applyFill="1" applyAlignment="1">
      <alignment horizontal="left"/>
    </xf>
    <xf numFmtId="0" fontId="21" fillId="2" borderId="0" xfId="14" applyFont="1" applyFill="1" applyAlignment="1">
      <alignment horizontal="left"/>
    </xf>
    <xf numFmtId="0" fontId="21" fillId="0" borderId="0" xfId="14" applyFont="1" applyAlignment="1">
      <alignment horizontal="left"/>
    </xf>
    <xf numFmtId="0" fontId="7" fillId="0" borderId="0" xfId="14" applyFont="1"/>
    <xf numFmtId="0" fontId="16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8" fillId="0" borderId="0" xfId="3" applyFont="1" applyAlignment="1">
      <alignment vertical="center" wrapText="1"/>
    </xf>
    <xf numFmtId="167" fontId="18" fillId="0" borderId="0" xfId="3" applyNumberFormat="1" applyFont="1" applyAlignment="1">
      <alignment vertical="center"/>
    </xf>
    <xf numFmtId="0" fontId="18" fillId="0" borderId="0" xfId="3" applyFont="1" applyAlignment="1">
      <alignment vertical="center"/>
    </xf>
    <xf numFmtId="0" fontId="23" fillId="3" borderId="20" xfId="3" applyFont="1" applyFill="1" applyBorder="1" applyAlignment="1">
      <alignment vertical="center" wrapText="1"/>
    </xf>
    <xf numFmtId="167" fontId="23" fillId="3" borderId="21" xfId="3" applyNumberFormat="1" applyFont="1" applyFill="1" applyBorder="1" applyAlignment="1">
      <alignment vertical="center"/>
    </xf>
    <xf numFmtId="167" fontId="23" fillId="3" borderId="22" xfId="3" applyNumberFormat="1" applyFont="1" applyFill="1" applyBorder="1" applyAlignment="1">
      <alignment vertical="center"/>
    </xf>
    <xf numFmtId="168" fontId="24" fillId="0" borderId="0" xfId="3" applyNumberFormat="1" applyFont="1" applyAlignment="1">
      <alignment vertical="center"/>
    </xf>
    <xf numFmtId="0" fontId="24" fillId="0" borderId="0" xfId="3" applyFont="1" applyAlignment="1">
      <alignment vertical="center"/>
    </xf>
    <xf numFmtId="164" fontId="16" fillId="0" borderId="0" xfId="13" applyNumberFormat="1" applyFont="1" applyAlignment="1">
      <alignment horizontal="center" vertical="center"/>
    </xf>
    <xf numFmtId="0" fontId="16" fillId="0" borderId="1" xfId="3" applyFont="1" applyBorder="1" applyAlignment="1">
      <alignment vertical="center" wrapText="1"/>
    </xf>
    <xf numFmtId="167" fontId="16" fillId="0" borderId="1" xfId="3" applyNumberFormat="1" applyFont="1" applyBorder="1" applyAlignment="1">
      <alignment horizontal="right" vertical="center"/>
    </xf>
    <xf numFmtId="0" fontId="15" fillId="0" borderId="1" xfId="3" applyFont="1" applyBorder="1" applyAlignment="1">
      <alignment vertical="center" wrapText="1"/>
    </xf>
    <xf numFmtId="167" fontId="15" fillId="0" borderId="1" xfId="3" applyNumberFormat="1" applyFont="1" applyBorder="1" applyAlignment="1">
      <alignment vertical="center"/>
    </xf>
    <xf numFmtId="0" fontId="15" fillId="0" borderId="0" xfId="3" applyFont="1" applyAlignment="1">
      <alignment horizontal="center" vertical="center"/>
    </xf>
    <xf numFmtId="0" fontId="20" fillId="0" borderId="1" xfId="1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9" fontId="12" fillId="0" borderId="0" xfId="0" applyNumberFormat="1" applyFont="1" applyAlignment="1">
      <alignment vertical="center" wrapText="1"/>
    </xf>
    <xf numFmtId="0" fontId="27" fillId="0" borderId="0" xfId="14" applyFont="1" applyAlignment="1">
      <alignment horizontal="left"/>
    </xf>
    <xf numFmtId="0" fontId="27" fillId="0" borderId="0" xfId="14" applyFont="1" applyAlignment="1">
      <alignment horizontal="left" wrapText="1"/>
    </xf>
    <xf numFmtId="0" fontId="27" fillId="0" borderId="0" xfId="14" applyFont="1" applyAlignment="1">
      <alignment horizontal="center" wrapText="1"/>
    </xf>
    <xf numFmtId="0" fontId="27" fillId="0" borderId="1" xfId="1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3" applyFont="1" applyFill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right" vertical="center" wrapText="1"/>
    </xf>
    <xf numFmtId="166" fontId="11" fillId="0" borderId="0" xfId="7" applyNumberFormat="1" applyFont="1" applyFill="1" applyAlignment="1">
      <alignment vertical="center" wrapText="1"/>
    </xf>
    <xf numFmtId="3" fontId="11" fillId="0" borderId="0" xfId="7" applyNumberFormat="1" applyFont="1" applyFill="1" applyAlignment="1">
      <alignment horizontal="right" vertical="center" wrapText="1"/>
    </xf>
    <xf numFmtId="0" fontId="18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center" vertical="center"/>
    </xf>
    <xf numFmtId="0" fontId="27" fillId="0" borderId="0" xfId="13" applyFont="1" applyAlignment="1">
      <alignment vertical="center"/>
    </xf>
    <xf numFmtId="0" fontId="18" fillId="0" borderId="0" xfId="3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8" fillId="0" borderId="0" xfId="3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166" fontId="8" fillId="0" borderId="0" xfId="7" applyNumberFormat="1" applyFont="1" applyBorder="1" applyAlignment="1">
      <alignment horizontal="left" vertical="center" wrapText="1"/>
    </xf>
    <xf numFmtId="2" fontId="29" fillId="0" borderId="0" xfId="7" applyNumberFormat="1" applyFont="1" applyBorder="1" applyAlignment="1">
      <alignment vertical="center" wrapText="1"/>
    </xf>
    <xf numFmtId="165" fontId="24" fillId="0" borderId="0" xfId="7" applyNumberFormat="1" applyFont="1" applyBorder="1" applyAlignment="1">
      <alignment vertical="center" wrapText="1"/>
    </xf>
    <xf numFmtId="164" fontId="24" fillId="0" borderId="0" xfId="7" applyNumberFormat="1" applyFont="1" applyBorder="1" applyAlignment="1">
      <alignment vertical="center" wrapText="1"/>
    </xf>
    <xf numFmtId="0" fontId="24" fillId="0" borderId="0" xfId="7" applyFont="1" applyBorder="1" applyAlignment="1">
      <alignment horizontal="center" vertical="center" wrapText="1"/>
    </xf>
    <xf numFmtId="1" fontId="24" fillId="0" borderId="0" xfId="7" applyNumberFormat="1" applyFont="1" applyBorder="1" applyAlignment="1">
      <alignment horizontal="center" vertical="center" wrapText="1"/>
    </xf>
    <xf numFmtId="0" fontId="24" fillId="0" borderId="0" xfId="7" applyFont="1" applyBorder="1" applyAlignment="1">
      <alignment horizontal="center" vertical="top" wrapText="1"/>
    </xf>
    <xf numFmtId="166" fontId="8" fillId="0" borderId="0" xfId="7" applyNumberFormat="1" applyFont="1" applyFill="1" applyBorder="1" applyAlignment="1">
      <alignment vertical="top" wrapText="1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top" wrapText="1"/>
    </xf>
    <xf numFmtId="0" fontId="3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8" fillId="0" borderId="0" xfId="7" applyFont="1" applyBorder="1" applyAlignment="1">
      <alignment vertical="center" wrapText="1"/>
    </xf>
    <xf numFmtId="0" fontId="18" fillId="0" borderId="0" xfId="3" applyFont="1" applyFill="1" applyAlignment="1">
      <alignment horizontal="right" vertical="center"/>
    </xf>
    <xf numFmtId="3" fontId="28" fillId="0" borderId="1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horizontal="right"/>
    </xf>
    <xf numFmtId="3" fontId="9" fillId="0" borderId="0" xfId="0" applyNumberFormat="1" applyFont="1" applyFill="1" applyAlignment="1">
      <alignment horizontal="right" vertical="center"/>
    </xf>
    <xf numFmtId="0" fontId="30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vertical="center" wrapText="1"/>
    </xf>
    <xf numFmtId="0" fontId="30" fillId="0" borderId="1" xfId="0" applyFont="1" applyFill="1" applyBorder="1" applyAlignment="1" applyProtection="1">
      <alignment vertical="top" wrapText="1"/>
    </xf>
    <xf numFmtId="0" fontId="30" fillId="0" borderId="1" xfId="0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3" fontId="15" fillId="0" borderId="0" xfId="0" applyNumberFormat="1" applyFont="1" applyFill="1" applyAlignment="1">
      <alignment horizontal="right" vertical="center"/>
    </xf>
    <xf numFmtId="0" fontId="32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7" applyFont="1" applyProtection="1">
      <protection locked="0"/>
    </xf>
    <xf numFmtId="0" fontId="12" fillId="0" borderId="0" xfId="7" applyFont="1" applyProtection="1"/>
    <xf numFmtId="0" fontId="11" fillId="0" borderId="8" xfId="7" applyFont="1" applyBorder="1" applyAlignment="1" applyProtection="1">
      <alignment vertical="center" wrapText="1"/>
    </xf>
    <xf numFmtId="0" fontId="11" fillId="0" borderId="9" xfId="7" applyFont="1" applyBorder="1" applyAlignment="1" applyProtection="1">
      <alignment horizontal="left" vertical="center" wrapText="1"/>
    </xf>
    <xf numFmtId="0" fontId="17" fillId="0" borderId="10" xfId="7" applyFont="1" applyBorder="1" applyAlignment="1" applyProtection="1">
      <alignment vertical="center"/>
    </xf>
    <xf numFmtId="0" fontId="12" fillId="0" borderId="0" xfId="7" applyFont="1" applyAlignment="1" applyProtection="1">
      <alignment vertical="center"/>
    </xf>
    <xf numFmtId="0" fontId="12" fillId="0" borderId="11" xfId="7" applyFont="1" applyBorder="1" applyAlignment="1" applyProtection="1">
      <alignment vertical="center"/>
    </xf>
    <xf numFmtId="0" fontId="17" fillId="0" borderId="14" xfId="7" applyFont="1" applyBorder="1" applyAlignment="1" applyProtection="1">
      <alignment vertical="center"/>
    </xf>
    <xf numFmtId="0" fontId="26" fillId="0" borderId="23" xfId="7" applyFont="1" applyBorder="1" applyAlignment="1" applyProtection="1">
      <alignment horizontal="left" vertical="center"/>
    </xf>
    <xf numFmtId="49" fontId="13" fillId="0" borderId="18" xfId="7" applyNumberFormat="1" applyFont="1" applyBorder="1" applyAlignment="1" applyProtection="1">
      <alignment vertical="center"/>
    </xf>
    <xf numFmtId="49" fontId="13" fillId="0" borderId="19" xfId="7" applyNumberFormat="1" applyFont="1" applyBorder="1" applyAlignment="1" applyProtection="1">
      <alignment vertical="center"/>
    </xf>
    <xf numFmtId="0" fontId="12" fillId="0" borderId="10" xfId="7" applyFont="1" applyBorder="1" applyProtection="1"/>
    <xf numFmtId="0" fontId="12" fillId="0" borderId="11" xfId="7" applyFont="1" applyBorder="1" applyProtection="1"/>
    <xf numFmtId="0" fontId="12" fillId="0" borderId="3" xfId="7" applyFont="1" applyBorder="1" applyAlignment="1" applyProtection="1">
      <alignment horizontal="left" vertical="center" wrapText="1"/>
    </xf>
    <xf numFmtId="0" fontId="12" fillId="0" borderId="2" xfId="7" applyFont="1" applyBorder="1" applyAlignment="1" applyProtection="1">
      <alignment horizontal="left" vertical="center" wrapText="1"/>
    </xf>
    <xf numFmtId="0" fontId="12" fillId="0" borderId="4" xfId="7" applyFont="1" applyBorder="1" applyAlignment="1" applyProtection="1">
      <alignment horizontal="left" vertical="center" wrapText="1"/>
    </xf>
    <xf numFmtId="0" fontId="12" fillId="0" borderId="12" xfId="7" applyFont="1" applyBorder="1" applyProtection="1"/>
    <xf numFmtId="0" fontId="12" fillId="0" borderId="13" xfId="7" applyFont="1" applyBorder="1" applyProtection="1"/>
    <xf numFmtId="0" fontId="11" fillId="0" borderId="0" xfId="0" applyFont="1" applyFill="1" applyBorder="1" applyAlignment="1" applyProtection="1">
      <alignment horizontal="center" vertical="center"/>
    </xf>
    <xf numFmtId="166" fontId="8" fillId="0" borderId="0" xfId="7" applyNumberFormat="1" applyFont="1" applyBorder="1" applyAlignment="1">
      <alignment horizontal="center" vertical="center" wrapText="1"/>
    </xf>
    <xf numFmtId="0" fontId="30" fillId="4" borderId="1" xfId="0" applyFont="1" applyFill="1" applyBorder="1" applyAlignment="1" applyProtection="1">
      <alignment vertical="top" wrapText="1"/>
    </xf>
    <xf numFmtId="0" fontId="8" fillId="0" borderId="0" xfId="0" applyFont="1" applyAlignment="1">
      <alignment horizontal="left" vertical="center" wrapText="1"/>
    </xf>
    <xf numFmtId="0" fontId="16" fillId="0" borderId="46" xfId="7" applyFont="1" applyBorder="1" applyAlignment="1">
      <alignment vertical="center"/>
    </xf>
    <xf numFmtId="0" fontId="16" fillId="0" borderId="15" xfId="7" applyFont="1" applyBorder="1" applyAlignment="1">
      <alignment vertical="center"/>
    </xf>
    <xf numFmtId="166" fontId="16" fillId="0" borderId="15" xfId="7" applyNumberFormat="1" applyFont="1" applyBorder="1" applyAlignment="1">
      <alignment vertical="center" wrapText="1"/>
    </xf>
    <xf numFmtId="0" fontId="16" fillId="0" borderId="0" xfId="7" applyFont="1" applyBorder="1" applyAlignment="1">
      <alignment vertical="center"/>
    </xf>
    <xf numFmtId="166" fontId="16" fillId="0" borderId="0" xfId="7" applyNumberFormat="1" applyFont="1" applyBorder="1" applyAlignment="1">
      <alignment vertical="center" wrapText="1"/>
    </xf>
    <xf numFmtId="166" fontId="16" fillId="0" borderId="0" xfId="7" applyNumberFormat="1" applyFont="1" applyBorder="1" applyAlignment="1">
      <alignment horizontal="center" vertical="center" wrapText="1"/>
    </xf>
    <xf numFmtId="0" fontId="30" fillId="4" borderId="1" xfId="0" applyFont="1" applyFill="1" applyBorder="1" applyAlignment="1" applyProtection="1">
      <alignment horizontal="center" vertical="center"/>
    </xf>
    <xf numFmtId="0" fontId="15" fillId="0" borderId="0" xfId="3" applyFont="1" applyBorder="1" applyAlignment="1">
      <alignment vertical="center" wrapText="1"/>
    </xf>
    <xf numFmtId="167" fontId="15" fillId="0" borderId="0" xfId="3" applyNumberFormat="1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5" borderId="0" xfId="3" applyFont="1" applyFill="1" applyAlignment="1">
      <alignment vertical="center"/>
    </xf>
    <xf numFmtId="0" fontId="16" fillId="0" borderId="0" xfId="3" applyFont="1" applyAlignment="1">
      <alignment vertical="center" wrapText="1"/>
    </xf>
    <xf numFmtId="0" fontId="30" fillId="5" borderId="1" xfId="0" applyFont="1" applyFill="1" applyBorder="1" applyAlignment="1" applyProtection="1">
      <alignment horizontal="right" vertical="center"/>
    </xf>
    <xf numFmtId="3" fontId="12" fillId="5" borderId="1" xfId="0" applyNumberFormat="1" applyFont="1" applyFill="1" applyBorder="1" applyAlignment="1">
      <alignment vertical="center" wrapText="1"/>
    </xf>
    <xf numFmtId="167" fontId="15" fillId="5" borderId="1" xfId="3" applyNumberFormat="1" applyFont="1" applyFill="1" applyBorder="1" applyAlignment="1">
      <alignment vertical="center"/>
    </xf>
    <xf numFmtId="0" fontId="12" fillId="0" borderId="36" xfId="7" applyFont="1" applyBorder="1" applyAlignment="1" applyProtection="1">
      <alignment horizontal="left" vertical="center" wrapText="1"/>
    </xf>
    <xf numFmtId="0" fontId="12" fillId="0" borderId="37" xfId="7" applyFont="1" applyBorder="1" applyAlignment="1" applyProtection="1">
      <alignment horizontal="left" vertical="center" wrapText="1"/>
    </xf>
    <xf numFmtId="0" fontId="12" fillId="0" borderId="2" xfId="7" applyFont="1" applyBorder="1" applyAlignment="1" applyProtection="1">
      <alignment horizontal="left" vertical="center" wrapText="1"/>
    </xf>
    <xf numFmtId="0" fontId="12" fillId="0" borderId="38" xfId="7" applyFont="1" applyBorder="1" applyAlignment="1" applyProtection="1">
      <alignment horizontal="left" vertical="center" wrapText="1"/>
    </xf>
    <xf numFmtId="0" fontId="17" fillId="0" borderId="39" xfId="7" applyFont="1" applyBorder="1" applyAlignment="1" applyProtection="1">
      <alignment horizontal="left" vertical="center" wrapText="1"/>
    </xf>
    <xf numFmtId="0" fontId="17" fillId="0" borderId="40" xfId="7" applyFont="1" applyBorder="1" applyAlignment="1" applyProtection="1">
      <alignment horizontal="left" vertical="center" wrapText="1"/>
    </xf>
    <xf numFmtId="0" fontId="14" fillId="0" borderId="10" xfId="7" applyFont="1" applyBorder="1" applyAlignment="1" applyProtection="1">
      <alignment horizontal="left" vertical="center" wrapText="1"/>
    </xf>
    <xf numFmtId="0" fontId="14" fillId="0" borderId="27" xfId="7" applyFont="1" applyBorder="1" applyAlignment="1" applyProtection="1">
      <alignment horizontal="left" vertical="center" wrapText="1"/>
    </xf>
    <xf numFmtId="0" fontId="11" fillId="0" borderId="41" xfId="7" applyFont="1" applyBorder="1" applyAlignment="1" applyProtection="1">
      <alignment horizontal="left" vertical="center" wrapText="1"/>
    </xf>
    <xf numFmtId="0" fontId="11" fillId="0" borderId="42" xfId="7" applyFont="1" applyBorder="1" applyAlignment="1" applyProtection="1">
      <alignment horizontal="left" vertical="center" wrapText="1"/>
    </xf>
    <xf numFmtId="0" fontId="18" fillId="0" borderId="43" xfId="7" applyFont="1" applyBorder="1" applyAlignment="1" applyProtection="1">
      <alignment horizontal="left" vertical="center" wrapText="1"/>
    </xf>
    <xf numFmtId="0" fontId="18" fillId="0" borderId="44" xfId="7" applyFont="1" applyBorder="1" applyAlignment="1" applyProtection="1">
      <alignment horizontal="left" vertical="center" wrapText="1"/>
    </xf>
    <xf numFmtId="0" fontId="25" fillId="0" borderId="2" xfId="7" applyFont="1" applyBorder="1" applyAlignment="1" applyProtection="1">
      <alignment horizontal="left" vertical="center" wrapText="1"/>
    </xf>
    <xf numFmtId="0" fontId="25" fillId="0" borderId="38" xfId="7" applyFont="1" applyBorder="1" applyAlignment="1" applyProtection="1">
      <alignment horizontal="left" vertical="center" wrapText="1"/>
    </xf>
    <xf numFmtId="0" fontId="12" fillId="0" borderId="17" xfId="7" applyFont="1" applyBorder="1" applyAlignment="1" applyProtection="1">
      <alignment horizontal="left" vertical="top" wrapText="1"/>
    </xf>
    <xf numFmtId="0" fontId="12" fillId="0" borderId="28" xfId="7" applyFont="1" applyBorder="1" applyAlignment="1" applyProtection="1">
      <alignment horizontal="left" vertical="top" wrapText="1"/>
    </xf>
    <xf numFmtId="49" fontId="12" fillId="0" borderId="5" xfId="7" applyNumberFormat="1" applyFont="1" applyBorder="1" applyAlignment="1" applyProtection="1">
      <alignment horizontal="left" vertical="center" wrapText="1"/>
    </xf>
    <xf numFmtId="49" fontId="12" fillId="0" borderId="24" xfId="7" applyNumberFormat="1" applyFont="1" applyBorder="1" applyAlignment="1" applyProtection="1">
      <alignment horizontal="left" vertical="center" wrapText="1"/>
    </xf>
    <xf numFmtId="0" fontId="12" fillId="0" borderId="31" xfId="7" applyFont="1" applyBorder="1" applyAlignment="1" applyProtection="1">
      <alignment horizontal="left" vertical="top" wrapText="1"/>
    </xf>
    <xf numFmtId="0" fontId="12" fillId="0" borderId="32" xfId="7" applyFont="1" applyBorder="1" applyAlignment="1" applyProtection="1">
      <alignment horizontal="left" vertical="top" wrapText="1"/>
    </xf>
    <xf numFmtId="0" fontId="12" fillId="0" borderId="33" xfId="7" applyFont="1" applyBorder="1" applyAlignment="1" applyProtection="1">
      <alignment horizontal="left" vertical="top" wrapText="1"/>
    </xf>
    <xf numFmtId="0" fontId="12" fillId="0" borderId="11" xfId="7" applyFont="1" applyBorder="1" applyAlignment="1" applyProtection="1">
      <alignment horizontal="left" vertical="top" wrapText="1"/>
    </xf>
    <xf numFmtId="0" fontId="12" fillId="0" borderId="34" xfId="7" applyFont="1" applyBorder="1" applyAlignment="1" applyProtection="1">
      <alignment horizontal="left" vertical="top" wrapText="1"/>
    </xf>
    <xf numFmtId="0" fontId="12" fillId="0" borderId="35" xfId="7" applyFont="1" applyBorder="1" applyAlignment="1" applyProtection="1">
      <alignment horizontal="left" vertical="top" wrapText="1"/>
    </xf>
    <xf numFmtId="0" fontId="11" fillId="0" borderId="17" xfId="7" applyFont="1" applyBorder="1" applyAlignment="1" applyProtection="1">
      <alignment horizontal="left" vertical="center" wrapText="1"/>
    </xf>
    <xf numFmtId="0" fontId="11" fillId="0" borderId="28" xfId="7" applyFont="1" applyBorder="1" applyAlignment="1" applyProtection="1">
      <alignment horizontal="left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center" vertical="center" wrapText="1"/>
    </xf>
    <xf numFmtId="0" fontId="12" fillId="0" borderId="10" xfId="7" applyFont="1" applyBorder="1" applyAlignment="1" applyProtection="1">
      <alignment horizontal="center" vertical="center" wrapText="1"/>
    </xf>
    <xf numFmtId="0" fontId="12" fillId="0" borderId="27" xfId="7" applyFont="1" applyBorder="1" applyAlignment="1" applyProtection="1">
      <alignment horizontal="center" vertical="center" wrapText="1"/>
    </xf>
    <xf numFmtId="0" fontId="12" fillId="0" borderId="17" xfId="7" applyFont="1" applyBorder="1" applyAlignment="1" applyProtection="1">
      <alignment horizontal="left" vertical="top"/>
    </xf>
    <xf numFmtId="0" fontId="12" fillId="0" borderId="28" xfId="7" applyFont="1" applyBorder="1" applyAlignment="1" applyProtection="1">
      <alignment horizontal="left" vertical="top"/>
    </xf>
    <xf numFmtId="0" fontId="12" fillId="0" borderId="29" xfId="7" applyFont="1" applyBorder="1" applyAlignment="1" applyProtection="1">
      <alignment horizontal="left" vertical="top" wrapText="1"/>
    </xf>
    <xf numFmtId="0" fontId="12" fillId="0" borderId="29" xfId="7" applyFont="1" applyBorder="1" applyAlignment="1" applyProtection="1">
      <alignment horizontal="left" vertical="top"/>
    </xf>
    <xf numFmtId="0" fontId="12" fillId="0" borderId="30" xfId="7" applyFont="1" applyBorder="1" applyAlignment="1" applyProtection="1">
      <alignment horizontal="left" vertical="top"/>
    </xf>
    <xf numFmtId="0" fontId="12" fillId="0" borderId="0" xfId="7" applyFont="1" applyBorder="1" applyAlignment="1" applyProtection="1">
      <alignment horizontal="left" vertical="top" wrapText="1"/>
    </xf>
    <xf numFmtId="0" fontId="12" fillId="0" borderId="45" xfId="7" applyFont="1" applyBorder="1" applyAlignment="1" applyProtection="1">
      <alignment horizontal="left" vertical="top" wrapText="1"/>
    </xf>
    <xf numFmtId="0" fontId="30" fillId="0" borderId="47" xfId="0" applyFont="1" applyFill="1" applyBorder="1" applyAlignment="1" applyProtection="1">
      <alignment horizontal="left" vertical="center"/>
    </xf>
    <xf numFmtId="0" fontId="30" fillId="0" borderId="49" xfId="0" applyFont="1" applyFill="1" applyBorder="1" applyAlignment="1" applyProtection="1">
      <alignment horizontal="left" vertical="center"/>
    </xf>
    <xf numFmtId="0" fontId="30" fillId="0" borderId="47" xfId="0" applyFont="1" applyFill="1" applyBorder="1" applyAlignment="1" applyProtection="1">
      <alignment horizontal="left" vertical="top" wrapText="1"/>
    </xf>
    <xf numFmtId="0" fontId="30" fillId="0" borderId="49" xfId="0" applyFont="1" applyFill="1" applyBorder="1" applyAlignment="1" applyProtection="1">
      <alignment horizontal="left" vertical="top" wrapText="1"/>
    </xf>
    <xf numFmtId="0" fontId="30" fillId="5" borderId="47" xfId="0" applyFont="1" applyFill="1" applyBorder="1" applyAlignment="1" applyProtection="1">
      <alignment horizontal="right" vertical="center"/>
    </xf>
    <xf numFmtId="0" fontId="30" fillId="5" borderId="49" xfId="0" applyFont="1" applyFill="1" applyBorder="1" applyAlignment="1" applyProtection="1">
      <alignment horizontal="right" vertic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47" xfId="0" applyFont="1" applyFill="1" applyBorder="1" applyAlignment="1" applyProtection="1">
      <alignment vertical="center"/>
    </xf>
    <xf numFmtId="0" fontId="30" fillId="0" borderId="49" xfId="0" applyFont="1" applyFill="1" applyBorder="1" applyAlignment="1" applyProtection="1">
      <alignment vertical="center"/>
    </xf>
    <xf numFmtId="0" fontId="30" fillId="0" borderId="47" xfId="0" applyFont="1" applyFill="1" applyBorder="1" applyAlignment="1" applyProtection="1">
      <alignment vertical="center" wrapText="1"/>
    </xf>
    <xf numFmtId="0" fontId="30" fillId="0" borderId="49" xfId="0" applyFont="1" applyFill="1" applyBorder="1" applyAlignment="1" applyProtection="1">
      <alignment vertical="center" wrapText="1"/>
    </xf>
    <xf numFmtId="0" fontId="30" fillId="0" borderId="47" xfId="0" applyFont="1" applyFill="1" applyBorder="1" applyAlignment="1" applyProtection="1">
      <alignment vertical="top" wrapText="1"/>
    </xf>
    <xf numFmtId="0" fontId="30" fillId="0" borderId="49" xfId="0" applyFont="1" applyFill="1" applyBorder="1" applyAlignment="1" applyProtection="1">
      <alignment vertical="top" wrapText="1"/>
    </xf>
    <xf numFmtId="0" fontId="30" fillId="0" borderId="48" xfId="0" applyFont="1" applyFill="1" applyBorder="1" applyAlignment="1" applyProtection="1">
      <alignment vertical="center"/>
    </xf>
    <xf numFmtId="0" fontId="30" fillId="0" borderId="48" xfId="0" applyFont="1" applyFill="1" applyBorder="1" applyAlignment="1" applyProtection="1">
      <alignment vertical="top" wrapText="1"/>
    </xf>
    <xf numFmtId="0" fontId="30" fillId="0" borderId="48" xfId="0" applyFont="1" applyFill="1" applyBorder="1" applyAlignment="1" applyProtection="1">
      <alignment vertical="center" wrapText="1"/>
    </xf>
    <xf numFmtId="0" fontId="10" fillId="0" borderId="0" xfId="0" applyFont="1" applyFill="1" applyAlignment="1">
      <alignment horizontal="left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69" fontId="12" fillId="0" borderId="6" xfId="0" applyNumberFormat="1" applyFont="1" applyBorder="1" applyAlignment="1">
      <alignment horizontal="center" vertical="center" wrapText="1"/>
    </xf>
    <xf numFmtId="169" fontId="12" fillId="0" borderId="7" xfId="0" applyNumberFormat="1" applyFont="1" applyBorder="1" applyAlignment="1">
      <alignment horizontal="center" vertical="center" wrapText="1"/>
    </xf>
    <xf numFmtId="166" fontId="16" fillId="0" borderId="15" xfId="7" applyNumberFormat="1" applyFont="1" applyBorder="1" applyAlignment="1">
      <alignment horizontal="center" vertical="center" wrapText="1"/>
    </xf>
    <xf numFmtId="166" fontId="16" fillId="0" borderId="16" xfId="7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47" xfId="0" applyFont="1" applyFill="1" applyBorder="1" applyAlignment="1" applyProtection="1">
      <alignment horizontal="center" vertical="center" wrapText="1"/>
    </xf>
    <xf numFmtId="0" fontId="30" fillId="0" borderId="49" xfId="0" applyFont="1" applyFill="1" applyBorder="1" applyAlignment="1" applyProtection="1">
      <alignment horizontal="center" vertical="center" wrapText="1"/>
    </xf>
  </cellXfs>
  <cellStyles count="22">
    <cellStyle name="Excel Built-in Normal" xfId="1"/>
    <cellStyle name="Excel Built-in Normal 1" xfId="2"/>
    <cellStyle name="Excel Built-in Normal 2" xfId="3"/>
    <cellStyle name="Hodnota průvodce daty" xfId="4"/>
    <cellStyle name="Kategorie průvodce daty" xfId="5"/>
    <cellStyle name="Nadpis průvodce daty" xfId="6"/>
    <cellStyle name="Normální" xfId="0" builtinId="0"/>
    <cellStyle name="Normální 10" xfId="21"/>
    <cellStyle name="normální 2" xfId="7"/>
    <cellStyle name="normální 3" xfId="8"/>
    <cellStyle name="normální 4" xfId="9"/>
    <cellStyle name="normální 5" xfId="10"/>
    <cellStyle name="normální 5 2" xfId="19"/>
    <cellStyle name="normální 6" xfId="11"/>
    <cellStyle name="Normální 7" xfId="12"/>
    <cellStyle name="Normální 8" xfId="18"/>
    <cellStyle name="Normální 9" xfId="20"/>
    <cellStyle name="normální_Rozpočet-finalni" xfId="13"/>
    <cellStyle name="normální_vykaz_anna26_05 2" xfId="14"/>
    <cellStyle name="Položka průvodce daty" xfId="15"/>
    <cellStyle name="Roh průvodce daty" xfId="16"/>
    <cellStyle name="Výsledek průvodce daty" xfId="17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10</xdr:row>
      <xdr:rowOff>114300</xdr:rowOff>
    </xdr:from>
    <xdr:to>
      <xdr:col>1</xdr:col>
      <xdr:colOff>605790</xdr:colOff>
      <xdr:row>13</xdr:row>
      <xdr:rowOff>224790</xdr:rowOff>
    </xdr:to>
    <xdr:pic>
      <xdr:nvPicPr>
        <xdr:cNvPr id="50771" name="Obrázek 2" descr="OFFICE-Logo_SAFE_TREES_color_cmyk">
          <a:extLst>
            <a:ext uri="{FF2B5EF4-FFF2-40B4-BE49-F238E27FC236}">
              <a16:creationId xmlns:a16="http://schemas.microsoft.com/office/drawing/2014/main" id="{7514B3E3-A44C-4CBD-8632-09B75421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133600"/>
          <a:ext cx="1781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603884</xdr:colOff>
      <xdr:row>0</xdr:row>
      <xdr:rowOff>66674</xdr:rowOff>
    </xdr:from>
    <xdr:to>
      <xdr:col>8</xdr:col>
      <xdr:colOff>194665</xdr:colOff>
      <xdr:row>0</xdr:row>
      <xdr:rowOff>914400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7982BA2-0B29-4D7B-B5B7-60DB5810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8404" y="66674"/>
          <a:ext cx="3033116" cy="847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SheetLayoutView="100" workbookViewId="0">
      <selection activeCell="K4" sqref="K4"/>
    </sheetView>
  </sheetViews>
  <sheetFormatPr defaultColWidth="9.140625" defaultRowHeight="13.5" x14ac:dyDescent="0.25"/>
  <cols>
    <col min="1" max="1" width="18.28515625" style="101" customWidth="1"/>
    <col min="2" max="2" width="9.85546875" style="101" customWidth="1"/>
    <col min="3" max="5" width="9.140625" style="101"/>
    <col min="6" max="6" width="5.85546875" style="101" customWidth="1"/>
    <col min="7" max="8" width="9.140625" style="101"/>
    <col min="9" max="9" width="6.42578125" style="101" customWidth="1"/>
    <col min="10" max="16384" width="9.140625" style="101"/>
  </cols>
  <sheetData>
    <row r="1" spans="1:9" ht="74.25" customHeight="1" thickBot="1" x14ac:dyDescent="0.3">
      <c r="A1" s="102"/>
      <c r="B1" s="102"/>
      <c r="C1" s="102"/>
      <c r="D1" s="102"/>
      <c r="E1" s="102"/>
      <c r="F1" s="102"/>
      <c r="G1" s="102"/>
      <c r="H1" s="102"/>
      <c r="I1" s="102"/>
    </row>
    <row r="2" spans="1:9" ht="31.5" customHeight="1" x14ac:dyDescent="0.25">
      <c r="A2" s="103" t="s">
        <v>0</v>
      </c>
      <c r="B2" s="139" t="s">
        <v>215</v>
      </c>
      <c r="C2" s="139"/>
      <c r="D2" s="139"/>
      <c r="E2" s="139"/>
      <c r="F2" s="139"/>
      <c r="G2" s="139"/>
      <c r="H2" s="139"/>
      <c r="I2" s="140"/>
    </row>
    <row r="3" spans="1:9" ht="15.6" customHeight="1" x14ac:dyDescent="0.25">
      <c r="A3" s="104" t="s">
        <v>2</v>
      </c>
      <c r="B3" s="141" t="s">
        <v>3</v>
      </c>
      <c r="C3" s="141"/>
      <c r="D3" s="141"/>
      <c r="E3" s="141"/>
      <c r="F3" s="141"/>
      <c r="G3" s="141"/>
      <c r="H3" s="141"/>
      <c r="I3" s="142"/>
    </row>
    <row r="4" spans="1:9" ht="41.25" customHeight="1" x14ac:dyDescent="0.25">
      <c r="A4" s="104" t="s">
        <v>1</v>
      </c>
      <c r="B4" s="151" t="s">
        <v>216</v>
      </c>
      <c r="C4" s="151"/>
      <c r="D4" s="151"/>
      <c r="E4" s="151"/>
      <c r="F4" s="151"/>
      <c r="G4" s="151"/>
      <c r="H4" s="151"/>
      <c r="I4" s="152"/>
    </row>
    <row r="5" spans="1:9" ht="14.25" thickBot="1" x14ac:dyDescent="0.3">
      <c r="A5" s="105"/>
      <c r="B5" s="106"/>
      <c r="C5" s="106"/>
      <c r="D5" s="106"/>
      <c r="E5" s="106"/>
      <c r="F5" s="106"/>
      <c r="G5" s="106"/>
      <c r="H5" s="106"/>
      <c r="I5" s="107"/>
    </row>
    <row r="6" spans="1:9" ht="28.9" customHeight="1" thickBot="1" x14ac:dyDescent="0.3">
      <c r="A6" s="108" t="s">
        <v>4</v>
      </c>
      <c r="B6" s="109" t="s">
        <v>389</v>
      </c>
      <c r="C6" s="110"/>
      <c r="D6" s="110"/>
      <c r="E6" s="110"/>
      <c r="F6" s="110"/>
      <c r="G6" s="110"/>
      <c r="H6" s="110"/>
      <c r="I6" s="111"/>
    </row>
    <row r="7" spans="1:9" ht="14.25" thickBot="1" x14ac:dyDescent="0.3">
      <c r="A7" s="112"/>
      <c r="B7" s="102"/>
      <c r="C7" s="102"/>
      <c r="D7" s="102"/>
      <c r="E7" s="102"/>
      <c r="F7" s="102"/>
      <c r="G7" s="102"/>
      <c r="H7" s="102"/>
      <c r="I7" s="113"/>
    </row>
    <row r="8" spans="1:9" ht="12" customHeight="1" x14ac:dyDescent="0.25">
      <c r="A8" s="143" t="s">
        <v>5</v>
      </c>
      <c r="B8" s="144"/>
      <c r="C8" s="147" t="s">
        <v>6</v>
      </c>
      <c r="D8" s="147"/>
      <c r="E8" s="147"/>
      <c r="F8" s="148"/>
      <c r="G8" s="114" t="s">
        <v>7</v>
      </c>
      <c r="H8" s="149" t="s">
        <v>8</v>
      </c>
      <c r="I8" s="150"/>
    </row>
    <row r="9" spans="1:9" ht="23.85" customHeight="1" x14ac:dyDescent="0.25">
      <c r="A9" s="145" t="s">
        <v>23</v>
      </c>
      <c r="B9" s="146"/>
      <c r="C9" s="153" t="s">
        <v>9</v>
      </c>
      <c r="D9" s="153"/>
      <c r="E9" s="153"/>
      <c r="F9" s="154"/>
      <c r="G9" s="115" t="s">
        <v>10</v>
      </c>
      <c r="H9" s="155" t="s">
        <v>86</v>
      </c>
      <c r="I9" s="156"/>
    </row>
    <row r="10" spans="1:9" ht="12" customHeight="1" x14ac:dyDescent="0.25">
      <c r="A10" s="145" t="s">
        <v>11</v>
      </c>
      <c r="B10" s="146"/>
      <c r="C10" s="163" t="s">
        <v>12</v>
      </c>
      <c r="D10" s="163"/>
      <c r="E10" s="163"/>
      <c r="F10" s="164"/>
      <c r="G10" s="116" t="s">
        <v>13</v>
      </c>
      <c r="H10" s="157" t="s">
        <v>14</v>
      </c>
      <c r="I10" s="158"/>
    </row>
    <row r="11" spans="1:9" ht="20.25" customHeight="1" x14ac:dyDescent="0.25">
      <c r="A11" s="168"/>
      <c r="B11" s="169"/>
      <c r="C11" s="154" t="s">
        <v>85</v>
      </c>
      <c r="D11" s="175"/>
      <c r="E11" s="175"/>
      <c r="F11" s="176"/>
      <c r="G11" s="165" t="s">
        <v>388</v>
      </c>
      <c r="H11" s="159"/>
      <c r="I11" s="160"/>
    </row>
    <row r="12" spans="1:9" ht="12.95" customHeight="1" x14ac:dyDescent="0.25">
      <c r="A12" s="112"/>
      <c r="B12" s="102"/>
      <c r="C12" s="154"/>
      <c r="D12" s="175"/>
      <c r="E12" s="175"/>
      <c r="F12" s="176"/>
      <c r="G12" s="166"/>
      <c r="H12" s="159"/>
      <c r="I12" s="160"/>
    </row>
    <row r="13" spans="1:9" ht="12.95" customHeight="1" x14ac:dyDescent="0.25">
      <c r="A13" s="112"/>
      <c r="B13" s="102"/>
      <c r="C13" s="170"/>
      <c r="D13" s="170"/>
      <c r="E13" s="170"/>
      <c r="F13" s="171"/>
      <c r="G13" s="166"/>
      <c r="H13" s="159"/>
      <c r="I13" s="160"/>
    </row>
    <row r="14" spans="1:9" ht="37.5" customHeight="1" thickBot="1" x14ac:dyDescent="0.3">
      <c r="A14" s="117"/>
      <c r="B14" s="118"/>
      <c r="C14" s="172"/>
      <c r="D14" s="173"/>
      <c r="E14" s="173"/>
      <c r="F14" s="174"/>
      <c r="G14" s="167"/>
      <c r="H14" s="161"/>
      <c r="I14" s="162"/>
    </row>
  </sheetData>
  <sheetProtection algorithmName="SHA-512" hashValue="vLCR5Sh5WwnaeTIOLvGN4wCgx2szFBJ92K21JSY1Ntdxsws56R4kZKWD2uLxxHUw5pxKvcnxdFE4DfZfSXKxyA==" saltValue="YQHeYAPbfiI5BGZfisbj9Q==" spinCount="100000" sheet="1" selectLockedCells="1" selectUnlockedCells="1"/>
  <mergeCells count="17">
    <mergeCell ref="H10:I14"/>
    <mergeCell ref="A10:B10"/>
    <mergeCell ref="C10:F10"/>
    <mergeCell ref="G11:G14"/>
    <mergeCell ref="A11:B11"/>
    <mergeCell ref="C13:F13"/>
    <mergeCell ref="C14:F14"/>
    <mergeCell ref="C11:F12"/>
    <mergeCell ref="B2:I2"/>
    <mergeCell ref="B3:I3"/>
    <mergeCell ref="A8:B8"/>
    <mergeCell ref="A9:B9"/>
    <mergeCell ref="C8:F8"/>
    <mergeCell ref="H8:I8"/>
    <mergeCell ref="B4:I4"/>
    <mergeCell ref="C9:F9"/>
    <mergeCell ref="H9:I9"/>
  </mergeCells>
  <pageMargins left="4" right="0.78740157480314965" top="3.59" bottom="0.78740157480314965" header="0.51181102362204722" footer="0.51181102362204722"/>
  <pageSetup paperSize="9" scale="82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54"/>
  <sheetViews>
    <sheetView view="pageBreakPreview" zoomScaleNormal="100" zoomScaleSheetLayoutView="100" workbookViewId="0">
      <pane ySplit="1" topLeftCell="A2" activePane="bottomLeft" state="frozenSplit"/>
      <selection pane="bottomLeft" activeCell="A14" sqref="A14"/>
    </sheetView>
  </sheetViews>
  <sheetFormatPr defaultColWidth="9.140625" defaultRowHeight="5.65" customHeight="1" x14ac:dyDescent="0.25"/>
  <cols>
    <col min="1" max="1" width="90.7109375" style="3" customWidth="1"/>
    <col min="2" max="16384" width="9.140625" style="3"/>
  </cols>
  <sheetData>
    <row r="1" spans="1:1" s="2" customFormat="1" ht="18" x14ac:dyDescent="0.25">
      <c r="A1" s="38" t="s">
        <v>15</v>
      </c>
    </row>
    <row r="2" spans="1:1" s="2" customFormat="1" ht="18" x14ac:dyDescent="0.25">
      <c r="A2" s="38"/>
    </row>
    <row r="3" spans="1:1" ht="12.75" x14ac:dyDescent="0.25">
      <c r="A3" s="25" t="s">
        <v>87</v>
      </c>
    </row>
    <row r="4" spans="1:1" ht="12.75" x14ac:dyDescent="0.25">
      <c r="A4" s="25" t="s">
        <v>83</v>
      </c>
    </row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</sheetData>
  <printOptions horizontalCentered="1"/>
  <pageMargins left="0.71" right="0.70866141732283472" top="0.74803149606299213" bottom="0.74803149606299213" header="0.31496062992125984" footer="0.31496062992125984"/>
  <pageSetup paperSize="9" fitToHeight="0" pageOrder="overThenDown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view="pageBreakPreview" zoomScale="150" zoomScaleSheetLayoutView="150" workbookViewId="0">
      <selection activeCell="D23" sqref="D23"/>
    </sheetView>
  </sheetViews>
  <sheetFormatPr defaultColWidth="9.140625" defaultRowHeight="13.5" x14ac:dyDescent="0.2"/>
  <cols>
    <col min="1" max="1" width="6" style="13" customWidth="1"/>
    <col min="2" max="2" width="85.7109375" style="11" customWidth="1"/>
    <col min="3" max="4" width="21.7109375" style="12" customWidth="1"/>
    <col min="5" max="5" width="15.85546875" style="13" customWidth="1"/>
    <col min="6" max="16384" width="9.140625" style="13"/>
  </cols>
  <sheetData>
    <row r="1" spans="1:23" s="7" customFormat="1" ht="18" x14ac:dyDescent="0.25">
      <c r="B1" s="36" t="s">
        <v>87</v>
      </c>
      <c r="C1" s="35"/>
      <c r="D1" s="35"/>
      <c r="E1" s="4"/>
      <c r="F1" s="5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U1" s="8"/>
      <c r="V1" s="8"/>
      <c r="W1" s="8"/>
    </row>
    <row r="2" spans="1:23" s="7" customFormat="1" ht="18" x14ac:dyDescent="0.25">
      <c r="B2" s="37"/>
      <c r="C2" s="35"/>
      <c r="D2" s="35"/>
      <c r="E2" s="4"/>
      <c r="F2" s="5"/>
      <c r="G2" s="6"/>
      <c r="H2" s="6"/>
      <c r="I2" s="6"/>
      <c r="J2" s="1"/>
      <c r="K2" s="1"/>
      <c r="L2" s="1"/>
      <c r="M2" s="1"/>
      <c r="N2" s="1"/>
      <c r="O2" s="1"/>
      <c r="P2" s="1"/>
      <c r="Q2" s="1"/>
      <c r="R2" s="1"/>
      <c r="S2" s="1"/>
      <c r="U2" s="8"/>
      <c r="V2" s="8"/>
      <c r="W2" s="8"/>
    </row>
    <row r="3" spans="1:23" s="9" customFormat="1" ht="15" customHeight="1" x14ac:dyDescent="0.2">
      <c r="B3" s="20" t="s">
        <v>383</v>
      </c>
      <c r="C3" s="21" t="s">
        <v>16</v>
      </c>
      <c r="D3" s="21" t="s">
        <v>17</v>
      </c>
    </row>
    <row r="4" spans="1:23" s="9" customFormat="1" ht="15" customHeight="1" x14ac:dyDescent="0.2">
      <c r="B4" s="22" t="s">
        <v>384</v>
      </c>
      <c r="C4" s="23">
        <f>NAVRH_PESTEBNICH_ZASAHU!E242</f>
        <v>0</v>
      </c>
      <c r="D4" s="23">
        <f>C4*1.21</f>
        <v>0</v>
      </c>
    </row>
    <row r="5" spans="1:23" s="10" customFormat="1" ht="33" x14ac:dyDescent="0.2">
      <c r="B5" s="22" t="s">
        <v>84</v>
      </c>
      <c r="C5" s="138"/>
      <c r="D5" s="23">
        <f t="shared" ref="D5" si="0">C5*1.21</f>
        <v>0</v>
      </c>
    </row>
    <row r="6" spans="1:23" s="10" customFormat="1" ht="16.5" x14ac:dyDescent="0.2">
      <c r="B6" s="130"/>
      <c r="C6" s="131"/>
      <c r="D6" s="131"/>
    </row>
    <row r="7" spans="1:23" s="9" customFormat="1" ht="15" customHeight="1" x14ac:dyDescent="0.2">
      <c r="B7" s="20" t="s">
        <v>385</v>
      </c>
      <c r="C7" s="21" t="s">
        <v>16</v>
      </c>
      <c r="D7" s="21" t="s">
        <v>17</v>
      </c>
    </row>
    <row r="8" spans="1:23" s="9" customFormat="1" ht="15" customHeight="1" x14ac:dyDescent="0.2">
      <c r="B8" s="22" t="s">
        <v>384</v>
      </c>
      <c r="C8" s="23">
        <f>NAVRH_PESTEBNICH_ZASAHU!E248</f>
        <v>0</v>
      </c>
      <c r="D8" s="23">
        <f>C8*1.21</f>
        <v>0</v>
      </c>
    </row>
    <row r="9" spans="1:23" s="10" customFormat="1" ht="33" x14ac:dyDescent="0.2">
      <c r="B9" s="22" t="s">
        <v>84</v>
      </c>
      <c r="C9" s="138"/>
      <c r="D9" s="23">
        <f t="shared" ref="D9" si="1">C9*1.21</f>
        <v>0</v>
      </c>
    </row>
    <row r="10" spans="1:23" s="10" customFormat="1" ht="17.25" thickBot="1" x14ac:dyDescent="0.25">
      <c r="B10" s="130"/>
      <c r="C10" s="131"/>
      <c r="D10" s="131"/>
    </row>
    <row r="11" spans="1:23" s="18" customFormat="1" ht="22.5" customHeight="1" thickBot="1" x14ac:dyDescent="0.25">
      <c r="B11" s="14" t="s">
        <v>22</v>
      </c>
      <c r="C11" s="15">
        <f>C4+C5+C8+C9</f>
        <v>0</v>
      </c>
      <c r="D11" s="16">
        <f>C11*1.21</f>
        <v>0</v>
      </c>
      <c r="E11" s="17"/>
    </row>
    <row r="13" spans="1:23" ht="16.5" x14ac:dyDescent="0.2">
      <c r="A13" s="134"/>
      <c r="B13" s="135" t="s">
        <v>387</v>
      </c>
    </row>
    <row r="14" spans="1:23" ht="16.5" x14ac:dyDescent="0.2">
      <c r="B14" s="24"/>
    </row>
  </sheetData>
  <sheetProtection selectLockedCells="1" selectUnlockedCells="1"/>
  <pageMargins left="0.7" right="0.7" top="0.75" bottom="0.75" header="0.3" footer="0.3"/>
  <pageSetup paperSize="9" scale="99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1"/>
  <sheetViews>
    <sheetView tabSelected="1" view="pageBreakPreview" zoomScale="70" zoomScaleNormal="70" zoomScaleSheetLayoutView="70" workbookViewId="0">
      <pane ySplit="2" topLeftCell="A229" activePane="bottomLeft" state="frozen"/>
      <selection pane="bottomLeft" activeCell="V239" sqref="V239"/>
    </sheetView>
  </sheetViews>
  <sheetFormatPr defaultRowHeight="12.75" x14ac:dyDescent="0.2"/>
  <cols>
    <col min="1" max="1" width="5.42578125" style="26" customWidth="1"/>
    <col min="2" max="2" width="21.28515625" style="42" customWidth="1"/>
    <col min="3" max="3" width="5.42578125" style="26" customWidth="1"/>
    <col min="4" max="4" width="14" style="42" customWidth="1"/>
    <col min="5" max="12" width="6.5703125" style="26" customWidth="1"/>
    <col min="13" max="13" width="5.42578125" style="26" customWidth="1"/>
    <col min="14" max="16" width="7.85546875" style="26" customWidth="1"/>
    <col min="17" max="17" width="8.5703125" style="26" customWidth="1"/>
    <col min="18" max="18" width="6.5703125" style="26" customWidth="1"/>
    <col min="19" max="19" width="7.28515625" style="26" customWidth="1"/>
    <col min="20" max="20" width="6.42578125" style="26" customWidth="1"/>
    <col min="21" max="21" width="27.5703125" style="56" customWidth="1"/>
    <col min="22" max="22" width="20.7109375" style="60" customWidth="1"/>
    <col min="23" max="23" width="6" style="46" customWidth="1"/>
    <col min="24" max="24" width="17.7109375" style="47" customWidth="1"/>
    <col min="25" max="25" width="14.140625" style="85" customWidth="1"/>
    <col min="26" max="26" width="9.140625" style="46"/>
    <col min="27" max="245" width="9.140625" style="26"/>
    <col min="246" max="247" width="22" style="26" customWidth="1"/>
    <col min="248" max="248" width="12.42578125" style="26" customWidth="1"/>
    <col min="249" max="249" width="17.28515625" style="26" customWidth="1"/>
    <col min="250" max="251" width="9.140625" style="26"/>
    <col min="252" max="252" width="14" style="26" customWidth="1"/>
    <col min="253" max="269" width="9.140625" style="26"/>
    <col min="270" max="270" width="27.5703125" style="26" customWidth="1"/>
    <col min="271" max="271" width="5.85546875" style="26" customWidth="1"/>
    <col min="272" max="272" width="20.7109375" style="26" customWidth="1"/>
    <col min="273" max="275" width="9.140625" style="26"/>
    <col min="276" max="276" width="10.5703125" style="26" customWidth="1"/>
    <col min="277" max="277" width="15.5703125" style="26" customWidth="1"/>
    <col min="278" max="279" width="9.140625" style="26"/>
    <col min="280" max="280" width="9.5703125" style="26" bestFit="1" customWidth="1"/>
    <col min="281" max="501" width="9.140625" style="26"/>
    <col min="502" max="503" width="22" style="26" customWidth="1"/>
    <col min="504" max="504" width="12.42578125" style="26" customWidth="1"/>
    <col min="505" max="505" width="17.28515625" style="26" customWidth="1"/>
    <col min="506" max="507" width="9.140625" style="26"/>
    <col min="508" max="508" width="14" style="26" customWidth="1"/>
    <col min="509" max="525" width="9.140625" style="26"/>
    <col min="526" max="526" width="27.5703125" style="26" customWidth="1"/>
    <col min="527" max="527" width="5.85546875" style="26" customWidth="1"/>
    <col min="528" max="528" width="20.7109375" style="26" customWidth="1"/>
    <col min="529" max="531" width="9.140625" style="26"/>
    <col min="532" max="532" width="10.5703125" style="26" customWidth="1"/>
    <col min="533" max="533" width="15.5703125" style="26" customWidth="1"/>
    <col min="534" max="535" width="9.140625" style="26"/>
    <col min="536" max="536" width="9.5703125" style="26" bestFit="1" customWidth="1"/>
    <col min="537" max="757" width="9.140625" style="26"/>
    <col min="758" max="759" width="22" style="26" customWidth="1"/>
    <col min="760" max="760" width="12.42578125" style="26" customWidth="1"/>
    <col min="761" max="761" width="17.28515625" style="26" customWidth="1"/>
    <col min="762" max="763" width="9.140625" style="26"/>
    <col min="764" max="764" width="14" style="26" customWidth="1"/>
    <col min="765" max="781" width="9.140625" style="26"/>
    <col min="782" max="782" width="27.5703125" style="26" customWidth="1"/>
    <col min="783" max="783" width="5.85546875" style="26" customWidth="1"/>
    <col min="784" max="784" width="20.7109375" style="26" customWidth="1"/>
    <col min="785" max="787" width="9.140625" style="26"/>
    <col min="788" max="788" width="10.5703125" style="26" customWidth="1"/>
    <col min="789" max="789" width="15.5703125" style="26" customWidth="1"/>
    <col min="790" max="791" width="9.140625" style="26"/>
    <col min="792" max="792" width="9.5703125" style="26" bestFit="1" customWidth="1"/>
    <col min="793" max="1013" width="9.140625" style="26"/>
    <col min="1014" max="1015" width="22" style="26" customWidth="1"/>
    <col min="1016" max="1016" width="12.42578125" style="26" customWidth="1"/>
    <col min="1017" max="1017" width="17.28515625" style="26" customWidth="1"/>
    <col min="1018" max="1019" width="9.140625" style="26"/>
    <col min="1020" max="1020" width="14" style="26" customWidth="1"/>
    <col min="1021" max="1037" width="9.140625" style="26"/>
    <col min="1038" max="1038" width="27.5703125" style="26" customWidth="1"/>
    <col min="1039" max="1039" width="5.85546875" style="26" customWidth="1"/>
    <col min="1040" max="1040" width="20.7109375" style="26" customWidth="1"/>
    <col min="1041" max="1043" width="9.140625" style="26"/>
    <col min="1044" max="1044" width="10.5703125" style="26" customWidth="1"/>
    <col min="1045" max="1045" width="15.5703125" style="26" customWidth="1"/>
    <col min="1046" max="1047" width="9.140625" style="26"/>
    <col min="1048" max="1048" width="9.5703125" style="26" bestFit="1" customWidth="1"/>
    <col min="1049" max="1269" width="9.140625" style="26"/>
    <col min="1270" max="1271" width="22" style="26" customWidth="1"/>
    <col min="1272" max="1272" width="12.42578125" style="26" customWidth="1"/>
    <col min="1273" max="1273" width="17.28515625" style="26" customWidth="1"/>
    <col min="1274" max="1275" width="9.140625" style="26"/>
    <col min="1276" max="1276" width="14" style="26" customWidth="1"/>
    <col min="1277" max="1293" width="9.140625" style="26"/>
    <col min="1294" max="1294" width="27.5703125" style="26" customWidth="1"/>
    <col min="1295" max="1295" width="5.85546875" style="26" customWidth="1"/>
    <col min="1296" max="1296" width="20.7109375" style="26" customWidth="1"/>
    <col min="1297" max="1299" width="9.140625" style="26"/>
    <col min="1300" max="1300" width="10.5703125" style="26" customWidth="1"/>
    <col min="1301" max="1301" width="15.5703125" style="26" customWidth="1"/>
    <col min="1302" max="1303" width="9.140625" style="26"/>
    <col min="1304" max="1304" width="9.5703125" style="26" bestFit="1" customWidth="1"/>
    <col min="1305" max="1525" width="9.140625" style="26"/>
    <col min="1526" max="1527" width="22" style="26" customWidth="1"/>
    <col min="1528" max="1528" width="12.42578125" style="26" customWidth="1"/>
    <col min="1529" max="1529" width="17.28515625" style="26" customWidth="1"/>
    <col min="1530" max="1531" width="9.140625" style="26"/>
    <col min="1532" max="1532" width="14" style="26" customWidth="1"/>
    <col min="1533" max="1549" width="9.140625" style="26"/>
    <col min="1550" max="1550" width="27.5703125" style="26" customWidth="1"/>
    <col min="1551" max="1551" width="5.85546875" style="26" customWidth="1"/>
    <col min="1552" max="1552" width="20.7109375" style="26" customWidth="1"/>
    <col min="1553" max="1555" width="9.140625" style="26"/>
    <col min="1556" max="1556" width="10.5703125" style="26" customWidth="1"/>
    <col min="1557" max="1557" width="15.5703125" style="26" customWidth="1"/>
    <col min="1558" max="1559" width="9.140625" style="26"/>
    <col min="1560" max="1560" width="9.5703125" style="26" bestFit="1" customWidth="1"/>
    <col min="1561" max="1781" width="9.140625" style="26"/>
    <col min="1782" max="1783" width="22" style="26" customWidth="1"/>
    <col min="1784" max="1784" width="12.42578125" style="26" customWidth="1"/>
    <col min="1785" max="1785" width="17.28515625" style="26" customWidth="1"/>
    <col min="1786" max="1787" width="9.140625" style="26"/>
    <col min="1788" max="1788" width="14" style="26" customWidth="1"/>
    <col min="1789" max="1805" width="9.140625" style="26"/>
    <col min="1806" max="1806" width="27.5703125" style="26" customWidth="1"/>
    <col min="1807" max="1807" width="5.85546875" style="26" customWidth="1"/>
    <col min="1808" max="1808" width="20.7109375" style="26" customWidth="1"/>
    <col min="1809" max="1811" width="9.140625" style="26"/>
    <col min="1812" max="1812" width="10.5703125" style="26" customWidth="1"/>
    <col min="1813" max="1813" width="15.5703125" style="26" customWidth="1"/>
    <col min="1814" max="1815" width="9.140625" style="26"/>
    <col min="1816" max="1816" width="9.5703125" style="26" bestFit="1" customWidth="1"/>
    <col min="1817" max="2037" width="9.140625" style="26"/>
    <col min="2038" max="2039" width="22" style="26" customWidth="1"/>
    <col min="2040" max="2040" width="12.42578125" style="26" customWidth="1"/>
    <col min="2041" max="2041" width="17.28515625" style="26" customWidth="1"/>
    <col min="2042" max="2043" width="9.140625" style="26"/>
    <col min="2044" max="2044" width="14" style="26" customWidth="1"/>
    <col min="2045" max="2061" width="9.140625" style="26"/>
    <col min="2062" max="2062" width="27.5703125" style="26" customWidth="1"/>
    <col min="2063" max="2063" width="5.85546875" style="26" customWidth="1"/>
    <col min="2064" max="2064" width="20.7109375" style="26" customWidth="1"/>
    <col min="2065" max="2067" width="9.140625" style="26"/>
    <col min="2068" max="2068" width="10.5703125" style="26" customWidth="1"/>
    <col min="2069" max="2069" width="15.5703125" style="26" customWidth="1"/>
    <col min="2070" max="2071" width="9.140625" style="26"/>
    <col min="2072" max="2072" width="9.5703125" style="26" bestFit="1" customWidth="1"/>
    <col min="2073" max="2293" width="9.140625" style="26"/>
    <col min="2294" max="2295" width="22" style="26" customWidth="1"/>
    <col min="2296" max="2296" width="12.42578125" style="26" customWidth="1"/>
    <col min="2297" max="2297" width="17.28515625" style="26" customWidth="1"/>
    <col min="2298" max="2299" width="9.140625" style="26"/>
    <col min="2300" max="2300" width="14" style="26" customWidth="1"/>
    <col min="2301" max="2317" width="9.140625" style="26"/>
    <col min="2318" max="2318" width="27.5703125" style="26" customWidth="1"/>
    <col min="2319" max="2319" width="5.85546875" style="26" customWidth="1"/>
    <col min="2320" max="2320" width="20.7109375" style="26" customWidth="1"/>
    <col min="2321" max="2323" width="9.140625" style="26"/>
    <col min="2324" max="2324" width="10.5703125" style="26" customWidth="1"/>
    <col min="2325" max="2325" width="15.5703125" style="26" customWidth="1"/>
    <col min="2326" max="2327" width="9.140625" style="26"/>
    <col min="2328" max="2328" width="9.5703125" style="26" bestFit="1" customWidth="1"/>
    <col min="2329" max="2549" width="9.140625" style="26"/>
    <col min="2550" max="2551" width="22" style="26" customWidth="1"/>
    <col min="2552" max="2552" width="12.42578125" style="26" customWidth="1"/>
    <col min="2553" max="2553" width="17.28515625" style="26" customWidth="1"/>
    <col min="2554" max="2555" width="9.140625" style="26"/>
    <col min="2556" max="2556" width="14" style="26" customWidth="1"/>
    <col min="2557" max="2573" width="9.140625" style="26"/>
    <col min="2574" max="2574" width="27.5703125" style="26" customWidth="1"/>
    <col min="2575" max="2575" width="5.85546875" style="26" customWidth="1"/>
    <col min="2576" max="2576" width="20.7109375" style="26" customWidth="1"/>
    <col min="2577" max="2579" width="9.140625" style="26"/>
    <col min="2580" max="2580" width="10.5703125" style="26" customWidth="1"/>
    <col min="2581" max="2581" width="15.5703125" style="26" customWidth="1"/>
    <col min="2582" max="2583" width="9.140625" style="26"/>
    <col min="2584" max="2584" width="9.5703125" style="26" bestFit="1" customWidth="1"/>
    <col min="2585" max="2805" width="9.140625" style="26"/>
    <col min="2806" max="2807" width="22" style="26" customWidth="1"/>
    <col min="2808" max="2808" width="12.42578125" style="26" customWidth="1"/>
    <col min="2809" max="2809" width="17.28515625" style="26" customWidth="1"/>
    <col min="2810" max="2811" width="9.140625" style="26"/>
    <col min="2812" max="2812" width="14" style="26" customWidth="1"/>
    <col min="2813" max="2829" width="9.140625" style="26"/>
    <col min="2830" max="2830" width="27.5703125" style="26" customWidth="1"/>
    <col min="2831" max="2831" width="5.85546875" style="26" customWidth="1"/>
    <col min="2832" max="2832" width="20.7109375" style="26" customWidth="1"/>
    <col min="2833" max="2835" width="9.140625" style="26"/>
    <col min="2836" max="2836" width="10.5703125" style="26" customWidth="1"/>
    <col min="2837" max="2837" width="15.5703125" style="26" customWidth="1"/>
    <col min="2838" max="2839" width="9.140625" style="26"/>
    <col min="2840" max="2840" width="9.5703125" style="26" bestFit="1" customWidth="1"/>
    <col min="2841" max="3061" width="9.140625" style="26"/>
    <col min="3062" max="3063" width="22" style="26" customWidth="1"/>
    <col min="3064" max="3064" width="12.42578125" style="26" customWidth="1"/>
    <col min="3065" max="3065" width="17.28515625" style="26" customWidth="1"/>
    <col min="3066" max="3067" width="9.140625" style="26"/>
    <col min="3068" max="3068" width="14" style="26" customWidth="1"/>
    <col min="3069" max="3085" width="9.140625" style="26"/>
    <col min="3086" max="3086" width="27.5703125" style="26" customWidth="1"/>
    <col min="3087" max="3087" width="5.85546875" style="26" customWidth="1"/>
    <col min="3088" max="3088" width="20.7109375" style="26" customWidth="1"/>
    <col min="3089" max="3091" width="9.140625" style="26"/>
    <col min="3092" max="3092" width="10.5703125" style="26" customWidth="1"/>
    <col min="3093" max="3093" width="15.5703125" style="26" customWidth="1"/>
    <col min="3094" max="3095" width="9.140625" style="26"/>
    <col min="3096" max="3096" width="9.5703125" style="26" bestFit="1" customWidth="1"/>
    <col min="3097" max="3317" width="9.140625" style="26"/>
    <col min="3318" max="3319" width="22" style="26" customWidth="1"/>
    <col min="3320" max="3320" width="12.42578125" style="26" customWidth="1"/>
    <col min="3321" max="3321" width="17.28515625" style="26" customWidth="1"/>
    <col min="3322" max="3323" width="9.140625" style="26"/>
    <col min="3324" max="3324" width="14" style="26" customWidth="1"/>
    <col min="3325" max="3341" width="9.140625" style="26"/>
    <col min="3342" max="3342" width="27.5703125" style="26" customWidth="1"/>
    <col min="3343" max="3343" width="5.85546875" style="26" customWidth="1"/>
    <col min="3344" max="3344" width="20.7109375" style="26" customWidth="1"/>
    <col min="3345" max="3347" width="9.140625" style="26"/>
    <col min="3348" max="3348" width="10.5703125" style="26" customWidth="1"/>
    <col min="3349" max="3349" width="15.5703125" style="26" customWidth="1"/>
    <col min="3350" max="3351" width="9.140625" style="26"/>
    <col min="3352" max="3352" width="9.5703125" style="26" bestFit="1" customWidth="1"/>
    <col min="3353" max="3573" width="9.140625" style="26"/>
    <col min="3574" max="3575" width="22" style="26" customWidth="1"/>
    <col min="3576" max="3576" width="12.42578125" style="26" customWidth="1"/>
    <col min="3577" max="3577" width="17.28515625" style="26" customWidth="1"/>
    <col min="3578" max="3579" width="9.140625" style="26"/>
    <col min="3580" max="3580" width="14" style="26" customWidth="1"/>
    <col min="3581" max="3597" width="9.140625" style="26"/>
    <col min="3598" max="3598" width="27.5703125" style="26" customWidth="1"/>
    <col min="3599" max="3599" width="5.85546875" style="26" customWidth="1"/>
    <col min="3600" max="3600" width="20.7109375" style="26" customWidth="1"/>
    <col min="3601" max="3603" width="9.140625" style="26"/>
    <col min="3604" max="3604" width="10.5703125" style="26" customWidth="1"/>
    <col min="3605" max="3605" width="15.5703125" style="26" customWidth="1"/>
    <col min="3606" max="3607" width="9.140625" style="26"/>
    <col min="3608" max="3608" width="9.5703125" style="26" bestFit="1" customWidth="1"/>
    <col min="3609" max="3829" width="9.140625" style="26"/>
    <col min="3830" max="3831" width="22" style="26" customWidth="1"/>
    <col min="3832" max="3832" width="12.42578125" style="26" customWidth="1"/>
    <col min="3833" max="3833" width="17.28515625" style="26" customWidth="1"/>
    <col min="3834" max="3835" width="9.140625" style="26"/>
    <col min="3836" max="3836" width="14" style="26" customWidth="1"/>
    <col min="3837" max="3853" width="9.140625" style="26"/>
    <col min="3854" max="3854" width="27.5703125" style="26" customWidth="1"/>
    <col min="3855" max="3855" width="5.85546875" style="26" customWidth="1"/>
    <col min="3856" max="3856" width="20.7109375" style="26" customWidth="1"/>
    <col min="3857" max="3859" width="9.140625" style="26"/>
    <col min="3860" max="3860" width="10.5703125" style="26" customWidth="1"/>
    <col min="3861" max="3861" width="15.5703125" style="26" customWidth="1"/>
    <col min="3862" max="3863" width="9.140625" style="26"/>
    <col min="3864" max="3864" width="9.5703125" style="26" bestFit="1" customWidth="1"/>
    <col min="3865" max="4085" width="9.140625" style="26"/>
    <col min="4086" max="4087" width="22" style="26" customWidth="1"/>
    <col min="4088" max="4088" width="12.42578125" style="26" customWidth="1"/>
    <col min="4089" max="4089" width="17.28515625" style="26" customWidth="1"/>
    <col min="4090" max="4091" width="9.140625" style="26"/>
    <col min="4092" max="4092" width="14" style="26" customWidth="1"/>
    <col min="4093" max="4109" width="9.140625" style="26"/>
    <col min="4110" max="4110" width="27.5703125" style="26" customWidth="1"/>
    <col min="4111" max="4111" width="5.85546875" style="26" customWidth="1"/>
    <col min="4112" max="4112" width="20.7109375" style="26" customWidth="1"/>
    <col min="4113" max="4115" width="9.140625" style="26"/>
    <col min="4116" max="4116" width="10.5703125" style="26" customWidth="1"/>
    <col min="4117" max="4117" width="15.5703125" style="26" customWidth="1"/>
    <col min="4118" max="4119" width="9.140625" style="26"/>
    <col min="4120" max="4120" width="9.5703125" style="26" bestFit="1" customWidth="1"/>
    <col min="4121" max="4341" width="9.140625" style="26"/>
    <col min="4342" max="4343" width="22" style="26" customWidth="1"/>
    <col min="4344" max="4344" width="12.42578125" style="26" customWidth="1"/>
    <col min="4345" max="4345" width="17.28515625" style="26" customWidth="1"/>
    <col min="4346" max="4347" width="9.140625" style="26"/>
    <col min="4348" max="4348" width="14" style="26" customWidth="1"/>
    <col min="4349" max="4365" width="9.140625" style="26"/>
    <col min="4366" max="4366" width="27.5703125" style="26" customWidth="1"/>
    <col min="4367" max="4367" width="5.85546875" style="26" customWidth="1"/>
    <col min="4368" max="4368" width="20.7109375" style="26" customWidth="1"/>
    <col min="4369" max="4371" width="9.140625" style="26"/>
    <col min="4372" max="4372" width="10.5703125" style="26" customWidth="1"/>
    <col min="4373" max="4373" width="15.5703125" style="26" customWidth="1"/>
    <col min="4374" max="4375" width="9.140625" style="26"/>
    <col min="4376" max="4376" width="9.5703125" style="26" bestFit="1" customWidth="1"/>
    <col min="4377" max="4597" width="9.140625" style="26"/>
    <col min="4598" max="4599" width="22" style="26" customWidth="1"/>
    <col min="4600" max="4600" width="12.42578125" style="26" customWidth="1"/>
    <col min="4601" max="4601" width="17.28515625" style="26" customWidth="1"/>
    <col min="4602" max="4603" width="9.140625" style="26"/>
    <col min="4604" max="4604" width="14" style="26" customWidth="1"/>
    <col min="4605" max="4621" width="9.140625" style="26"/>
    <col min="4622" max="4622" width="27.5703125" style="26" customWidth="1"/>
    <col min="4623" max="4623" width="5.85546875" style="26" customWidth="1"/>
    <col min="4624" max="4624" width="20.7109375" style="26" customWidth="1"/>
    <col min="4625" max="4627" width="9.140625" style="26"/>
    <col min="4628" max="4628" width="10.5703125" style="26" customWidth="1"/>
    <col min="4629" max="4629" width="15.5703125" style="26" customWidth="1"/>
    <col min="4630" max="4631" width="9.140625" style="26"/>
    <col min="4632" max="4632" width="9.5703125" style="26" bestFit="1" customWidth="1"/>
    <col min="4633" max="4853" width="9.140625" style="26"/>
    <col min="4854" max="4855" width="22" style="26" customWidth="1"/>
    <col min="4856" max="4856" width="12.42578125" style="26" customWidth="1"/>
    <col min="4857" max="4857" width="17.28515625" style="26" customWidth="1"/>
    <col min="4858" max="4859" width="9.140625" style="26"/>
    <col min="4860" max="4860" width="14" style="26" customWidth="1"/>
    <col min="4861" max="4877" width="9.140625" style="26"/>
    <col min="4878" max="4878" width="27.5703125" style="26" customWidth="1"/>
    <col min="4879" max="4879" width="5.85546875" style="26" customWidth="1"/>
    <col min="4880" max="4880" width="20.7109375" style="26" customWidth="1"/>
    <col min="4881" max="4883" width="9.140625" style="26"/>
    <col min="4884" max="4884" width="10.5703125" style="26" customWidth="1"/>
    <col min="4885" max="4885" width="15.5703125" style="26" customWidth="1"/>
    <col min="4886" max="4887" width="9.140625" style="26"/>
    <col min="4888" max="4888" width="9.5703125" style="26" bestFit="1" customWidth="1"/>
    <col min="4889" max="5109" width="9.140625" style="26"/>
    <col min="5110" max="5111" width="22" style="26" customWidth="1"/>
    <col min="5112" max="5112" width="12.42578125" style="26" customWidth="1"/>
    <col min="5113" max="5113" width="17.28515625" style="26" customWidth="1"/>
    <col min="5114" max="5115" width="9.140625" style="26"/>
    <col min="5116" max="5116" width="14" style="26" customWidth="1"/>
    <col min="5117" max="5133" width="9.140625" style="26"/>
    <col min="5134" max="5134" width="27.5703125" style="26" customWidth="1"/>
    <col min="5135" max="5135" width="5.85546875" style="26" customWidth="1"/>
    <col min="5136" max="5136" width="20.7109375" style="26" customWidth="1"/>
    <col min="5137" max="5139" width="9.140625" style="26"/>
    <col min="5140" max="5140" width="10.5703125" style="26" customWidth="1"/>
    <col min="5141" max="5141" width="15.5703125" style="26" customWidth="1"/>
    <col min="5142" max="5143" width="9.140625" style="26"/>
    <col min="5144" max="5144" width="9.5703125" style="26" bestFit="1" customWidth="1"/>
    <col min="5145" max="5365" width="9.140625" style="26"/>
    <col min="5366" max="5367" width="22" style="26" customWidth="1"/>
    <col min="5368" max="5368" width="12.42578125" style="26" customWidth="1"/>
    <col min="5369" max="5369" width="17.28515625" style="26" customWidth="1"/>
    <col min="5370" max="5371" width="9.140625" style="26"/>
    <col min="5372" max="5372" width="14" style="26" customWidth="1"/>
    <col min="5373" max="5389" width="9.140625" style="26"/>
    <col min="5390" max="5390" width="27.5703125" style="26" customWidth="1"/>
    <col min="5391" max="5391" width="5.85546875" style="26" customWidth="1"/>
    <col min="5392" max="5392" width="20.7109375" style="26" customWidth="1"/>
    <col min="5393" max="5395" width="9.140625" style="26"/>
    <col min="5396" max="5396" width="10.5703125" style="26" customWidth="1"/>
    <col min="5397" max="5397" width="15.5703125" style="26" customWidth="1"/>
    <col min="5398" max="5399" width="9.140625" style="26"/>
    <col min="5400" max="5400" width="9.5703125" style="26" bestFit="1" customWidth="1"/>
    <col min="5401" max="5621" width="9.140625" style="26"/>
    <col min="5622" max="5623" width="22" style="26" customWidth="1"/>
    <col min="5624" max="5624" width="12.42578125" style="26" customWidth="1"/>
    <col min="5625" max="5625" width="17.28515625" style="26" customWidth="1"/>
    <col min="5626" max="5627" width="9.140625" style="26"/>
    <col min="5628" max="5628" width="14" style="26" customWidth="1"/>
    <col min="5629" max="5645" width="9.140625" style="26"/>
    <col min="5646" max="5646" width="27.5703125" style="26" customWidth="1"/>
    <col min="5647" max="5647" width="5.85546875" style="26" customWidth="1"/>
    <col min="5648" max="5648" width="20.7109375" style="26" customWidth="1"/>
    <col min="5649" max="5651" width="9.140625" style="26"/>
    <col min="5652" max="5652" width="10.5703125" style="26" customWidth="1"/>
    <col min="5653" max="5653" width="15.5703125" style="26" customWidth="1"/>
    <col min="5654" max="5655" width="9.140625" style="26"/>
    <col min="5656" max="5656" width="9.5703125" style="26" bestFit="1" customWidth="1"/>
    <col min="5657" max="5877" width="9.140625" style="26"/>
    <col min="5878" max="5879" width="22" style="26" customWidth="1"/>
    <col min="5880" max="5880" width="12.42578125" style="26" customWidth="1"/>
    <col min="5881" max="5881" width="17.28515625" style="26" customWidth="1"/>
    <col min="5882" max="5883" width="9.140625" style="26"/>
    <col min="5884" max="5884" width="14" style="26" customWidth="1"/>
    <col min="5885" max="5901" width="9.140625" style="26"/>
    <col min="5902" max="5902" width="27.5703125" style="26" customWidth="1"/>
    <col min="5903" max="5903" width="5.85546875" style="26" customWidth="1"/>
    <col min="5904" max="5904" width="20.7109375" style="26" customWidth="1"/>
    <col min="5905" max="5907" width="9.140625" style="26"/>
    <col min="5908" max="5908" width="10.5703125" style="26" customWidth="1"/>
    <col min="5909" max="5909" width="15.5703125" style="26" customWidth="1"/>
    <col min="5910" max="5911" width="9.140625" style="26"/>
    <col min="5912" max="5912" width="9.5703125" style="26" bestFit="1" customWidth="1"/>
    <col min="5913" max="6133" width="9.140625" style="26"/>
    <col min="6134" max="6135" width="22" style="26" customWidth="1"/>
    <col min="6136" max="6136" width="12.42578125" style="26" customWidth="1"/>
    <col min="6137" max="6137" width="17.28515625" style="26" customWidth="1"/>
    <col min="6138" max="6139" width="9.140625" style="26"/>
    <col min="6140" max="6140" width="14" style="26" customWidth="1"/>
    <col min="6141" max="6157" width="9.140625" style="26"/>
    <col min="6158" max="6158" width="27.5703125" style="26" customWidth="1"/>
    <col min="6159" max="6159" width="5.85546875" style="26" customWidth="1"/>
    <col min="6160" max="6160" width="20.7109375" style="26" customWidth="1"/>
    <col min="6161" max="6163" width="9.140625" style="26"/>
    <col min="6164" max="6164" width="10.5703125" style="26" customWidth="1"/>
    <col min="6165" max="6165" width="15.5703125" style="26" customWidth="1"/>
    <col min="6166" max="6167" width="9.140625" style="26"/>
    <col min="6168" max="6168" width="9.5703125" style="26" bestFit="1" customWidth="1"/>
    <col min="6169" max="6389" width="9.140625" style="26"/>
    <col min="6390" max="6391" width="22" style="26" customWidth="1"/>
    <col min="6392" max="6392" width="12.42578125" style="26" customWidth="1"/>
    <col min="6393" max="6393" width="17.28515625" style="26" customWidth="1"/>
    <col min="6394" max="6395" width="9.140625" style="26"/>
    <col min="6396" max="6396" width="14" style="26" customWidth="1"/>
    <col min="6397" max="6413" width="9.140625" style="26"/>
    <col min="6414" max="6414" width="27.5703125" style="26" customWidth="1"/>
    <col min="6415" max="6415" width="5.85546875" style="26" customWidth="1"/>
    <col min="6416" max="6416" width="20.7109375" style="26" customWidth="1"/>
    <col min="6417" max="6419" width="9.140625" style="26"/>
    <col min="6420" max="6420" width="10.5703125" style="26" customWidth="1"/>
    <col min="6421" max="6421" width="15.5703125" style="26" customWidth="1"/>
    <col min="6422" max="6423" width="9.140625" style="26"/>
    <col min="6424" max="6424" width="9.5703125" style="26" bestFit="1" customWidth="1"/>
    <col min="6425" max="6645" width="9.140625" style="26"/>
    <col min="6646" max="6647" width="22" style="26" customWidth="1"/>
    <col min="6648" max="6648" width="12.42578125" style="26" customWidth="1"/>
    <col min="6649" max="6649" width="17.28515625" style="26" customWidth="1"/>
    <col min="6650" max="6651" width="9.140625" style="26"/>
    <col min="6652" max="6652" width="14" style="26" customWidth="1"/>
    <col min="6653" max="6669" width="9.140625" style="26"/>
    <col min="6670" max="6670" width="27.5703125" style="26" customWidth="1"/>
    <col min="6671" max="6671" width="5.85546875" style="26" customWidth="1"/>
    <col min="6672" max="6672" width="20.7109375" style="26" customWidth="1"/>
    <col min="6673" max="6675" width="9.140625" style="26"/>
    <col min="6676" max="6676" width="10.5703125" style="26" customWidth="1"/>
    <col min="6677" max="6677" width="15.5703125" style="26" customWidth="1"/>
    <col min="6678" max="6679" width="9.140625" style="26"/>
    <col min="6680" max="6680" width="9.5703125" style="26" bestFit="1" customWidth="1"/>
    <col min="6681" max="6901" width="9.140625" style="26"/>
    <col min="6902" max="6903" width="22" style="26" customWidth="1"/>
    <col min="6904" max="6904" width="12.42578125" style="26" customWidth="1"/>
    <col min="6905" max="6905" width="17.28515625" style="26" customWidth="1"/>
    <col min="6906" max="6907" width="9.140625" style="26"/>
    <col min="6908" max="6908" width="14" style="26" customWidth="1"/>
    <col min="6909" max="6925" width="9.140625" style="26"/>
    <col min="6926" max="6926" width="27.5703125" style="26" customWidth="1"/>
    <col min="6927" max="6927" width="5.85546875" style="26" customWidth="1"/>
    <col min="6928" max="6928" width="20.7109375" style="26" customWidth="1"/>
    <col min="6929" max="6931" width="9.140625" style="26"/>
    <col min="6932" max="6932" width="10.5703125" style="26" customWidth="1"/>
    <col min="6933" max="6933" width="15.5703125" style="26" customWidth="1"/>
    <col min="6934" max="6935" width="9.140625" style="26"/>
    <col min="6936" max="6936" width="9.5703125" style="26" bestFit="1" customWidth="1"/>
    <col min="6937" max="7157" width="9.140625" style="26"/>
    <col min="7158" max="7159" width="22" style="26" customWidth="1"/>
    <col min="7160" max="7160" width="12.42578125" style="26" customWidth="1"/>
    <col min="7161" max="7161" width="17.28515625" style="26" customWidth="1"/>
    <col min="7162" max="7163" width="9.140625" style="26"/>
    <col min="7164" max="7164" width="14" style="26" customWidth="1"/>
    <col min="7165" max="7181" width="9.140625" style="26"/>
    <col min="7182" max="7182" width="27.5703125" style="26" customWidth="1"/>
    <col min="7183" max="7183" width="5.85546875" style="26" customWidth="1"/>
    <col min="7184" max="7184" width="20.7109375" style="26" customWidth="1"/>
    <col min="7185" max="7187" width="9.140625" style="26"/>
    <col min="7188" max="7188" width="10.5703125" style="26" customWidth="1"/>
    <col min="7189" max="7189" width="15.5703125" style="26" customWidth="1"/>
    <col min="7190" max="7191" width="9.140625" style="26"/>
    <col min="7192" max="7192" width="9.5703125" style="26" bestFit="1" customWidth="1"/>
    <col min="7193" max="7413" width="9.140625" style="26"/>
    <col min="7414" max="7415" width="22" style="26" customWidth="1"/>
    <col min="7416" max="7416" width="12.42578125" style="26" customWidth="1"/>
    <col min="7417" max="7417" width="17.28515625" style="26" customWidth="1"/>
    <col min="7418" max="7419" width="9.140625" style="26"/>
    <col min="7420" max="7420" width="14" style="26" customWidth="1"/>
    <col min="7421" max="7437" width="9.140625" style="26"/>
    <col min="7438" max="7438" width="27.5703125" style="26" customWidth="1"/>
    <col min="7439" max="7439" width="5.85546875" style="26" customWidth="1"/>
    <col min="7440" max="7440" width="20.7109375" style="26" customWidth="1"/>
    <col min="7441" max="7443" width="9.140625" style="26"/>
    <col min="7444" max="7444" width="10.5703125" style="26" customWidth="1"/>
    <col min="7445" max="7445" width="15.5703125" style="26" customWidth="1"/>
    <col min="7446" max="7447" width="9.140625" style="26"/>
    <col min="7448" max="7448" width="9.5703125" style="26" bestFit="1" customWidth="1"/>
    <col min="7449" max="7669" width="9.140625" style="26"/>
    <col min="7670" max="7671" width="22" style="26" customWidth="1"/>
    <col min="7672" max="7672" width="12.42578125" style="26" customWidth="1"/>
    <col min="7673" max="7673" width="17.28515625" style="26" customWidth="1"/>
    <col min="7674" max="7675" width="9.140625" style="26"/>
    <col min="7676" max="7676" width="14" style="26" customWidth="1"/>
    <col min="7677" max="7693" width="9.140625" style="26"/>
    <col min="7694" max="7694" width="27.5703125" style="26" customWidth="1"/>
    <col min="7695" max="7695" width="5.85546875" style="26" customWidth="1"/>
    <col min="7696" max="7696" width="20.7109375" style="26" customWidth="1"/>
    <col min="7697" max="7699" width="9.140625" style="26"/>
    <col min="7700" max="7700" width="10.5703125" style="26" customWidth="1"/>
    <col min="7701" max="7701" width="15.5703125" style="26" customWidth="1"/>
    <col min="7702" max="7703" width="9.140625" style="26"/>
    <col min="7704" max="7704" width="9.5703125" style="26" bestFit="1" customWidth="1"/>
    <col min="7705" max="7925" width="9.140625" style="26"/>
    <col min="7926" max="7927" width="22" style="26" customWidth="1"/>
    <col min="7928" max="7928" width="12.42578125" style="26" customWidth="1"/>
    <col min="7929" max="7929" width="17.28515625" style="26" customWidth="1"/>
    <col min="7930" max="7931" width="9.140625" style="26"/>
    <col min="7932" max="7932" width="14" style="26" customWidth="1"/>
    <col min="7933" max="7949" width="9.140625" style="26"/>
    <col min="7950" max="7950" width="27.5703125" style="26" customWidth="1"/>
    <col min="7951" max="7951" width="5.85546875" style="26" customWidth="1"/>
    <col min="7952" max="7952" width="20.7109375" style="26" customWidth="1"/>
    <col min="7953" max="7955" width="9.140625" style="26"/>
    <col min="7956" max="7956" width="10.5703125" style="26" customWidth="1"/>
    <col min="7957" max="7957" width="15.5703125" style="26" customWidth="1"/>
    <col min="7958" max="7959" width="9.140625" style="26"/>
    <col min="7960" max="7960" width="9.5703125" style="26" bestFit="1" customWidth="1"/>
    <col min="7961" max="8181" width="9.140625" style="26"/>
    <col min="8182" max="8183" width="22" style="26" customWidth="1"/>
    <col min="8184" max="8184" width="12.42578125" style="26" customWidth="1"/>
    <col min="8185" max="8185" width="17.28515625" style="26" customWidth="1"/>
    <col min="8186" max="8187" width="9.140625" style="26"/>
    <col min="8188" max="8188" width="14" style="26" customWidth="1"/>
    <col min="8189" max="8205" width="9.140625" style="26"/>
    <col min="8206" max="8206" width="27.5703125" style="26" customWidth="1"/>
    <col min="8207" max="8207" width="5.85546875" style="26" customWidth="1"/>
    <col min="8208" max="8208" width="20.7109375" style="26" customWidth="1"/>
    <col min="8209" max="8211" width="9.140625" style="26"/>
    <col min="8212" max="8212" width="10.5703125" style="26" customWidth="1"/>
    <col min="8213" max="8213" width="15.5703125" style="26" customWidth="1"/>
    <col min="8214" max="8215" width="9.140625" style="26"/>
    <col min="8216" max="8216" width="9.5703125" style="26" bestFit="1" customWidth="1"/>
    <col min="8217" max="8437" width="9.140625" style="26"/>
    <col min="8438" max="8439" width="22" style="26" customWidth="1"/>
    <col min="8440" max="8440" width="12.42578125" style="26" customWidth="1"/>
    <col min="8441" max="8441" width="17.28515625" style="26" customWidth="1"/>
    <col min="8442" max="8443" width="9.140625" style="26"/>
    <col min="8444" max="8444" width="14" style="26" customWidth="1"/>
    <col min="8445" max="8461" width="9.140625" style="26"/>
    <col min="8462" max="8462" width="27.5703125" style="26" customWidth="1"/>
    <col min="8463" max="8463" width="5.85546875" style="26" customWidth="1"/>
    <col min="8464" max="8464" width="20.7109375" style="26" customWidth="1"/>
    <col min="8465" max="8467" width="9.140625" style="26"/>
    <col min="8468" max="8468" width="10.5703125" style="26" customWidth="1"/>
    <col min="8469" max="8469" width="15.5703125" style="26" customWidth="1"/>
    <col min="8470" max="8471" width="9.140625" style="26"/>
    <col min="8472" max="8472" width="9.5703125" style="26" bestFit="1" customWidth="1"/>
    <col min="8473" max="8693" width="9.140625" style="26"/>
    <col min="8694" max="8695" width="22" style="26" customWidth="1"/>
    <col min="8696" max="8696" width="12.42578125" style="26" customWidth="1"/>
    <col min="8697" max="8697" width="17.28515625" style="26" customWidth="1"/>
    <col min="8698" max="8699" width="9.140625" style="26"/>
    <col min="8700" max="8700" width="14" style="26" customWidth="1"/>
    <col min="8701" max="8717" width="9.140625" style="26"/>
    <col min="8718" max="8718" width="27.5703125" style="26" customWidth="1"/>
    <col min="8719" max="8719" width="5.85546875" style="26" customWidth="1"/>
    <col min="8720" max="8720" width="20.7109375" style="26" customWidth="1"/>
    <col min="8721" max="8723" width="9.140625" style="26"/>
    <col min="8724" max="8724" width="10.5703125" style="26" customWidth="1"/>
    <col min="8725" max="8725" width="15.5703125" style="26" customWidth="1"/>
    <col min="8726" max="8727" width="9.140625" style="26"/>
    <col min="8728" max="8728" width="9.5703125" style="26" bestFit="1" customWidth="1"/>
    <col min="8729" max="8949" width="9.140625" style="26"/>
    <col min="8950" max="8951" width="22" style="26" customWidth="1"/>
    <col min="8952" max="8952" width="12.42578125" style="26" customWidth="1"/>
    <col min="8953" max="8953" width="17.28515625" style="26" customWidth="1"/>
    <col min="8954" max="8955" width="9.140625" style="26"/>
    <col min="8956" max="8956" width="14" style="26" customWidth="1"/>
    <col min="8957" max="8973" width="9.140625" style="26"/>
    <col min="8974" max="8974" width="27.5703125" style="26" customWidth="1"/>
    <col min="8975" max="8975" width="5.85546875" style="26" customWidth="1"/>
    <col min="8976" max="8976" width="20.7109375" style="26" customWidth="1"/>
    <col min="8977" max="8979" width="9.140625" style="26"/>
    <col min="8980" max="8980" width="10.5703125" style="26" customWidth="1"/>
    <col min="8981" max="8981" width="15.5703125" style="26" customWidth="1"/>
    <col min="8982" max="8983" width="9.140625" style="26"/>
    <col min="8984" max="8984" width="9.5703125" style="26" bestFit="1" customWidth="1"/>
    <col min="8985" max="9205" width="9.140625" style="26"/>
    <col min="9206" max="9207" width="22" style="26" customWidth="1"/>
    <col min="9208" max="9208" width="12.42578125" style="26" customWidth="1"/>
    <col min="9209" max="9209" width="17.28515625" style="26" customWidth="1"/>
    <col min="9210" max="9211" width="9.140625" style="26"/>
    <col min="9212" max="9212" width="14" style="26" customWidth="1"/>
    <col min="9213" max="9229" width="9.140625" style="26"/>
    <col min="9230" max="9230" width="27.5703125" style="26" customWidth="1"/>
    <col min="9231" max="9231" width="5.85546875" style="26" customWidth="1"/>
    <col min="9232" max="9232" width="20.7109375" style="26" customWidth="1"/>
    <col min="9233" max="9235" width="9.140625" style="26"/>
    <col min="9236" max="9236" width="10.5703125" style="26" customWidth="1"/>
    <col min="9237" max="9237" width="15.5703125" style="26" customWidth="1"/>
    <col min="9238" max="9239" width="9.140625" style="26"/>
    <col min="9240" max="9240" width="9.5703125" style="26" bestFit="1" customWidth="1"/>
    <col min="9241" max="9461" width="9.140625" style="26"/>
    <col min="9462" max="9463" width="22" style="26" customWidth="1"/>
    <col min="9464" max="9464" width="12.42578125" style="26" customWidth="1"/>
    <col min="9465" max="9465" width="17.28515625" style="26" customWidth="1"/>
    <col min="9466" max="9467" width="9.140625" style="26"/>
    <col min="9468" max="9468" width="14" style="26" customWidth="1"/>
    <col min="9469" max="9485" width="9.140625" style="26"/>
    <col min="9486" max="9486" width="27.5703125" style="26" customWidth="1"/>
    <col min="9487" max="9487" width="5.85546875" style="26" customWidth="1"/>
    <col min="9488" max="9488" width="20.7109375" style="26" customWidth="1"/>
    <col min="9489" max="9491" width="9.140625" style="26"/>
    <col min="9492" max="9492" width="10.5703125" style="26" customWidth="1"/>
    <col min="9493" max="9493" width="15.5703125" style="26" customWidth="1"/>
    <col min="9494" max="9495" width="9.140625" style="26"/>
    <col min="9496" max="9496" width="9.5703125" style="26" bestFit="1" customWidth="1"/>
    <col min="9497" max="9717" width="9.140625" style="26"/>
    <col min="9718" max="9719" width="22" style="26" customWidth="1"/>
    <col min="9720" max="9720" width="12.42578125" style="26" customWidth="1"/>
    <col min="9721" max="9721" width="17.28515625" style="26" customWidth="1"/>
    <col min="9722" max="9723" width="9.140625" style="26"/>
    <col min="9724" max="9724" width="14" style="26" customWidth="1"/>
    <col min="9725" max="9741" width="9.140625" style="26"/>
    <col min="9742" max="9742" width="27.5703125" style="26" customWidth="1"/>
    <col min="9743" max="9743" width="5.85546875" style="26" customWidth="1"/>
    <col min="9744" max="9744" width="20.7109375" style="26" customWidth="1"/>
    <col min="9745" max="9747" width="9.140625" style="26"/>
    <col min="9748" max="9748" width="10.5703125" style="26" customWidth="1"/>
    <col min="9749" max="9749" width="15.5703125" style="26" customWidth="1"/>
    <col min="9750" max="9751" width="9.140625" style="26"/>
    <col min="9752" max="9752" width="9.5703125" style="26" bestFit="1" customWidth="1"/>
    <col min="9753" max="9973" width="9.140625" style="26"/>
    <col min="9974" max="9975" width="22" style="26" customWidth="1"/>
    <col min="9976" max="9976" width="12.42578125" style="26" customWidth="1"/>
    <col min="9977" max="9977" width="17.28515625" style="26" customWidth="1"/>
    <col min="9978" max="9979" width="9.140625" style="26"/>
    <col min="9980" max="9980" width="14" style="26" customWidth="1"/>
    <col min="9981" max="9997" width="9.140625" style="26"/>
    <col min="9998" max="9998" width="27.5703125" style="26" customWidth="1"/>
    <col min="9999" max="9999" width="5.85546875" style="26" customWidth="1"/>
    <col min="10000" max="10000" width="20.7109375" style="26" customWidth="1"/>
    <col min="10001" max="10003" width="9.140625" style="26"/>
    <col min="10004" max="10004" width="10.5703125" style="26" customWidth="1"/>
    <col min="10005" max="10005" width="15.5703125" style="26" customWidth="1"/>
    <col min="10006" max="10007" width="9.140625" style="26"/>
    <col min="10008" max="10008" width="9.5703125" style="26" bestFit="1" customWidth="1"/>
    <col min="10009" max="10229" width="9.140625" style="26"/>
    <col min="10230" max="10231" width="22" style="26" customWidth="1"/>
    <col min="10232" max="10232" width="12.42578125" style="26" customWidth="1"/>
    <col min="10233" max="10233" width="17.28515625" style="26" customWidth="1"/>
    <col min="10234" max="10235" width="9.140625" style="26"/>
    <col min="10236" max="10236" width="14" style="26" customWidth="1"/>
    <col min="10237" max="10253" width="9.140625" style="26"/>
    <col min="10254" max="10254" width="27.5703125" style="26" customWidth="1"/>
    <col min="10255" max="10255" width="5.85546875" style="26" customWidth="1"/>
    <col min="10256" max="10256" width="20.7109375" style="26" customWidth="1"/>
    <col min="10257" max="10259" width="9.140625" style="26"/>
    <col min="10260" max="10260" width="10.5703125" style="26" customWidth="1"/>
    <col min="10261" max="10261" width="15.5703125" style="26" customWidth="1"/>
    <col min="10262" max="10263" width="9.140625" style="26"/>
    <col min="10264" max="10264" width="9.5703125" style="26" bestFit="1" customWidth="1"/>
    <col min="10265" max="10485" width="9.140625" style="26"/>
    <col min="10486" max="10487" width="22" style="26" customWidth="1"/>
    <col min="10488" max="10488" width="12.42578125" style="26" customWidth="1"/>
    <col min="10489" max="10489" width="17.28515625" style="26" customWidth="1"/>
    <col min="10490" max="10491" width="9.140625" style="26"/>
    <col min="10492" max="10492" width="14" style="26" customWidth="1"/>
    <col min="10493" max="10509" width="9.140625" style="26"/>
    <col min="10510" max="10510" width="27.5703125" style="26" customWidth="1"/>
    <col min="10511" max="10511" width="5.85546875" style="26" customWidth="1"/>
    <col min="10512" max="10512" width="20.7109375" style="26" customWidth="1"/>
    <col min="10513" max="10515" width="9.140625" style="26"/>
    <col min="10516" max="10516" width="10.5703125" style="26" customWidth="1"/>
    <col min="10517" max="10517" width="15.5703125" style="26" customWidth="1"/>
    <col min="10518" max="10519" width="9.140625" style="26"/>
    <col min="10520" max="10520" width="9.5703125" style="26" bestFit="1" customWidth="1"/>
    <col min="10521" max="10741" width="9.140625" style="26"/>
    <col min="10742" max="10743" width="22" style="26" customWidth="1"/>
    <col min="10744" max="10744" width="12.42578125" style="26" customWidth="1"/>
    <col min="10745" max="10745" width="17.28515625" style="26" customWidth="1"/>
    <col min="10746" max="10747" width="9.140625" style="26"/>
    <col min="10748" max="10748" width="14" style="26" customWidth="1"/>
    <col min="10749" max="10765" width="9.140625" style="26"/>
    <col min="10766" max="10766" width="27.5703125" style="26" customWidth="1"/>
    <col min="10767" max="10767" width="5.85546875" style="26" customWidth="1"/>
    <col min="10768" max="10768" width="20.7109375" style="26" customWidth="1"/>
    <col min="10769" max="10771" width="9.140625" style="26"/>
    <col min="10772" max="10772" width="10.5703125" style="26" customWidth="1"/>
    <col min="10773" max="10773" width="15.5703125" style="26" customWidth="1"/>
    <col min="10774" max="10775" width="9.140625" style="26"/>
    <col min="10776" max="10776" width="9.5703125" style="26" bestFit="1" customWidth="1"/>
    <col min="10777" max="10997" width="9.140625" style="26"/>
    <col min="10998" max="10999" width="22" style="26" customWidth="1"/>
    <col min="11000" max="11000" width="12.42578125" style="26" customWidth="1"/>
    <col min="11001" max="11001" width="17.28515625" style="26" customWidth="1"/>
    <col min="11002" max="11003" width="9.140625" style="26"/>
    <col min="11004" max="11004" width="14" style="26" customWidth="1"/>
    <col min="11005" max="11021" width="9.140625" style="26"/>
    <col min="11022" max="11022" width="27.5703125" style="26" customWidth="1"/>
    <col min="11023" max="11023" width="5.85546875" style="26" customWidth="1"/>
    <col min="11024" max="11024" width="20.7109375" style="26" customWidth="1"/>
    <col min="11025" max="11027" width="9.140625" style="26"/>
    <col min="11028" max="11028" width="10.5703125" style="26" customWidth="1"/>
    <col min="11029" max="11029" width="15.5703125" style="26" customWidth="1"/>
    <col min="11030" max="11031" width="9.140625" style="26"/>
    <col min="11032" max="11032" width="9.5703125" style="26" bestFit="1" customWidth="1"/>
    <col min="11033" max="11253" width="9.140625" style="26"/>
    <col min="11254" max="11255" width="22" style="26" customWidth="1"/>
    <col min="11256" max="11256" width="12.42578125" style="26" customWidth="1"/>
    <col min="11257" max="11257" width="17.28515625" style="26" customWidth="1"/>
    <col min="11258" max="11259" width="9.140625" style="26"/>
    <col min="11260" max="11260" width="14" style="26" customWidth="1"/>
    <col min="11261" max="11277" width="9.140625" style="26"/>
    <col min="11278" max="11278" width="27.5703125" style="26" customWidth="1"/>
    <col min="11279" max="11279" width="5.85546875" style="26" customWidth="1"/>
    <col min="11280" max="11280" width="20.7109375" style="26" customWidth="1"/>
    <col min="11281" max="11283" width="9.140625" style="26"/>
    <col min="11284" max="11284" width="10.5703125" style="26" customWidth="1"/>
    <col min="11285" max="11285" width="15.5703125" style="26" customWidth="1"/>
    <col min="11286" max="11287" width="9.140625" style="26"/>
    <col min="11288" max="11288" width="9.5703125" style="26" bestFit="1" customWidth="1"/>
    <col min="11289" max="11509" width="9.140625" style="26"/>
    <col min="11510" max="11511" width="22" style="26" customWidth="1"/>
    <col min="11512" max="11512" width="12.42578125" style="26" customWidth="1"/>
    <col min="11513" max="11513" width="17.28515625" style="26" customWidth="1"/>
    <col min="11514" max="11515" width="9.140625" style="26"/>
    <col min="11516" max="11516" width="14" style="26" customWidth="1"/>
    <col min="11517" max="11533" width="9.140625" style="26"/>
    <col min="11534" max="11534" width="27.5703125" style="26" customWidth="1"/>
    <col min="11535" max="11535" width="5.85546875" style="26" customWidth="1"/>
    <col min="11536" max="11536" width="20.7109375" style="26" customWidth="1"/>
    <col min="11537" max="11539" width="9.140625" style="26"/>
    <col min="11540" max="11540" width="10.5703125" style="26" customWidth="1"/>
    <col min="11541" max="11541" width="15.5703125" style="26" customWidth="1"/>
    <col min="11542" max="11543" width="9.140625" style="26"/>
    <col min="11544" max="11544" width="9.5703125" style="26" bestFit="1" customWidth="1"/>
    <col min="11545" max="11765" width="9.140625" style="26"/>
    <col min="11766" max="11767" width="22" style="26" customWidth="1"/>
    <col min="11768" max="11768" width="12.42578125" style="26" customWidth="1"/>
    <col min="11769" max="11769" width="17.28515625" style="26" customWidth="1"/>
    <col min="11770" max="11771" width="9.140625" style="26"/>
    <col min="11772" max="11772" width="14" style="26" customWidth="1"/>
    <col min="11773" max="11789" width="9.140625" style="26"/>
    <col min="11790" max="11790" width="27.5703125" style="26" customWidth="1"/>
    <col min="11791" max="11791" width="5.85546875" style="26" customWidth="1"/>
    <col min="11792" max="11792" width="20.7109375" style="26" customWidth="1"/>
    <col min="11793" max="11795" width="9.140625" style="26"/>
    <col min="11796" max="11796" width="10.5703125" style="26" customWidth="1"/>
    <col min="11797" max="11797" width="15.5703125" style="26" customWidth="1"/>
    <col min="11798" max="11799" width="9.140625" style="26"/>
    <col min="11800" max="11800" width="9.5703125" style="26" bestFit="1" customWidth="1"/>
    <col min="11801" max="12021" width="9.140625" style="26"/>
    <col min="12022" max="12023" width="22" style="26" customWidth="1"/>
    <col min="12024" max="12024" width="12.42578125" style="26" customWidth="1"/>
    <col min="12025" max="12025" width="17.28515625" style="26" customWidth="1"/>
    <col min="12026" max="12027" width="9.140625" style="26"/>
    <col min="12028" max="12028" width="14" style="26" customWidth="1"/>
    <col min="12029" max="12045" width="9.140625" style="26"/>
    <col min="12046" max="12046" width="27.5703125" style="26" customWidth="1"/>
    <col min="12047" max="12047" width="5.85546875" style="26" customWidth="1"/>
    <col min="12048" max="12048" width="20.7109375" style="26" customWidth="1"/>
    <col min="12049" max="12051" width="9.140625" style="26"/>
    <col min="12052" max="12052" width="10.5703125" style="26" customWidth="1"/>
    <col min="12053" max="12053" width="15.5703125" style="26" customWidth="1"/>
    <col min="12054" max="12055" width="9.140625" style="26"/>
    <col min="12056" max="12056" width="9.5703125" style="26" bestFit="1" customWidth="1"/>
    <col min="12057" max="12277" width="9.140625" style="26"/>
    <col min="12278" max="12279" width="22" style="26" customWidth="1"/>
    <col min="12280" max="12280" width="12.42578125" style="26" customWidth="1"/>
    <col min="12281" max="12281" width="17.28515625" style="26" customWidth="1"/>
    <col min="12282" max="12283" width="9.140625" style="26"/>
    <col min="12284" max="12284" width="14" style="26" customWidth="1"/>
    <col min="12285" max="12301" width="9.140625" style="26"/>
    <col min="12302" max="12302" width="27.5703125" style="26" customWidth="1"/>
    <col min="12303" max="12303" width="5.85546875" style="26" customWidth="1"/>
    <col min="12304" max="12304" width="20.7109375" style="26" customWidth="1"/>
    <col min="12305" max="12307" width="9.140625" style="26"/>
    <col min="12308" max="12308" width="10.5703125" style="26" customWidth="1"/>
    <col min="12309" max="12309" width="15.5703125" style="26" customWidth="1"/>
    <col min="12310" max="12311" width="9.140625" style="26"/>
    <col min="12312" max="12312" width="9.5703125" style="26" bestFit="1" customWidth="1"/>
    <col min="12313" max="12533" width="9.140625" style="26"/>
    <col min="12534" max="12535" width="22" style="26" customWidth="1"/>
    <col min="12536" max="12536" width="12.42578125" style="26" customWidth="1"/>
    <col min="12537" max="12537" width="17.28515625" style="26" customWidth="1"/>
    <col min="12538" max="12539" width="9.140625" style="26"/>
    <col min="12540" max="12540" width="14" style="26" customWidth="1"/>
    <col min="12541" max="12557" width="9.140625" style="26"/>
    <col min="12558" max="12558" width="27.5703125" style="26" customWidth="1"/>
    <col min="12559" max="12559" width="5.85546875" style="26" customWidth="1"/>
    <col min="12560" max="12560" width="20.7109375" style="26" customWidth="1"/>
    <col min="12561" max="12563" width="9.140625" style="26"/>
    <col min="12564" max="12564" width="10.5703125" style="26" customWidth="1"/>
    <col min="12565" max="12565" width="15.5703125" style="26" customWidth="1"/>
    <col min="12566" max="12567" width="9.140625" style="26"/>
    <col min="12568" max="12568" width="9.5703125" style="26" bestFit="1" customWidth="1"/>
    <col min="12569" max="12789" width="9.140625" style="26"/>
    <col min="12790" max="12791" width="22" style="26" customWidth="1"/>
    <col min="12792" max="12792" width="12.42578125" style="26" customWidth="1"/>
    <col min="12793" max="12793" width="17.28515625" style="26" customWidth="1"/>
    <col min="12794" max="12795" width="9.140625" style="26"/>
    <col min="12796" max="12796" width="14" style="26" customWidth="1"/>
    <col min="12797" max="12813" width="9.140625" style="26"/>
    <col min="12814" max="12814" width="27.5703125" style="26" customWidth="1"/>
    <col min="12815" max="12815" width="5.85546875" style="26" customWidth="1"/>
    <col min="12816" max="12816" width="20.7109375" style="26" customWidth="1"/>
    <col min="12817" max="12819" width="9.140625" style="26"/>
    <col min="12820" max="12820" width="10.5703125" style="26" customWidth="1"/>
    <col min="12821" max="12821" width="15.5703125" style="26" customWidth="1"/>
    <col min="12822" max="12823" width="9.140625" style="26"/>
    <col min="12824" max="12824" width="9.5703125" style="26" bestFit="1" customWidth="1"/>
    <col min="12825" max="13045" width="9.140625" style="26"/>
    <col min="13046" max="13047" width="22" style="26" customWidth="1"/>
    <col min="13048" max="13048" width="12.42578125" style="26" customWidth="1"/>
    <col min="13049" max="13049" width="17.28515625" style="26" customWidth="1"/>
    <col min="13050" max="13051" width="9.140625" style="26"/>
    <col min="13052" max="13052" width="14" style="26" customWidth="1"/>
    <col min="13053" max="13069" width="9.140625" style="26"/>
    <col min="13070" max="13070" width="27.5703125" style="26" customWidth="1"/>
    <col min="13071" max="13071" width="5.85546875" style="26" customWidth="1"/>
    <col min="13072" max="13072" width="20.7109375" style="26" customWidth="1"/>
    <col min="13073" max="13075" width="9.140625" style="26"/>
    <col min="13076" max="13076" width="10.5703125" style="26" customWidth="1"/>
    <col min="13077" max="13077" width="15.5703125" style="26" customWidth="1"/>
    <col min="13078" max="13079" width="9.140625" style="26"/>
    <col min="13080" max="13080" width="9.5703125" style="26" bestFit="1" customWidth="1"/>
    <col min="13081" max="13301" width="9.140625" style="26"/>
    <col min="13302" max="13303" width="22" style="26" customWidth="1"/>
    <col min="13304" max="13304" width="12.42578125" style="26" customWidth="1"/>
    <col min="13305" max="13305" width="17.28515625" style="26" customWidth="1"/>
    <col min="13306" max="13307" width="9.140625" style="26"/>
    <col min="13308" max="13308" width="14" style="26" customWidth="1"/>
    <col min="13309" max="13325" width="9.140625" style="26"/>
    <col min="13326" max="13326" width="27.5703125" style="26" customWidth="1"/>
    <col min="13327" max="13327" width="5.85546875" style="26" customWidth="1"/>
    <col min="13328" max="13328" width="20.7109375" style="26" customWidth="1"/>
    <col min="13329" max="13331" width="9.140625" style="26"/>
    <col min="13332" max="13332" width="10.5703125" style="26" customWidth="1"/>
    <col min="13333" max="13333" width="15.5703125" style="26" customWidth="1"/>
    <col min="13334" max="13335" width="9.140625" style="26"/>
    <col min="13336" max="13336" width="9.5703125" style="26" bestFit="1" customWidth="1"/>
    <col min="13337" max="13557" width="9.140625" style="26"/>
    <col min="13558" max="13559" width="22" style="26" customWidth="1"/>
    <col min="13560" max="13560" width="12.42578125" style="26" customWidth="1"/>
    <col min="13561" max="13561" width="17.28515625" style="26" customWidth="1"/>
    <col min="13562" max="13563" width="9.140625" style="26"/>
    <col min="13564" max="13564" width="14" style="26" customWidth="1"/>
    <col min="13565" max="13581" width="9.140625" style="26"/>
    <col min="13582" max="13582" width="27.5703125" style="26" customWidth="1"/>
    <col min="13583" max="13583" width="5.85546875" style="26" customWidth="1"/>
    <col min="13584" max="13584" width="20.7109375" style="26" customWidth="1"/>
    <col min="13585" max="13587" width="9.140625" style="26"/>
    <col min="13588" max="13588" width="10.5703125" style="26" customWidth="1"/>
    <col min="13589" max="13589" width="15.5703125" style="26" customWidth="1"/>
    <col min="13590" max="13591" width="9.140625" style="26"/>
    <col min="13592" max="13592" width="9.5703125" style="26" bestFit="1" customWidth="1"/>
    <col min="13593" max="13813" width="9.140625" style="26"/>
    <col min="13814" max="13815" width="22" style="26" customWidth="1"/>
    <col min="13816" max="13816" width="12.42578125" style="26" customWidth="1"/>
    <col min="13817" max="13817" width="17.28515625" style="26" customWidth="1"/>
    <col min="13818" max="13819" width="9.140625" style="26"/>
    <col min="13820" max="13820" width="14" style="26" customWidth="1"/>
    <col min="13821" max="13837" width="9.140625" style="26"/>
    <col min="13838" max="13838" width="27.5703125" style="26" customWidth="1"/>
    <col min="13839" max="13839" width="5.85546875" style="26" customWidth="1"/>
    <col min="13840" max="13840" width="20.7109375" style="26" customWidth="1"/>
    <col min="13841" max="13843" width="9.140625" style="26"/>
    <col min="13844" max="13844" width="10.5703125" style="26" customWidth="1"/>
    <col min="13845" max="13845" width="15.5703125" style="26" customWidth="1"/>
    <col min="13846" max="13847" width="9.140625" style="26"/>
    <col min="13848" max="13848" width="9.5703125" style="26" bestFit="1" customWidth="1"/>
    <col min="13849" max="14069" width="9.140625" style="26"/>
    <col min="14070" max="14071" width="22" style="26" customWidth="1"/>
    <col min="14072" max="14072" width="12.42578125" style="26" customWidth="1"/>
    <col min="14073" max="14073" width="17.28515625" style="26" customWidth="1"/>
    <col min="14074" max="14075" width="9.140625" style="26"/>
    <col min="14076" max="14076" width="14" style="26" customWidth="1"/>
    <col min="14077" max="14093" width="9.140625" style="26"/>
    <col min="14094" max="14094" width="27.5703125" style="26" customWidth="1"/>
    <col min="14095" max="14095" width="5.85546875" style="26" customWidth="1"/>
    <col min="14096" max="14096" width="20.7109375" style="26" customWidth="1"/>
    <col min="14097" max="14099" width="9.140625" style="26"/>
    <col min="14100" max="14100" width="10.5703125" style="26" customWidth="1"/>
    <col min="14101" max="14101" width="15.5703125" style="26" customWidth="1"/>
    <col min="14102" max="14103" width="9.140625" style="26"/>
    <col min="14104" max="14104" width="9.5703125" style="26" bestFit="1" customWidth="1"/>
    <col min="14105" max="14325" width="9.140625" style="26"/>
    <col min="14326" max="14327" width="22" style="26" customWidth="1"/>
    <col min="14328" max="14328" width="12.42578125" style="26" customWidth="1"/>
    <col min="14329" max="14329" width="17.28515625" style="26" customWidth="1"/>
    <col min="14330" max="14331" width="9.140625" style="26"/>
    <col min="14332" max="14332" width="14" style="26" customWidth="1"/>
    <col min="14333" max="14349" width="9.140625" style="26"/>
    <col min="14350" max="14350" width="27.5703125" style="26" customWidth="1"/>
    <col min="14351" max="14351" width="5.85546875" style="26" customWidth="1"/>
    <col min="14352" max="14352" width="20.7109375" style="26" customWidth="1"/>
    <col min="14353" max="14355" width="9.140625" style="26"/>
    <col min="14356" max="14356" width="10.5703125" style="26" customWidth="1"/>
    <col min="14357" max="14357" width="15.5703125" style="26" customWidth="1"/>
    <col min="14358" max="14359" width="9.140625" style="26"/>
    <col min="14360" max="14360" width="9.5703125" style="26" bestFit="1" customWidth="1"/>
    <col min="14361" max="14581" width="9.140625" style="26"/>
    <col min="14582" max="14583" width="22" style="26" customWidth="1"/>
    <col min="14584" max="14584" width="12.42578125" style="26" customWidth="1"/>
    <col min="14585" max="14585" width="17.28515625" style="26" customWidth="1"/>
    <col min="14586" max="14587" width="9.140625" style="26"/>
    <col min="14588" max="14588" width="14" style="26" customWidth="1"/>
    <col min="14589" max="14605" width="9.140625" style="26"/>
    <col min="14606" max="14606" width="27.5703125" style="26" customWidth="1"/>
    <col min="14607" max="14607" width="5.85546875" style="26" customWidth="1"/>
    <col min="14608" max="14608" width="20.7109375" style="26" customWidth="1"/>
    <col min="14609" max="14611" width="9.140625" style="26"/>
    <col min="14612" max="14612" width="10.5703125" style="26" customWidth="1"/>
    <col min="14613" max="14613" width="15.5703125" style="26" customWidth="1"/>
    <col min="14614" max="14615" width="9.140625" style="26"/>
    <col min="14616" max="14616" width="9.5703125" style="26" bestFit="1" customWidth="1"/>
    <col min="14617" max="14837" width="9.140625" style="26"/>
    <col min="14838" max="14839" width="22" style="26" customWidth="1"/>
    <col min="14840" max="14840" width="12.42578125" style="26" customWidth="1"/>
    <col min="14841" max="14841" width="17.28515625" style="26" customWidth="1"/>
    <col min="14842" max="14843" width="9.140625" style="26"/>
    <col min="14844" max="14844" width="14" style="26" customWidth="1"/>
    <col min="14845" max="14861" width="9.140625" style="26"/>
    <col min="14862" max="14862" width="27.5703125" style="26" customWidth="1"/>
    <col min="14863" max="14863" width="5.85546875" style="26" customWidth="1"/>
    <col min="14864" max="14864" width="20.7109375" style="26" customWidth="1"/>
    <col min="14865" max="14867" width="9.140625" style="26"/>
    <col min="14868" max="14868" width="10.5703125" style="26" customWidth="1"/>
    <col min="14869" max="14869" width="15.5703125" style="26" customWidth="1"/>
    <col min="14870" max="14871" width="9.140625" style="26"/>
    <col min="14872" max="14872" width="9.5703125" style="26" bestFit="1" customWidth="1"/>
    <col min="14873" max="15093" width="9.140625" style="26"/>
    <col min="15094" max="15095" width="22" style="26" customWidth="1"/>
    <col min="15096" max="15096" width="12.42578125" style="26" customWidth="1"/>
    <col min="15097" max="15097" width="17.28515625" style="26" customWidth="1"/>
    <col min="15098" max="15099" width="9.140625" style="26"/>
    <col min="15100" max="15100" width="14" style="26" customWidth="1"/>
    <col min="15101" max="15117" width="9.140625" style="26"/>
    <col min="15118" max="15118" width="27.5703125" style="26" customWidth="1"/>
    <col min="15119" max="15119" width="5.85546875" style="26" customWidth="1"/>
    <col min="15120" max="15120" width="20.7109375" style="26" customWidth="1"/>
    <col min="15121" max="15123" width="9.140625" style="26"/>
    <col min="15124" max="15124" width="10.5703125" style="26" customWidth="1"/>
    <col min="15125" max="15125" width="15.5703125" style="26" customWidth="1"/>
    <col min="15126" max="15127" width="9.140625" style="26"/>
    <col min="15128" max="15128" width="9.5703125" style="26" bestFit="1" customWidth="1"/>
    <col min="15129" max="15349" width="9.140625" style="26"/>
    <col min="15350" max="15351" width="22" style="26" customWidth="1"/>
    <col min="15352" max="15352" width="12.42578125" style="26" customWidth="1"/>
    <col min="15353" max="15353" width="17.28515625" style="26" customWidth="1"/>
    <col min="15354" max="15355" width="9.140625" style="26"/>
    <col min="15356" max="15356" width="14" style="26" customWidth="1"/>
    <col min="15357" max="15373" width="9.140625" style="26"/>
    <col min="15374" max="15374" width="27.5703125" style="26" customWidth="1"/>
    <col min="15375" max="15375" width="5.85546875" style="26" customWidth="1"/>
    <col min="15376" max="15376" width="20.7109375" style="26" customWidth="1"/>
    <col min="15377" max="15379" width="9.140625" style="26"/>
    <col min="15380" max="15380" width="10.5703125" style="26" customWidth="1"/>
    <col min="15381" max="15381" width="15.5703125" style="26" customWidth="1"/>
    <col min="15382" max="15383" width="9.140625" style="26"/>
    <col min="15384" max="15384" width="9.5703125" style="26" bestFit="1" customWidth="1"/>
    <col min="15385" max="15605" width="9.140625" style="26"/>
    <col min="15606" max="15607" width="22" style="26" customWidth="1"/>
    <col min="15608" max="15608" width="12.42578125" style="26" customWidth="1"/>
    <col min="15609" max="15609" width="17.28515625" style="26" customWidth="1"/>
    <col min="15610" max="15611" width="9.140625" style="26"/>
    <col min="15612" max="15612" width="14" style="26" customWidth="1"/>
    <col min="15613" max="15629" width="9.140625" style="26"/>
    <col min="15630" max="15630" width="27.5703125" style="26" customWidth="1"/>
    <col min="15631" max="15631" width="5.85546875" style="26" customWidth="1"/>
    <col min="15632" max="15632" width="20.7109375" style="26" customWidth="1"/>
    <col min="15633" max="15635" width="9.140625" style="26"/>
    <col min="15636" max="15636" width="10.5703125" style="26" customWidth="1"/>
    <col min="15637" max="15637" width="15.5703125" style="26" customWidth="1"/>
    <col min="15638" max="15639" width="9.140625" style="26"/>
    <col min="15640" max="15640" width="9.5703125" style="26" bestFit="1" customWidth="1"/>
    <col min="15641" max="15861" width="9.140625" style="26"/>
    <col min="15862" max="15863" width="22" style="26" customWidth="1"/>
    <col min="15864" max="15864" width="12.42578125" style="26" customWidth="1"/>
    <col min="15865" max="15865" width="17.28515625" style="26" customWidth="1"/>
    <col min="15866" max="15867" width="9.140625" style="26"/>
    <col min="15868" max="15868" width="14" style="26" customWidth="1"/>
    <col min="15869" max="15885" width="9.140625" style="26"/>
    <col min="15886" max="15886" width="27.5703125" style="26" customWidth="1"/>
    <col min="15887" max="15887" width="5.85546875" style="26" customWidth="1"/>
    <col min="15888" max="15888" width="20.7109375" style="26" customWidth="1"/>
    <col min="15889" max="15891" width="9.140625" style="26"/>
    <col min="15892" max="15892" width="10.5703125" style="26" customWidth="1"/>
    <col min="15893" max="15893" width="15.5703125" style="26" customWidth="1"/>
    <col min="15894" max="15895" width="9.140625" style="26"/>
    <col min="15896" max="15896" width="9.5703125" style="26" bestFit="1" customWidth="1"/>
    <col min="15897" max="16117" width="9.140625" style="26"/>
    <col min="16118" max="16119" width="22" style="26" customWidth="1"/>
    <col min="16120" max="16120" width="12.42578125" style="26" customWidth="1"/>
    <col min="16121" max="16121" width="17.28515625" style="26" customWidth="1"/>
    <col min="16122" max="16123" width="9.140625" style="26"/>
    <col min="16124" max="16124" width="14" style="26" customWidth="1"/>
    <col min="16125" max="16141" width="9.140625" style="26"/>
    <col min="16142" max="16142" width="27.5703125" style="26" customWidth="1"/>
    <col min="16143" max="16143" width="5.85546875" style="26" customWidth="1"/>
    <col min="16144" max="16144" width="20.7109375" style="26" customWidth="1"/>
    <col min="16145" max="16147" width="9.140625" style="26"/>
    <col min="16148" max="16148" width="10.5703125" style="26" customWidth="1"/>
    <col min="16149" max="16149" width="15.5703125" style="26" customWidth="1"/>
    <col min="16150" max="16151" width="9.140625" style="26"/>
    <col min="16152" max="16152" width="9.5703125" style="26" bestFit="1" customWidth="1"/>
    <col min="16153" max="16384" width="9.140625" style="26"/>
  </cols>
  <sheetData>
    <row r="1" spans="1:26" s="13" customFormat="1" ht="18" x14ac:dyDescent="0.2">
      <c r="A1" s="19"/>
      <c r="B1" s="54" t="s">
        <v>83</v>
      </c>
      <c r="C1" s="19"/>
      <c r="D1" s="19"/>
      <c r="E1" s="19"/>
      <c r="U1" s="55"/>
      <c r="V1" s="58"/>
      <c r="W1" s="44"/>
      <c r="X1" s="52"/>
      <c r="Y1" s="80"/>
      <c r="Z1" s="53"/>
    </row>
    <row r="2" spans="1:26" s="41" customFormat="1" ht="40.5" x14ac:dyDescent="0.2">
      <c r="A2" s="40" t="s">
        <v>376</v>
      </c>
      <c r="B2" s="39" t="s">
        <v>88</v>
      </c>
      <c r="C2" s="40" t="s">
        <v>27</v>
      </c>
      <c r="D2" s="39" t="s">
        <v>28</v>
      </c>
      <c r="E2" s="39" t="s">
        <v>207</v>
      </c>
      <c r="F2" s="39" t="s">
        <v>208</v>
      </c>
      <c r="G2" s="39" t="s">
        <v>209</v>
      </c>
      <c r="H2" s="39" t="s">
        <v>210</v>
      </c>
      <c r="I2" s="39" t="s">
        <v>211</v>
      </c>
      <c r="J2" s="39" t="s">
        <v>212</v>
      </c>
      <c r="K2" s="39" t="s">
        <v>213</v>
      </c>
      <c r="L2" s="39" t="s">
        <v>214</v>
      </c>
      <c r="M2" s="39" t="s">
        <v>29</v>
      </c>
      <c r="N2" s="39" t="s">
        <v>30</v>
      </c>
      <c r="O2" s="39" t="s">
        <v>31</v>
      </c>
      <c r="P2" s="39" t="s">
        <v>32</v>
      </c>
      <c r="Q2" s="39" t="s">
        <v>33</v>
      </c>
      <c r="R2" s="39" t="s">
        <v>34</v>
      </c>
      <c r="S2" s="39" t="s">
        <v>35</v>
      </c>
      <c r="T2" s="39" t="s">
        <v>81</v>
      </c>
      <c r="U2" s="39" t="s">
        <v>36</v>
      </c>
      <c r="V2" s="45" t="s">
        <v>37</v>
      </c>
      <c r="W2" s="45" t="s">
        <v>82</v>
      </c>
      <c r="X2" s="45" t="s">
        <v>38</v>
      </c>
      <c r="Y2" s="81" t="s">
        <v>39</v>
      </c>
      <c r="Z2" s="45" t="s">
        <v>229</v>
      </c>
    </row>
    <row r="3" spans="1:26" ht="13.5" x14ac:dyDescent="0.2">
      <c r="A3" s="183" t="s">
        <v>259</v>
      </c>
      <c r="B3" s="188" t="s">
        <v>218</v>
      </c>
      <c r="C3" s="186">
        <v>7</v>
      </c>
      <c r="D3" s="186" t="s">
        <v>73</v>
      </c>
      <c r="E3" s="186">
        <v>43</v>
      </c>
      <c r="F3" s="186">
        <v>135</v>
      </c>
      <c r="G3" s="186"/>
      <c r="H3" s="186"/>
      <c r="I3" s="186"/>
      <c r="J3" s="186"/>
      <c r="K3" s="186"/>
      <c r="L3" s="186"/>
      <c r="M3" s="186">
        <v>17</v>
      </c>
      <c r="N3" s="186">
        <v>2</v>
      </c>
      <c r="O3" s="186">
        <v>10</v>
      </c>
      <c r="P3" s="186" t="s">
        <v>18</v>
      </c>
      <c r="Q3" s="186" t="s">
        <v>40</v>
      </c>
      <c r="R3" s="186" t="s">
        <v>44</v>
      </c>
      <c r="S3" s="186" t="s">
        <v>41</v>
      </c>
      <c r="T3" s="186" t="s">
        <v>44</v>
      </c>
      <c r="U3" s="190" t="s">
        <v>89</v>
      </c>
      <c r="V3" s="88" t="s">
        <v>42</v>
      </c>
      <c r="W3" s="86" t="s">
        <v>19</v>
      </c>
      <c r="X3" s="87"/>
      <c r="Y3" s="136"/>
      <c r="Z3" s="202">
        <v>170</v>
      </c>
    </row>
    <row r="4" spans="1:26" ht="27" x14ac:dyDescent="0.2">
      <c r="A4" s="184"/>
      <c r="B4" s="189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91"/>
      <c r="V4" s="88" t="s">
        <v>65</v>
      </c>
      <c r="W4" s="86" t="s">
        <v>47</v>
      </c>
      <c r="X4" s="87"/>
      <c r="Y4" s="136"/>
      <c r="Z4" s="202"/>
    </row>
    <row r="5" spans="1:26" ht="13.5" x14ac:dyDescent="0.2">
      <c r="A5" s="89" t="s">
        <v>260</v>
      </c>
      <c r="B5" s="87" t="s">
        <v>217</v>
      </c>
      <c r="C5" s="86">
        <v>8</v>
      </c>
      <c r="D5" s="86" t="s">
        <v>26</v>
      </c>
      <c r="E5" s="86">
        <v>54</v>
      </c>
      <c r="F5" s="86">
        <v>170</v>
      </c>
      <c r="G5" s="86"/>
      <c r="H5" s="86"/>
      <c r="I5" s="86"/>
      <c r="J5" s="86"/>
      <c r="K5" s="86"/>
      <c r="L5" s="86"/>
      <c r="M5" s="86">
        <v>15</v>
      </c>
      <c r="N5" s="86">
        <v>2</v>
      </c>
      <c r="O5" s="86">
        <v>14</v>
      </c>
      <c r="P5" s="86" t="s">
        <v>18</v>
      </c>
      <c r="Q5" s="86" t="s">
        <v>40</v>
      </c>
      <c r="R5" s="86" t="s">
        <v>41</v>
      </c>
      <c r="S5" s="86" t="s">
        <v>44</v>
      </c>
      <c r="T5" s="86" t="s">
        <v>44</v>
      </c>
      <c r="U5" s="88" t="s">
        <v>64</v>
      </c>
      <c r="V5" s="88" t="s">
        <v>42</v>
      </c>
      <c r="W5" s="86" t="s">
        <v>43</v>
      </c>
      <c r="X5" s="87"/>
      <c r="Y5" s="136"/>
      <c r="Z5" s="69">
        <v>210</v>
      </c>
    </row>
    <row r="6" spans="1:26" ht="13.5" x14ac:dyDescent="0.2">
      <c r="A6" s="183" t="s">
        <v>261</v>
      </c>
      <c r="B6" s="188" t="s">
        <v>217</v>
      </c>
      <c r="C6" s="186">
        <v>17</v>
      </c>
      <c r="D6" s="186" t="s">
        <v>26</v>
      </c>
      <c r="E6" s="186">
        <v>46</v>
      </c>
      <c r="F6" s="186">
        <v>145</v>
      </c>
      <c r="G6" s="186"/>
      <c r="H6" s="186"/>
      <c r="I6" s="186"/>
      <c r="J6" s="186"/>
      <c r="K6" s="186"/>
      <c r="L6" s="186"/>
      <c r="M6" s="186">
        <v>14</v>
      </c>
      <c r="N6" s="186">
        <v>2</v>
      </c>
      <c r="O6" s="186">
        <v>12</v>
      </c>
      <c r="P6" s="186" t="s">
        <v>18</v>
      </c>
      <c r="Q6" s="186" t="s">
        <v>40</v>
      </c>
      <c r="R6" s="186" t="s">
        <v>41</v>
      </c>
      <c r="S6" s="186" t="s">
        <v>41</v>
      </c>
      <c r="T6" s="186" t="s">
        <v>44</v>
      </c>
      <c r="U6" s="190"/>
      <c r="V6" s="88" t="s">
        <v>42</v>
      </c>
      <c r="W6" s="86" t="s">
        <v>47</v>
      </c>
      <c r="X6" s="87"/>
      <c r="Y6" s="136"/>
      <c r="Z6" s="202">
        <v>168</v>
      </c>
    </row>
    <row r="7" spans="1:26" ht="27" x14ac:dyDescent="0.2">
      <c r="A7" s="184"/>
      <c r="B7" s="189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91"/>
      <c r="V7" s="88" t="s">
        <v>65</v>
      </c>
      <c r="W7" s="86" t="s">
        <v>47</v>
      </c>
      <c r="X7" s="87"/>
      <c r="Y7" s="136"/>
      <c r="Z7" s="202"/>
    </row>
    <row r="8" spans="1:26" ht="27" x14ac:dyDescent="0.2">
      <c r="A8" s="129" t="s">
        <v>262</v>
      </c>
      <c r="B8" s="87" t="s">
        <v>217</v>
      </c>
      <c r="C8" s="86">
        <v>21</v>
      </c>
      <c r="D8" s="86" t="s">
        <v>90</v>
      </c>
      <c r="E8" s="86">
        <v>60</v>
      </c>
      <c r="F8" s="86">
        <v>188</v>
      </c>
      <c r="G8" s="86"/>
      <c r="H8" s="86"/>
      <c r="I8" s="86"/>
      <c r="J8" s="86"/>
      <c r="K8" s="86"/>
      <c r="L8" s="86"/>
      <c r="M8" s="86">
        <v>21</v>
      </c>
      <c r="N8" s="86">
        <v>2</v>
      </c>
      <c r="O8" s="86">
        <v>10</v>
      </c>
      <c r="P8" s="86" t="s">
        <v>18</v>
      </c>
      <c r="Q8" s="86" t="s">
        <v>40</v>
      </c>
      <c r="R8" s="86" t="s">
        <v>41</v>
      </c>
      <c r="S8" s="86" t="s">
        <v>41</v>
      </c>
      <c r="T8" s="86" t="s">
        <v>44</v>
      </c>
      <c r="U8" s="88" t="s">
        <v>91</v>
      </c>
      <c r="V8" s="121" t="s">
        <v>65</v>
      </c>
      <c r="W8" s="86" t="s">
        <v>47</v>
      </c>
      <c r="X8" s="87"/>
      <c r="Y8" s="136"/>
      <c r="Z8" s="69">
        <v>210</v>
      </c>
    </row>
    <row r="9" spans="1:26" ht="13.5" x14ac:dyDescent="0.2">
      <c r="A9" s="183" t="s">
        <v>263</v>
      </c>
      <c r="B9" s="188" t="s">
        <v>217</v>
      </c>
      <c r="C9" s="186">
        <v>26</v>
      </c>
      <c r="D9" s="186" t="s">
        <v>90</v>
      </c>
      <c r="E9" s="186">
        <v>47</v>
      </c>
      <c r="F9" s="186">
        <v>148</v>
      </c>
      <c r="G9" s="186"/>
      <c r="H9" s="186"/>
      <c r="I9" s="186"/>
      <c r="J9" s="186"/>
      <c r="K9" s="186"/>
      <c r="L9" s="186"/>
      <c r="M9" s="186">
        <v>20</v>
      </c>
      <c r="N9" s="186">
        <v>2</v>
      </c>
      <c r="O9" s="186">
        <v>8</v>
      </c>
      <c r="P9" s="186" t="s">
        <v>18</v>
      </c>
      <c r="Q9" s="186" t="s">
        <v>40</v>
      </c>
      <c r="R9" s="186" t="s">
        <v>41</v>
      </c>
      <c r="S9" s="186" t="s">
        <v>41</v>
      </c>
      <c r="T9" s="186" t="s">
        <v>44</v>
      </c>
      <c r="U9" s="190" t="s">
        <v>58</v>
      </c>
      <c r="V9" s="88" t="s">
        <v>42</v>
      </c>
      <c r="W9" s="86" t="s">
        <v>43</v>
      </c>
      <c r="X9" s="87"/>
      <c r="Y9" s="136"/>
      <c r="Z9" s="202">
        <v>160</v>
      </c>
    </row>
    <row r="10" spans="1:26" ht="27" x14ac:dyDescent="0.2">
      <c r="A10" s="184"/>
      <c r="B10" s="189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91"/>
      <c r="V10" s="88" t="s">
        <v>65</v>
      </c>
      <c r="W10" s="86" t="s">
        <v>47</v>
      </c>
      <c r="X10" s="87"/>
      <c r="Y10" s="136"/>
      <c r="Z10" s="202"/>
    </row>
    <row r="11" spans="1:26" ht="27" x14ac:dyDescent="0.2">
      <c r="A11" s="129" t="s">
        <v>264</v>
      </c>
      <c r="B11" s="87" t="s">
        <v>217</v>
      </c>
      <c r="C11" s="86">
        <v>31</v>
      </c>
      <c r="D11" s="86" t="s">
        <v>90</v>
      </c>
      <c r="E11" s="86">
        <v>47</v>
      </c>
      <c r="F11" s="86">
        <v>148</v>
      </c>
      <c r="G11" s="86"/>
      <c r="H11" s="86"/>
      <c r="I11" s="86"/>
      <c r="J11" s="86"/>
      <c r="K11" s="86"/>
      <c r="L11" s="86"/>
      <c r="M11" s="86">
        <v>18</v>
      </c>
      <c r="N11" s="86">
        <v>2</v>
      </c>
      <c r="O11" s="86">
        <v>10</v>
      </c>
      <c r="P11" s="86" t="s">
        <v>18</v>
      </c>
      <c r="Q11" s="86" t="s">
        <v>40</v>
      </c>
      <c r="R11" s="86" t="s">
        <v>41</v>
      </c>
      <c r="S11" s="86" t="s">
        <v>41</v>
      </c>
      <c r="T11" s="86" t="s">
        <v>44</v>
      </c>
      <c r="U11" s="88" t="s">
        <v>92</v>
      </c>
      <c r="V11" s="121" t="s">
        <v>65</v>
      </c>
      <c r="W11" s="86" t="s">
        <v>47</v>
      </c>
      <c r="X11" s="87"/>
      <c r="Y11" s="136"/>
      <c r="Z11" s="69">
        <v>180</v>
      </c>
    </row>
    <row r="12" spans="1:26" ht="27" x14ac:dyDescent="0.2">
      <c r="A12" s="89" t="s">
        <v>265</v>
      </c>
      <c r="B12" s="87" t="s">
        <v>217</v>
      </c>
      <c r="C12" s="86">
        <v>32</v>
      </c>
      <c r="D12" s="86" t="s">
        <v>73</v>
      </c>
      <c r="E12" s="86">
        <v>40</v>
      </c>
      <c r="F12" s="86">
        <v>126</v>
      </c>
      <c r="G12" s="86"/>
      <c r="H12" s="86"/>
      <c r="I12" s="86"/>
      <c r="J12" s="86"/>
      <c r="K12" s="86"/>
      <c r="L12" s="86"/>
      <c r="M12" s="86">
        <v>15</v>
      </c>
      <c r="N12" s="86">
        <v>0</v>
      </c>
      <c r="O12" s="86">
        <v>9</v>
      </c>
      <c r="P12" s="86" t="s">
        <v>18</v>
      </c>
      <c r="Q12" s="86" t="s">
        <v>40</v>
      </c>
      <c r="R12" s="86" t="s">
        <v>44</v>
      </c>
      <c r="S12" s="86" t="s">
        <v>44</v>
      </c>
      <c r="T12" s="86" t="s">
        <v>19</v>
      </c>
      <c r="U12" s="88" t="s">
        <v>93</v>
      </c>
      <c r="V12" s="88" t="s">
        <v>42</v>
      </c>
      <c r="W12" s="86" t="s">
        <v>47</v>
      </c>
      <c r="X12" s="87"/>
      <c r="Y12" s="136"/>
      <c r="Z12" s="69">
        <v>135</v>
      </c>
    </row>
    <row r="13" spans="1:26" ht="27" x14ac:dyDescent="0.2">
      <c r="A13" s="183" t="s">
        <v>266</v>
      </c>
      <c r="B13" s="188" t="s">
        <v>217</v>
      </c>
      <c r="C13" s="186">
        <v>46</v>
      </c>
      <c r="D13" s="186" t="s">
        <v>94</v>
      </c>
      <c r="E13" s="186">
        <v>42</v>
      </c>
      <c r="F13" s="186">
        <v>132</v>
      </c>
      <c r="G13" s="186"/>
      <c r="H13" s="186"/>
      <c r="I13" s="186"/>
      <c r="J13" s="186"/>
      <c r="K13" s="186"/>
      <c r="L13" s="186"/>
      <c r="M13" s="186">
        <v>16</v>
      </c>
      <c r="N13" s="186">
        <v>2</v>
      </c>
      <c r="O13" s="186">
        <v>10</v>
      </c>
      <c r="P13" s="186" t="s">
        <v>18</v>
      </c>
      <c r="Q13" s="186" t="s">
        <v>40</v>
      </c>
      <c r="R13" s="186" t="s">
        <v>41</v>
      </c>
      <c r="S13" s="186" t="s">
        <v>41</v>
      </c>
      <c r="T13" s="186" t="s">
        <v>44</v>
      </c>
      <c r="U13" s="190"/>
      <c r="V13" s="88" t="s">
        <v>52</v>
      </c>
      <c r="W13" s="86" t="s">
        <v>47</v>
      </c>
      <c r="X13" s="87" t="s">
        <v>54</v>
      </c>
      <c r="Y13" s="136"/>
      <c r="Z13" s="202">
        <v>160</v>
      </c>
    </row>
    <row r="14" spans="1:26" ht="27" x14ac:dyDescent="0.2">
      <c r="A14" s="184"/>
      <c r="B14" s="189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91"/>
      <c r="V14" s="88" t="s">
        <v>65</v>
      </c>
      <c r="W14" s="86" t="s">
        <v>47</v>
      </c>
      <c r="X14" s="87"/>
      <c r="Y14" s="136"/>
      <c r="Z14" s="202"/>
    </row>
    <row r="15" spans="1:26" ht="13.5" x14ac:dyDescent="0.2">
      <c r="A15" s="183" t="s">
        <v>267</v>
      </c>
      <c r="B15" s="188" t="s">
        <v>217</v>
      </c>
      <c r="C15" s="186">
        <v>47</v>
      </c>
      <c r="D15" s="186" t="s">
        <v>95</v>
      </c>
      <c r="E15" s="186">
        <v>45</v>
      </c>
      <c r="F15" s="186">
        <v>141</v>
      </c>
      <c r="G15" s="186"/>
      <c r="H15" s="186"/>
      <c r="I15" s="186"/>
      <c r="J15" s="186"/>
      <c r="K15" s="186"/>
      <c r="L15" s="186"/>
      <c r="M15" s="186">
        <v>13</v>
      </c>
      <c r="N15" s="186">
        <v>3</v>
      </c>
      <c r="O15" s="186">
        <v>11</v>
      </c>
      <c r="P15" s="186" t="s">
        <v>18</v>
      </c>
      <c r="Q15" s="186" t="s">
        <v>40</v>
      </c>
      <c r="R15" s="186" t="s">
        <v>41</v>
      </c>
      <c r="S15" s="186" t="s">
        <v>44</v>
      </c>
      <c r="T15" s="186" t="s">
        <v>44</v>
      </c>
      <c r="U15" s="190" t="s">
        <v>64</v>
      </c>
      <c r="V15" s="88" t="s">
        <v>42</v>
      </c>
      <c r="W15" s="86" t="s">
        <v>47</v>
      </c>
      <c r="X15" s="87"/>
      <c r="Y15" s="136"/>
      <c r="Z15" s="202">
        <v>143</v>
      </c>
    </row>
    <row r="16" spans="1:26" ht="27" x14ac:dyDescent="0.2">
      <c r="A16" s="184"/>
      <c r="B16" s="189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91"/>
      <c r="V16" s="88" t="s">
        <v>52</v>
      </c>
      <c r="W16" s="86" t="s">
        <v>47</v>
      </c>
      <c r="X16" s="87" t="s">
        <v>96</v>
      </c>
      <c r="Y16" s="136"/>
      <c r="Z16" s="202"/>
    </row>
    <row r="17" spans="1:26" ht="27" x14ac:dyDescent="0.2">
      <c r="A17" s="89" t="s">
        <v>268</v>
      </c>
      <c r="B17" s="87" t="s">
        <v>217</v>
      </c>
      <c r="C17" s="86">
        <v>48</v>
      </c>
      <c r="D17" s="86" t="s">
        <v>95</v>
      </c>
      <c r="E17" s="86">
        <v>79</v>
      </c>
      <c r="F17" s="86">
        <v>248</v>
      </c>
      <c r="G17" s="86"/>
      <c r="H17" s="86"/>
      <c r="I17" s="86"/>
      <c r="J17" s="86"/>
      <c r="K17" s="86"/>
      <c r="L17" s="86"/>
      <c r="M17" s="86">
        <v>16</v>
      </c>
      <c r="N17" s="86">
        <v>3</v>
      </c>
      <c r="O17" s="86">
        <v>14</v>
      </c>
      <c r="P17" s="86" t="s">
        <v>18</v>
      </c>
      <c r="Q17" s="86" t="s">
        <v>60</v>
      </c>
      <c r="R17" s="86" t="s">
        <v>44</v>
      </c>
      <c r="S17" s="86" t="s">
        <v>44</v>
      </c>
      <c r="T17" s="86" t="s">
        <v>19</v>
      </c>
      <c r="U17" s="88" t="s">
        <v>97</v>
      </c>
      <c r="V17" s="88" t="s">
        <v>42</v>
      </c>
      <c r="W17" s="86" t="s">
        <v>47</v>
      </c>
      <c r="X17" s="87"/>
      <c r="Y17" s="136"/>
      <c r="Z17" s="69">
        <v>224</v>
      </c>
    </row>
    <row r="18" spans="1:26" ht="13.5" customHeight="1" x14ac:dyDescent="0.2">
      <c r="A18" s="183" t="s">
        <v>269</v>
      </c>
      <c r="B18" s="188" t="s">
        <v>219</v>
      </c>
      <c r="C18" s="186">
        <v>1</v>
      </c>
      <c r="D18" s="186" t="s">
        <v>24</v>
      </c>
      <c r="E18" s="186">
        <v>68</v>
      </c>
      <c r="F18" s="186">
        <v>214</v>
      </c>
      <c r="G18" s="186"/>
      <c r="H18" s="186"/>
      <c r="I18" s="186"/>
      <c r="J18" s="186"/>
      <c r="K18" s="186"/>
      <c r="L18" s="186"/>
      <c r="M18" s="186">
        <v>22</v>
      </c>
      <c r="N18" s="186">
        <v>3</v>
      </c>
      <c r="O18" s="186">
        <v>11</v>
      </c>
      <c r="P18" s="186" t="s">
        <v>18</v>
      </c>
      <c r="Q18" s="186" t="s">
        <v>60</v>
      </c>
      <c r="R18" s="186" t="s">
        <v>44</v>
      </c>
      <c r="S18" s="186" t="s">
        <v>19</v>
      </c>
      <c r="T18" s="186" t="s">
        <v>18</v>
      </c>
      <c r="U18" s="190" t="s">
        <v>98</v>
      </c>
      <c r="V18" s="88" t="s">
        <v>50</v>
      </c>
      <c r="W18" s="86" t="s">
        <v>47</v>
      </c>
      <c r="X18" s="87" t="s">
        <v>51</v>
      </c>
      <c r="Y18" s="136"/>
      <c r="Z18" s="202">
        <v>242</v>
      </c>
    </row>
    <row r="19" spans="1:26" ht="27" x14ac:dyDescent="0.2">
      <c r="A19" s="185"/>
      <c r="B19" s="194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3"/>
      <c r="V19" s="88" t="s">
        <v>56</v>
      </c>
      <c r="W19" s="86" t="s">
        <v>43</v>
      </c>
      <c r="X19" s="87" t="s">
        <v>99</v>
      </c>
      <c r="Y19" s="136"/>
      <c r="Z19" s="202"/>
    </row>
    <row r="20" spans="1:26" ht="40.5" x14ac:dyDescent="0.2">
      <c r="A20" s="185"/>
      <c r="B20" s="194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3"/>
      <c r="V20" s="88" t="s">
        <v>62</v>
      </c>
      <c r="W20" s="86" t="s">
        <v>47</v>
      </c>
      <c r="X20" s="87"/>
      <c r="Y20" s="136"/>
      <c r="Z20" s="202"/>
    </row>
    <row r="21" spans="1:26" ht="13.5" x14ac:dyDescent="0.2">
      <c r="A21" s="184"/>
      <c r="B21" s="189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91"/>
      <c r="V21" s="88" t="s">
        <v>67</v>
      </c>
      <c r="W21" s="86" t="s">
        <v>47</v>
      </c>
      <c r="X21" s="87"/>
      <c r="Y21" s="136"/>
      <c r="Z21" s="202"/>
    </row>
    <row r="22" spans="1:26" ht="13.5" customHeight="1" x14ac:dyDescent="0.2">
      <c r="A22" s="183" t="s">
        <v>270</v>
      </c>
      <c r="B22" s="188" t="s">
        <v>219</v>
      </c>
      <c r="C22" s="186">
        <v>2</v>
      </c>
      <c r="D22" s="186" t="s">
        <v>24</v>
      </c>
      <c r="E22" s="186">
        <v>65</v>
      </c>
      <c r="F22" s="186">
        <v>204</v>
      </c>
      <c r="G22" s="186"/>
      <c r="H22" s="186"/>
      <c r="I22" s="186"/>
      <c r="J22" s="186"/>
      <c r="K22" s="186"/>
      <c r="L22" s="186"/>
      <c r="M22" s="186">
        <v>20</v>
      </c>
      <c r="N22" s="186">
        <v>3</v>
      </c>
      <c r="O22" s="186">
        <v>10</v>
      </c>
      <c r="P22" s="186" t="s">
        <v>18</v>
      </c>
      <c r="Q22" s="186" t="s">
        <v>40</v>
      </c>
      <c r="R22" s="186" t="s">
        <v>19</v>
      </c>
      <c r="S22" s="186" t="s">
        <v>19</v>
      </c>
      <c r="T22" s="186" t="s">
        <v>19</v>
      </c>
      <c r="U22" s="190" t="s">
        <v>100</v>
      </c>
      <c r="V22" s="88" t="s">
        <v>50</v>
      </c>
      <c r="W22" s="86" t="s">
        <v>47</v>
      </c>
      <c r="X22" s="87" t="s">
        <v>68</v>
      </c>
      <c r="Y22" s="136"/>
      <c r="Z22" s="202">
        <v>200</v>
      </c>
    </row>
    <row r="23" spans="1:26" ht="13.5" x14ac:dyDescent="0.2">
      <c r="A23" s="184"/>
      <c r="B23" s="189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91"/>
      <c r="V23" s="88" t="s">
        <v>67</v>
      </c>
      <c r="W23" s="86" t="s">
        <v>47</v>
      </c>
      <c r="X23" s="87"/>
      <c r="Y23" s="136"/>
      <c r="Z23" s="202"/>
    </row>
    <row r="24" spans="1:26" ht="13.5" x14ac:dyDescent="0.2">
      <c r="A24" s="89" t="s">
        <v>271</v>
      </c>
      <c r="B24" s="87" t="s">
        <v>220</v>
      </c>
      <c r="C24" s="86">
        <v>2</v>
      </c>
      <c r="D24" s="86" t="s">
        <v>101</v>
      </c>
      <c r="E24" s="86">
        <v>28</v>
      </c>
      <c r="F24" s="86">
        <v>88</v>
      </c>
      <c r="G24" s="86"/>
      <c r="H24" s="86"/>
      <c r="I24" s="86"/>
      <c r="J24" s="86"/>
      <c r="K24" s="86"/>
      <c r="L24" s="86"/>
      <c r="M24" s="86">
        <v>14</v>
      </c>
      <c r="N24" s="86">
        <v>1</v>
      </c>
      <c r="O24" s="86">
        <v>6</v>
      </c>
      <c r="P24" s="86" t="s">
        <v>19</v>
      </c>
      <c r="Q24" s="86" t="s">
        <v>40</v>
      </c>
      <c r="R24" s="86" t="s">
        <v>41</v>
      </c>
      <c r="S24" s="86" t="s">
        <v>41</v>
      </c>
      <c r="T24" s="86" t="s">
        <v>44</v>
      </c>
      <c r="U24" s="88" t="s">
        <v>102</v>
      </c>
      <c r="V24" s="88" t="s">
        <v>42</v>
      </c>
      <c r="W24" s="86" t="s">
        <v>47</v>
      </c>
      <c r="X24" s="87"/>
      <c r="Y24" s="136"/>
      <c r="Z24" s="69">
        <v>84</v>
      </c>
    </row>
    <row r="25" spans="1:26" ht="13.5" x14ac:dyDescent="0.2">
      <c r="A25" s="183" t="s">
        <v>272</v>
      </c>
      <c r="B25" s="188" t="s">
        <v>220</v>
      </c>
      <c r="C25" s="186">
        <v>3</v>
      </c>
      <c r="D25" s="186" t="s">
        <v>24</v>
      </c>
      <c r="E25" s="186">
        <v>26</v>
      </c>
      <c r="F25" s="186">
        <v>82</v>
      </c>
      <c r="G25" s="186"/>
      <c r="H25" s="186"/>
      <c r="I25" s="186"/>
      <c r="J25" s="186"/>
      <c r="K25" s="186"/>
      <c r="L25" s="186"/>
      <c r="M25" s="186">
        <v>8</v>
      </c>
      <c r="N25" s="186">
        <v>2</v>
      </c>
      <c r="O25" s="186">
        <v>7</v>
      </c>
      <c r="P25" s="186" t="s">
        <v>19</v>
      </c>
      <c r="Q25" s="186" t="s">
        <v>40</v>
      </c>
      <c r="R25" s="186" t="s">
        <v>41</v>
      </c>
      <c r="S25" s="186" t="s">
        <v>41</v>
      </c>
      <c r="T25" s="186" t="s">
        <v>44</v>
      </c>
      <c r="U25" s="190" t="s">
        <v>103</v>
      </c>
      <c r="V25" s="88" t="s">
        <v>42</v>
      </c>
      <c r="W25" s="86" t="s">
        <v>47</v>
      </c>
      <c r="X25" s="87"/>
      <c r="Y25" s="136"/>
      <c r="Z25" s="202">
        <v>56</v>
      </c>
    </row>
    <row r="26" spans="1:26" ht="27" x14ac:dyDescent="0.2">
      <c r="A26" s="184"/>
      <c r="B26" s="189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91"/>
      <c r="V26" s="88" t="s">
        <v>65</v>
      </c>
      <c r="W26" s="86" t="s">
        <v>47</v>
      </c>
      <c r="X26" s="87"/>
      <c r="Y26" s="136"/>
      <c r="Z26" s="202"/>
    </row>
    <row r="27" spans="1:26" ht="13.5" x14ac:dyDescent="0.2">
      <c r="A27" s="183" t="s">
        <v>273</v>
      </c>
      <c r="B27" s="188" t="s">
        <v>220</v>
      </c>
      <c r="C27" s="186">
        <v>4</v>
      </c>
      <c r="D27" s="186" t="s">
        <v>24</v>
      </c>
      <c r="E27" s="186">
        <v>57</v>
      </c>
      <c r="F27" s="186">
        <v>179</v>
      </c>
      <c r="G27" s="186"/>
      <c r="H27" s="186"/>
      <c r="I27" s="186"/>
      <c r="J27" s="186"/>
      <c r="K27" s="186"/>
      <c r="L27" s="186"/>
      <c r="M27" s="186">
        <v>15</v>
      </c>
      <c r="N27" s="186">
        <v>2</v>
      </c>
      <c r="O27" s="186">
        <v>12</v>
      </c>
      <c r="P27" s="186" t="s">
        <v>47</v>
      </c>
      <c r="Q27" s="186" t="s">
        <v>40</v>
      </c>
      <c r="R27" s="186" t="s">
        <v>41</v>
      </c>
      <c r="S27" s="186" t="s">
        <v>44</v>
      </c>
      <c r="T27" s="186" t="s">
        <v>19</v>
      </c>
      <c r="U27" s="190" t="s">
        <v>71</v>
      </c>
      <c r="V27" s="88" t="s">
        <v>42</v>
      </c>
      <c r="W27" s="86" t="s">
        <v>47</v>
      </c>
      <c r="X27" s="87"/>
      <c r="Y27" s="136"/>
      <c r="Z27" s="202">
        <v>180</v>
      </c>
    </row>
    <row r="28" spans="1:26" ht="27" x14ac:dyDescent="0.2">
      <c r="A28" s="184"/>
      <c r="B28" s="189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91"/>
      <c r="V28" s="88" t="s">
        <v>65</v>
      </c>
      <c r="W28" s="86" t="s">
        <v>47</v>
      </c>
      <c r="X28" s="87"/>
      <c r="Y28" s="136"/>
      <c r="Z28" s="202"/>
    </row>
    <row r="29" spans="1:26" ht="27" x14ac:dyDescent="0.2">
      <c r="A29" s="89" t="s">
        <v>274</v>
      </c>
      <c r="B29" s="87" t="s">
        <v>220</v>
      </c>
      <c r="C29" s="86">
        <v>12</v>
      </c>
      <c r="D29" s="86" t="s">
        <v>104</v>
      </c>
      <c r="E29" s="86">
        <v>45</v>
      </c>
      <c r="F29" s="86">
        <v>141</v>
      </c>
      <c r="G29" s="86"/>
      <c r="H29" s="86"/>
      <c r="I29" s="86"/>
      <c r="J29" s="86"/>
      <c r="K29" s="86"/>
      <c r="L29" s="86"/>
      <c r="M29" s="86">
        <v>19</v>
      </c>
      <c r="N29" s="86">
        <v>2</v>
      </c>
      <c r="O29" s="86">
        <v>7</v>
      </c>
      <c r="P29" s="86" t="s">
        <v>18</v>
      </c>
      <c r="Q29" s="86" t="s">
        <v>40</v>
      </c>
      <c r="R29" s="86" t="s">
        <v>44</v>
      </c>
      <c r="S29" s="86" t="s">
        <v>41</v>
      </c>
      <c r="T29" s="86" t="s">
        <v>44</v>
      </c>
      <c r="U29" s="88" t="s">
        <v>105</v>
      </c>
      <c r="V29" s="88" t="s">
        <v>42</v>
      </c>
      <c r="W29" s="86" t="s">
        <v>47</v>
      </c>
      <c r="X29" s="87"/>
      <c r="Y29" s="136"/>
      <c r="Z29" s="69">
        <v>133</v>
      </c>
    </row>
    <row r="30" spans="1:26" ht="13.5" x14ac:dyDescent="0.2">
      <c r="A30" s="183" t="s">
        <v>275</v>
      </c>
      <c r="B30" s="188" t="s">
        <v>221</v>
      </c>
      <c r="C30" s="186">
        <v>1</v>
      </c>
      <c r="D30" s="186" t="s">
        <v>24</v>
      </c>
      <c r="E30" s="186">
        <v>87</v>
      </c>
      <c r="F30" s="186">
        <v>273</v>
      </c>
      <c r="G30" s="186"/>
      <c r="H30" s="186"/>
      <c r="I30" s="186"/>
      <c r="J30" s="186"/>
      <c r="K30" s="186"/>
      <c r="L30" s="186"/>
      <c r="M30" s="186">
        <v>20</v>
      </c>
      <c r="N30" s="186">
        <v>4</v>
      </c>
      <c r="O30" s="186">
        <v>9</v>
      </c>
      <c r="P30" s="186" t="s">
        <v>47</v>
      </c>
      <c r="Q30" s="186" t="s">
        <v>40</v>
      </c>
      <c r="R30" s="186" t="s">
        <v>41</v>
      </c>
      <c r="S30" s="186" t="s">
        <v>44</v>
      </c>
      <c r="T30" s="186" t="s">
        <v>44</v>
      </c>
      <c r="U30" s="190" t="s">
        <v>106</v>
      </c>
      <c r="V30" s="88" t="s">
        <v>46</v>
      </c>
      <c r="W30" s="86" t="s">
        <v>47</v>
      </c>
      <c r="X30" s="87"/>
      <c r="Y30" s="136"/>
      <c r="Z30" s="202">
        <v>180</v>
      </c>
    </row>
    <row r="31" spans="1:26" ht="13.5" x14ac:dyDescent="0.2">
      <c r="A31" s="185"/>
      <c r="B31" s="194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3"/>
      <c r="V31" s="88" t="s">
        <v>42</v>
      </c>
      <c r="W31" s="86" t="s">
        <v>47</v>
      </c>
      <c r="X31" s="87"/>
      <c r="Y31" s="136"/>
      <c r="Z31" s="202"/>
    </row>
    <row r="32" spans="1:26" ht="13.5" x14ac:dyDescent="0.2">
      <c r="A32" s="184"/>
      <c r="B32" s="189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91"/>
      <c r="V32" s="88" t="s">
        <v>107</v>
      </c>
      <c r="W32" s="86" t="s">
        <v>19</v>
      </c>
      <c r="X32" s="87"/>
      <c r="Y32" s="136"/>
      <c r="Z32" s="202"/>
    </row>
    <row r="33" spans="1:26" ht="27" x14ac:dyDescent="0.2">
      <c r="A33" s="129" t="s">
        <v>276</v>
      </c>
      <c r="B33" s="87" t="s">
        <v>221</v>
      </c>
      <c r="C33" s="86">
        <v>2</v>
      </c>
      <c r="D33" s="86" t="s">
        <v>90</v>
      </c>
      <c r="E33" s="86">
        <v>46</v>
      </c>
      <c r="F33" s="86">
        <v>145</v>
      </c>
      <c r="G33" s="86"/>
      <c r="H33" s="86"/>
      <c r="I33" s="86"/>
      <c r="J33" s="86"/>
      <c r="K33" s="86"/>
      <c r="L33" s="86"/>
      <c r="M33" s="86">
        <v>22</v>
      </c>
      <c r="N33" s="86">
        <v>3</v>
      </c>
      <c r="O33" s="86">
        <v>7</v>
      </c>
      <c r="P33" s="86" t="s">
        <v>18</v>
      </c>
      <c r="Q33" s="86" t="s">
        <v>40</v>
      </c>
      <c r="R33" s="86" t="s">
        <v>41</v>
      </c>
      <c r="S33" s="86" t="s">
        <v>41</v>
      </c>
      <c r="T33" s="86" t="s">
        <v>44</v>
      </c>
      <c r="U33" s="88"/>
      <c r="V33" s="121" t="s">
        <v>65</v>
      </c>
      <c r="W33" s="86" t="s">
        <v>47</v>
      </c>
      <c r="X33" s="87"/>
      <c r="Y33" s="136"/>
      <c r="Z33" s="69">
        <v>154</v>
      </c>
    </row>
    <row r="34" spans="1:26" ht="13.5" customHeight="1" x14ac:dyDescent="0.2">
      <c r="A34" s="183" t="s">
        <v>277</v>
      </c>
      <c r="B34" s="188" t="s">
        <v>221</v>
      </c>
      <c r="C34" s="186">
        <v>3</v>
      </c>
      <c r="D34" s="186" t="s">
        <v>24</v>
      </c>
      <c r="E34" s="186">
        <v>86</v>
      </c>
      <c r="F34" s="186">
        <v>270</v>
      </c>
      <c r="G34" s="186"/>
      <c r="H34" s="186"/>
      <c r="I34" s="186"/>
      <c r="J34" s="186"/>
      <c r="K34" s="186"/>
      <c r="L34" s="186"/>
      <c r="M34" s="186">
        <v>25</v>
      </c>
      <c r="N34" s="186">
        <v>7</v>
      </c>
      <c r="O34" s="186">
        <v>12</v>
      </c>
      <c r="P34" s="186" t="s">
        <v>47</v>
      </c>
      <c r="Q34" s="186" t="s">
        <v>40</v>
      </c>
      <c r="R34" s="186" t="s">
        <v>44</v>
      </c>
      <c r="S34" s="186" t="s">
        <v>44</v>
      </c>
      <c r="T34" s="186" t="s">
        <v>44</v>
      </c>
      <c r="U34" s="190" t="s">
        <v>108</v>
      </c>
      <c r="V34" s="88" t="s">
        <v>50</v>
      </c>
      <c r="W34" s="86" t="s">
        <v>47</v>
      </c>
      <c r="X34" s="87" t="s">
        <v>109</v>
      </c>
      <c r="Y34" s="136"/>
      <c r="Z34" s="202">
        <v>300</v>
      </c>
    </row>
    <row r="35" spans="1:26" ht="13.5" x14ac:dyDescent="0.2">
      <c r="A35" s="185"/>
      <c r="B35" s="194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3"/>
      <c r="V35" s="88" t="s">
        <v>42</v>
      </c>
      <c r="W35" s="86" t="s">
        <v>47</v>
      </c>
      <c r="X35" s="87"/>
      <c r="Y35" s="136"/>
      <c r="Z35" s="202"/>
    </row>
    <row r="36" spans="1:26" ht="27" x14ac:dyDescent="0.2">
      <c r="A36" s="184"/>
      <c r="B36" s="189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91"/>
      <c r="V36" s="88" t="s">
        <v>75</v>
      </c>
      <c r="W36" s="86" t="s">
        <v>47</v>
      </c>
      <c r="X36" s="87" t="s">
        <v>110</v>
      </c>
      <c r="Y36" s="136"/>
      <c r="Z36" s="202"/>
    </row>
    <row r="37" spans="1:26" ht="13.5" x14ac:dyDescent="0.2">
      <c r="A37" s="183" t="s">
        <v>278</v>
      </c>
      <c r="B37" s="188" t="s">
        <v>221</v>
      </c>
      <c r="C37" s="186">
        <v>5</v>
      </c>
      <c r="D37" s="186" t="s">
        <v>24</v>
      </c>
      <c r="E37" s="186">
        <v>52</v>
      </c>
      <c r="F37" s="186">
        <v>163</v>
      </c>
      <c r="G37" s="186"/>
      <c r="H37" s="186"/>
      <c r="I37" s="186"/>
      <c r="J37" s="186"/>
      <c r="K37" s="186"/>
      <c r="L37" s="186"/>
      <c r="M37" s="186">
        <v>24</v>
      </c>
      <c r="N37" s="186">
        <v>2</v>
      </c>
      <c r="O37" s="186">
        <v>10</v>
      </c>
      <c r="P37" s="186" t="s">
        <v>18</v>
      </c>
      <c r="Q37" s="186" t="s">
        <v>40</v>
      </c>
      <c r="R37" s="186" t="s">
        <v>44</v>
      </c>
      <c r="S37" s="186" t="s">
        <v>41</v>
      </c>
      <c r="T37" s="186" t="s">
        <v>41</v>
      </c>
      <c r="U37" s="190"/>
      <c r="V37" s="88" t="s">
        <v>42</v>
      </c>
      <c r="W37" s="86" t="s">
        <v>47</v>
      </c>
      <c r="X37" s="87"/>
      <c r="Y37" s="136"/>
      <c r="Z37" s="202">
        <v>240</v>
      </c>
    </row>
    <row r="38" spans="1:26" ht="13.5" x14ac:dyDescent="0.2">
      <c r="A38" s="184"/>
      <c r="B38" s="189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91"/>
      <c r="V38" s="88" t="s">
        <v>107</v>
      </c>
      <c r="W38" s="86" t="s">
        <v>47</v>
      </c>
      <c r="X38" s="87"/>
      <c r="Y38" s="136"/>
      <c r="Z38" s="202"/>
    </row>
    <row r="39" spans="1:26" ht="13.5" customHeight="1" x14ac:dyDescent="0.2">
      <c r="A39" s="183" t="s">
        <v>279</v>
      </c>
      <c r="B39" s="188" t="s">
        <v>221</v>
      </c>
      <c r="C39" s="186">
        <v>6</v>
      </c>
      <c r="D39" s="186" t="s">
        <v>24</v>
      </c>
      <c r="E39" s="186">
        <v>67</v>
      </c>
      <c r="F39" s="186">
        <v>210</v>
      </c>
      <c r="G39" s="186"/>
      <c r="H39" s="186"/>
      <c r="I39" s="186"/>
      <c r="J39" s="186"/>
      <c r="K39" s="186"/>
      <c r="L39" s="186"/>
      <c r="M39" s="186">
        <v>16</v>
      </c>
      <c r="N39" s="186">
        <v>3</v>
      </c>
      <c r="O39" s="186">
        <v>7</v>
      </c>
      <c r="P39" s="186" t="s">
        <v>18</v>
      </c>
      <c r="Q39" s="186" t="s">
        <v>40</v>
      </c>
      <c r="R39" s="186" t="s">
        <v>41</v>
      </c>
      <c r="S39" s="186" t="s">
        <v>44</v>
      </c>
      <c r="T39" s="186" t="s">
        <v>19</v>
      </c>
      <c r="U39" s="190" t="s">
        <v>111</v>
      </c>
      <c r="V39" s="88" t="s">
        <v>46</v>
      </c>
      <c r="W39" s="86" t="s">
        <v>47</v>
      </c>
      <c r="X39" s="87"/>
      <c r="Y39" s="136"/>
      <c r="Z39" s="202">
        <v>112</v>
      </c>
    </row>
    <row r="40" spans="1:26" ht="27" x14ac:dyDescent="0.2">
      <c r="A40" s="184"/>
      <c r="B40" s="189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91"/>
      <c r="V40" s="88" t="s">
        <v>65</v>
      </c>
      <c r="W40" s="86" t="s">
        <v>19</v>
      </c>
      <c r="X40" s="87"/>
      <c r="Y40" s="136"/>
      <c r="Z40" s="202"/>
    </row>
    <row r="41" spans="1:26" ht="13.5" customHeight="1" x14ac:dyDescent="0.2">
      <c r="A41" s="183" t="s">
        <v>280</v>
      </c>
      <c r="B41" s="188" t="s">
        <v>221</v>
      </c>
      <c r="C41" s="186">
        <v>7</v>
      </c>
      <c r="D41" s="186" t="s">
        <v>24</v>
      </c>
      <c r="E41" s="186">
        <v>46</v>
      </c>
      <c r="F41" s="186">
        <v>145</v>
      </c>
      <c r="G41" s="186"/>
      <c r="H41" s="186"/>
      <c r="I41" s="186"/>
      <c r="J41" s="186"/>
      <c r="K41" s="186"/>
      <c r="L41" s="186"/>
      <c r="M41" s="186">
        <v>21</v>
      </c>
      <c r="N41" s="186">
        <v>2</v>
      </c>
      <c r="O41" s="186">
        <v>8</v>
      </c>
      <c r="P41" s="186" t="s">
        <v>18</v>
      </c>
      <c r="Q41" s="186" t="s">
        <v>40</v>
      </c>
      <c r="R41" s="186" t="s">
        <v>44</v>
      </c>
      <c r="S41" s="186" t="s">
        <v>44</v>
      </c>
      <c r="T41" s="186" t="s">
        <v>44</v>
      </c>
      <c r="U41" s="190" t="s">
        <v>112</v>
      </c>
      <c r="V41" s="88" t="s">
        <v>42</v>
      </c>
      <c r="W41" s="86" t="s">
        <v>47</v>
      </c>
      <c r="X41" s="87"/>
      <c r="Y41" s="136"/>
      <c r="Z41" s="202">
        <v>168</v>
      </c>
    </row>
    <row r="42" spans="1:26" ht="13.5" x14ac:dyDescent="0.2">
      <c r="A42" s="184"/>
      <c r="B42" s="189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91"/>
      <c r="V42" s="88" t="s">
        <v>107</v>
      </c>
      <c r="W42" s="86" t="s">
        <v>47</v>
      </c>
      <c r="X42" s="87"/>
      <c r="Y42" s="136"/>
      <c r="Z42" s="202"/>
    </row>
    <row r="43" spans="1:26" ht="13.5" x14ac:dyDescent="0.2">
      <c r="A43" s="89" t="s">
        <v>281</v>
      </c>
      <c r="B43" s="87" t="s">
        <v>221</v>
      </c>
      <c r="C43" s="86">
        <v>10</v>
      </c>
      <c r="D43" s="86" t="s">
        <v>49</v>
      </c>
      <c r="E43" s="86">
        <v>41</v>
      </c>
      <c r="F43" s="86">
        <v>129</v>
      </c>
      <c r="G43" s="86"/>
      <c r="H43" s="86"/>
      <c r="I43" s="86"/>
      <c r="J43" s="86"/>
      <c r="K43" s="86"/>
      <c r="L43" s="86"/>
      <c r="M43" s="86">
        <v>17</v>
      </c>
      <c r="N43" s="86">
        <v>2</v>
      </c>
      <c r="O43" s="86">
        <v>9</v>
      </c>
      <c r="P43" s="86" t="s">
        <v>18</v>
      </c>
      <c r="Q43" s="86" t="s">
        <v>40</v>
      </c>
      <c r="R43" s="86" t="s">
        <v>41</v>
      </c>
      <c r="S43" s="86" t="s">
        <v>41</v>
      </c>
      <c r="T43" s="86" t="s">
        <v>41</v>
      </c>
      <c r="U43" s="88"/>
      <c r="V43" s="88" t="s">
        <v>42</v>
      </c>
      <c r="W43" s="86" t="s">
        <v>43</v>
      </c>
      <c r="X43" s="87"/>
      <c r="Y43" s="136"/>
      <c r="Z43" s="69">
        <v>153</v>
      </c>
    </row>
    <row r="44" spans="1:26" ht="13.5" x14ac:dyDescent="0.2">
      <c r="A44" s="183" t="s">
        <v>282</v>
      </c>
      <c r="B44" s="188" t="s">
        <v>222</v>
      </c>
      <c r="C44" s="186">
        <v>2</v>
      </c>
      <c r="D44" s="186" t="s">
        <v>49</v>
      </c>
      <c r="E44" s="186">
        <v>76</v>
      </c>
      <c r="F44" s="186">
        <v>239</v>
      </c>
      <c r="G44" s="186"/>
      <c r="H44" s="186"/>
      <c r="I44" s="186"/>
      <c r="J44" s="186"/>
      <c r="K44" s="186"/>
      <c r="L44" s="186"/>
      <c r="M44" s="186">
        <v>22</v>
      </c>
      <c r="N44" s="186">
        <v>3</v>
      </c>
      <c r="O44" s="186">
        <v>14</v>
      </c>
      <c r="P44" s="186" t="s">
        <v>18</v>
      </c>
      <c r="Q44" s="186" t="s">
        <v>40</v>
      </c>
      <c r="R44" s="186" t="s">
        <v>44</v>
      </c>
      <c r="S44" s="186" t="s">
        <v>41</v>
      </c>
      <c r="T44" s="186" t="s">
        <v>44</v>
      </c>
      <c r="U44" s="190"/>
      <c r="V44" s="88" t="s">
        <v>42</v>
      </c>
      <c r="W44" s="86" t="s">
        <v>47</v>
      </c>
      <c r="X44" s="87"/>
      <c r="Y44" s="136"/>
      <c r="Z44" s="202">
        <v>308</v>
      </c>
    </row>
    <row r="45" spans="1:26" ht="27" x14ac:dyDescent="0.2">
      <c r="A45" s="185"/>
      <c r="B45" s="194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3"/>
      <c r="V45" s="88" t="s">
        <v>52</v>
      </c>
      <c r="W45" s="86" t="s">
        <v>47</v>
      </c>
      <c r="X45" s="87" t="s">
        <v>113</v>
      </c>
      <c r="Y45" s="136"/>
      <c r="Z45" s="202"/>
    </row>
    <row r="46" spans="1:26" ht="27" x14ac:dyDescent="0.2">
      <c r="A46" s="185"/>
      <c r="B46" s="194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3"/>
      <c r="V46" s="88" t="s">
        <v>75</v>
      </c>
      <c r="W46" s="86" t="s">
        <v>47</v>
      </c>
      <c r="X46" s="87" t="s">
        <v>114</v>
      </c>
      <c r="Y46" s="136"/>
      <c r="Z46" s="202"/>
    </row>
    <row r="47" spans="1:26" ht="27" x14ac:dyDescent="0.2">
      <c r="A47" s="184"/>
      <c r="B47" s="189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91"/>
      <c r="V47" s="88" t="s">
        <v>65</v>
      </c>
      <c r="W47" s="86" t="s">
        <v>47</v>
      </c>
      <c r="X47" s="87"/>
      <c r="Y47" s="136"/>
      <c r="Z47" s="202"/>
    </row>
    <row r="48" spans="1:26" ht="13.5" x14ac:dyDescent="0.2">
      <c r="A48" s="89" t="s">
        <v>283</v>
      </c>
      <c r="B48" s="87" t="s">
        <v>222</v>
      </c>
      <c r="C48" s="86">
        <v>5</v>
      </c>
      <c r="D48" s="86" t="s">
        <v>24</v>
      </c>
      <c r="E48" s="86">
        <v>61</v>
      </c>
      <c r="F48" s="86">
        <v>192</v>
      </c>
      <c r="G48" s="86"/>
      <c r="H48" s="86"/>
      <c r="I48" s="86"/>
      <c r="J48" s="86"/>
      <c r="K48" s="86"/>
      <c r="L48" s="86"/>
      <c r="M48" s="86">
        <v>22</v>
      </c>
      <c r="N48" s="86">
        <v>2</v>
      </c>
      <c r="O48" s="86">
        <v>12</v>
      </c>
      <c r="P48" s="86" t="s">
        <v>18</v>
      </c>
      <c r="Q48" s="86" t="s">
        <v>40</v>
      </c>
      <c r="R48" s="86" t="s">
        <v>44</v>
      </c>
      <c r="S48" s="86" t="s">
        <v>41</v>
      </c>
      <c r="T48" s="86" t="s">
        <v>44</v>
      </c>
      <c r="U48" s="88"/>
      <c r="V48" s="88" t="s">
        <v>42</v>
      </c>
      <c r="W48" s="86" t="s">
        <v>115</v>
      </c>
      <c r="X48" s="87"/>
      <c r="Y48" s="136"/>
      <c r="Z48" s="69">
        <v>264</v>
      </c>
    </row>
    <row r="49" spans="1:26" ht="13.5" x14ac:dyDescent="0.2">
      <c r="A49" s="183" t="s">
        <v>284</v>
      </c>
      <c r="B49" s="188" t="s">
        <v>222</v>
      </c>
      <c r="C49" s="186">
        <v>6</v>
      </c>
      <c r="D49" s="186" t="s">
        <v>24</v>
      </c>
      <c r="E49" s="186">
        <v>64</v>
      </c>
      <c r="F49" s="186">
        <v>201</v>
      </c>
      <c r="G49" s="186"/>
      <c r="H49" s="186"/>
      <c r="I49" s="186"/>
      <c r="J49" s="186"/>
      <c r="K49" s="186"/>
      <c r="L49" s="186"/>
      <c r="M49" s="186">
        <v>22</v>
      </c>
      <c r="N49" s="186">
        <v>2</v>
      </c>
      <c r="O49" s="186">
        <v>10</v>
      </c>
      <c r="P49" s="186" t="s">
        <v>18</v>
      </c>
      <c r="Q49" s="186" t="s">
        <v>40</v>
      </c>
      <c r="R49" s="186" t="s">
        <v>44</v>
      </c>
      <c r="S49" s="186" t="s">
        <v>44</v>
      </c>
      <c r="T49" s="186" t="s">
        <v>44</v>
      </c>
      <c r="U49" s="190" t="s">
        <v>116</v>
      </c>
      <c r="V49" s="88" t="s">
        <v>67</v>
      </c>
      <c r="W49" s="86" t="s">
        <v>47</v>
      </c>
      <c r="X49" s="87"/>
      <c r="Y49" s="136"/>
      <c r="Z49" s="202">
        <v>220</v>
      </c>
    </row>
    <row r="50" spans="1:26" ht="27" x14ac:dyDescent="0.2">
      <c r="A50" s="185"/>
      <c r="B50" s="194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3"/>
      <c r="V50" s="88" t="s">
        <v>52</v>
      </c>
      <c r="W50" s="86" t="s">
        <v>47</v>
      </c>
      <c r="X50" s="87" t="s">
        <v>54</v>
      </c>
      <c r="Y50" s="136"/>
      <c r="Z50" s="202"/>
    </row>
    <row r="51" spans="1:26" ht="27" x14ac:dyDescent="0.2">
      <c r="A51" s="184"/>
      <c r="B51" s="189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91"/>
      <c r="V51" s="88" t="s">
        <v>65</v>
      </c>
      <c r="W51" s="86" t="s">
        <v>47</v>
      </c>
      <c r="X51" s="87"/>
      <c r="Y51" s="136"/>
      <c r="Z51" s="202"/>
    </row>
    <row r="52" spans="1:26" ht="13.5" customHeight="1" x14ac:dyDescent="0.2">
      <c r="A52" s="183" t="s">
        <v>285</v>
      </c>
      <c r="B52" s="188" t="s">
        <v>222</v>
      </c>
      <c r="C52" s="186">
        <v>7</v>
      </c>
      <c r="D52" s="186" t="s">
        <v>61</v>
      </c>
      <c r="E52" s="186">
        <v>85</v>
      </c>
      <c r="F52" s="186">
        <v>267</v>
      </c>
      <c r="G52" s="186"/>
      <c r="H52" s="186"/>
      <c r="I52" s="186"/>
      <c r="J52" s="186"/>
      <c r="K52" s="186"/>
      <c r="L52" s="186"/>
      <c r="M52" s="186">
        <v>27</v>
      </c>
      <c r="N52" s="186">
        <v>5</v>
      </c>
      <c r="O52" s="186">
        <v>18</v>
      </c>
      <c r="P52" s="186" t="s">
        <v>47</v>
      </c>
      <c r="Q52" s="186" t="s">
        <v>40</v>
      </c>
      <c r="R52" s="186" t="s">
        <v>44</v>
      </c>
      <c r="S52" s="186" t="s">
        <v>44</v>
      </c>
      <c r="T52" s="186" t="s">
        <v>44</v>
      </c>
      <c r="U52" s="190" t="s">
        <v>117</v>
      </c>
      <c r="V52" s="88" t="s">
        <v>67</v>
      </c>
      <c r="W52" s="86" t="s">
        <v>47</v>
      </c>
      <c r="X52" s="87"/>
      <c r="Y52" s="136"/>
      <c r="Z52" s="202">
        <v>486</v>
      </c>
    </row>
    <row r="53" spans="1:26" ht="27" x14ac:dyDescent="0.2">
      <c r="A53" s="184"/>
      <c r="B53" s="189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91"/>
      <c r="V53" s="88" t="s">
        <v>75</v>
      </c>
      <c r="W53" s="86" t="s">
        <v>47</v>
      </c>
      <c r="X53" s="87" t="s">
        <v>118</v>
      </c>
      <c r="Y53" s="136"/>
      <c r="Z53" s="202"/>
    </row>
    <row r="54" spans="1:26" ht="13.5" customHeight="1" x14ac:dyDescent="0.2">
      <c r="A54" s="183" t="s">
        <v>286</v>
      </c>
      <c r="B54" s="188" t="s">
        <v>222</v>
      </c>
      <c r="C54" s="186">
        <v>8</v>
      </c>
      <c r="D54" s="186" t="s">
        <v>24</v>
      </c>
      <c r="E54" s="186">
        <v>48</v>
      </c>
      <c r="F54" s="186">
        <v>151</v>
      </c>
      <c r="G54" s="186"/>
      <c r="H54" s="186"/>
      <c r="I54" s="186"/>
      <c r="J54" s="186"/>
      <c r="K54" s="186"/>
      <c r="L54" s="186"/>
      <c r="M54" s="186">
        <v>19</v>
      </c>
      <c r="N54" s="186">
        <v>3</v>
      </c>
      <c r="O54" s="186">
        <v>8</v>
      </c>
      <c r="P54" s="186" t="s">
        <v>18</v>
      </c>
      <c r="Q54" s="186" t="s">
        <v>40</v>
      </c>
      <c r="R54" s="186" t="s">
        <v>41</v>
      </c>
      <c r="S54" s="186" t="s">
        <v>19</v>
      </c>
      <c r="T54" s="186" t="s">
        <v>19</v>
      </c>
      <c r="U54" s="190" t="s">
        <v>119</v>
      </c>
      <c r="V54" s="88" t="s">
        <v>42</v>
      </c>
      <c r="W54" s="86" t="s">
        <v>47</v>
      </c>
      <c r="X54" s="87"/>
      <c r="Y54" s="136"/>
      <c r="Z54" s="202">
        <v>152</v>
      </c>
    </row>
    <row r="55" spans="1:26" ht="27" x14ac:dyDescent="0.2">
      <c r="A55" s="184"/>
      <c r="B55" s="189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91"/>
      <c r="V55" s="88" t="s">
        <v>52</v>
      </c>
      <c r="W55" s="86" t="s">
        <v>47</v>
      </c>
      <c r="X55" s="87" t="s">
        <v>120</v>
      </c>
      <c r="Y55" s="136"/>
      <c r="Z55" s="202"/>
    </row>
    <row r="56" spans="1:26" ht="13.5" customHeight="1" x14ac:dyDescent="0.2">
      <c r="A56" s="183" t="s">
        <v>287</v>
      </c>
      <c r="B56" s="188" t="s">
        <v>222</v>
      </c>
      <c r="C56" s="186">
        <v>9</v>
      </c>
      <c r="D56" s="186" t="s">
        <v>24</v>
      </c>
      <c r="E56" s="186">
        <v>54</v>
      </c>
      <c r="F56" s="186">
        <v>170</v>
      </c>
      <c r="G56" s="186"/>
      <c r="H56" s="186"/>
      <c r="I56" s="186"/>
      <c r="J56" s="186"/>
      <c r="K56" s="186"/>
      <c r="L56" s="186"/>
      <c r="M56" s="186">
        <v>20</v>
      </c>
      <c r="N56" s="186">
        <v>2</v>
      </c>
      <c r="O56" s="186">
        <v>11</v>
      </c>
      <c r="P56" s="186" t="s">
        <v>18</v>
      </c>
      <c r="Q56" s="186" t="s">
        <v>60</v>
      </c>
      <c r="R56" s="186" t="s">
        <v>44</v>
      </c>
      <c r="S56" s="186" t="s">
        <v>44</v>
      </c>
      <c r="T56" s="186" t="s">
        <v>19</v>
      </c>
      <c r="U56" s="190" t="s">
        <v>121</v>
      </c>
      <c r="V56" s="88" t="s">
        <v>50</v>
      </c>
      <c r="W56" s="86" t="s">
        <v>47</v>
      </c>
      <c r="X56" s="87" t="s">
        <v>51</v>
      </c>
      <c r="Y56" s="136"/>
      <c r="Z56" s="202">
        <v>220</v>
      </c>
    </row>
    <row r="57" spans="1:26" ht="13.5" x14ac:dyDescent="0.2">
      <c r="A57" s="184"/>
      <c r="B57" s="189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91"/>
      <c r="V57" s="88" t="s">
        <v>67</v>
      </c>
      <c r="W57" s="86" t="s">
        <v>47</v>
      </c>
      <c r="X57" s="87"/>
      <c r="Y57" s="136"/>
      <c r="Z57" s="202"/>
    </row>
    <row r="58" spans="1:26" ht="40.5" x14ac:dyDescent="0.2">
      <c r="A58" s="183" t="s">
        <v>288</v>
      </c>
      <c r="B58" s="188" t="s">
        <v>222</v>
      </c>
      <c r="C58" s="186">
        <v>10</v>
      </c>
      <c r="D58" s="186" t="s">
        <v>61</v>
      </c>
      <c r="E58" s="186">
        <v>78</v>
      </c>
      <c r="F58" s="186">
        <v>245</v>
      </c>
      <c r="G58" s="186"/>
      <c r="H58" s="186"/>
      <c r="I58" s="186"/>
      <c r="J58" s="186"/>
      <c r="K58" s="186"/>
      <c r="L58" s="186"/>
      <c r="M58" s="186">
        <v>22</v>
      </c>
      <c r="N58" s="186">
        <v>4</v>
      </c>
      <c r="O58" s="186">
        <v>13</v>
      </c>
      <c r="P58" s="186" t="s">
        <v>47</v>
      </c>
      <c r="Q58" s="186" t="s">
        <v>40</v>
      </c>
      <c r="R58" s="186" t="s">
        <v>44</v>
      </c>
      <c r="S58" s="186" t="s">
        <v>19</v>
      </c>
      <c r="T58" s="186" t="s">
        <v>44</v>
      </c>
      <c r="U58" s="190" t="s">
        <v>122</v>
      </c>
      <c r="V58" s="88" t="s">
        <v>67</v>
      </c>
      <c r="W58" s="86" t="s">
        <v>47</v>
      </c>
      <c r="X58" s="87" t="s">
        <v>123</v>
      </c>
      <c r="Y58" s="136"/>
      <c r="Z58" s="202">
        <v>286</v>
      </c>
    </row>
    <row r="59" spans="1:26" ht="40.5" x14ac:dyDescent="0.2">
      <c r="A59" s="184"/>
      <c r="B59" s="189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91"/>
      <c r="V59" s="88" t="s">
        <v>52</v>
      </c>
      <c r="W59" s="86" t="s">
        <v>47</v>
      </c>
      <c r="X59" s="87" t="s">
        <v>124</v>
      </c>
      <c r="Y59" s="136"/>
      <c r="Z59" s="202"/>
    </row>
    <row r="60" spans="1:26" ht="13.5" x14ac:dyDescent="0.2">
      <c r="A60" s="89" t="s">
        <v>289</v>
      </c>
      <c r="B60" s="87" t="s">
        <v>222</v>
      </c>
      <c r="C60" s="86">
        <v>11</v>
      </c>
      <c r="D60" s="86" t="s">
        <v>49</v>
      </c>
      <c r="E60" s="86">
        <v>7</v>
      </c>
      <c r="F60" s="86">
        <v>22</v>
      </c>
      <c r="G60" s="86"/>
      <c r="H60" s="86"/>
      <c r="I60" s="86"/>
      <c r="J60" s="86"/>
      <c r="K60" s="86"/>
      <c r="L60" s="86"/>
      <c r="M60" s="86">
        <v>5</v>
      </c>
      <c r="N60" s="86">
        <v>2</v>
      </c>
      <c r="O60" s="86">
        <v>3</v>
      </c>
      <c r="P60" s="86" t="s">
        <v>44</v>
      </c>
      <c r="Q60" s="86" t="s">
        <v>40</v>
      </c>
      <c r="R60" s="86" t="s">
        <v>41</v>
      </c>
      <c r="S60" s="86" t="s">
        <v>41</v>
      </c>
      <c r="T60" s="86" t="s">
        <v>41</v>
      </c>
      <c r="U60" s="88"/>
      <c r="V60" s="88" t="s">
        <v>45</v>
      </c>
      <c r="W60" s="86" t="s">
        <v>19</v>
      </c>
      <c r="X60" s="87"/>
      <c r="Y60" s="136"/>
      <c r="Z60" s="69">
        <v>15</v>
      </c>
    </row>
    <row r="61" spans="1:26" ht="27" x14ac:dyDescent="0.2">
      <c r="A61" s="183" t="s">
        <v>290</v>
      </c>
      <c r="B61" s="188" t="s">
        <v>222</v>
      </c>
      <c r="C61" s="186">
        <v>12</v>
      </c>
      <c r="D61" s="186" t="s">
        <v>49</v>
      </c>
      <c r="E61" s="186">
        <v>63</v>
      </c>
      <c r="F61" s="186">
        <v>198</v>
      </c>
      <c r="G61" s="186"/>
      <c r="H61" s="186"/>
      <c r="I61" s="186"/>
      <c r="J61" s="186"/>
      <c r="K61" s="186"/>
      <c r="L61" s="186"/>
      <c r="M61" s="186">
        <v>15</v>
      </c>
      <c r="N61" s="186">
        <v>3</v>
      </c>
      <c r="O61" s="186">
        <v>13</v>
      </c>
      <c r="P61" s="186" t="s">
        <v>47</v>
      </c>
      <c r="Q61" s="186" t="s">
        <v>60</v>
      </c>
      <c r="R61" s="186" t="s">
        <v>19</v>
      </c>
      <c r="S61" s="186" t="s">
        <v>19</v>
      </c>
      <c r="T61" s="186" t="s">
        <v>19</v>
      </c>
      <c r="U61" s="190" t="s">
        <v>125</v>
      </c>
      <c r="V61" s="88" t="s">
        <v>56</v>
      </c>
      <c r="W61" s="86" t="s">
        <v>43</v>
      </c>
      <c r="X61" s="87" t="s">
        <v>57</v>
      </c>
      <c r="Y61" s="136"/>
      <c r="Z61" s="202">
        <v>195</v>
      </c>
    </row>
    <row r="62" spans="1:26" ht="13.5" x14ac:dyDescent="0.2">
      <c r="A62" s="185"/>
      <c r="B62" s="194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3"/>
      <c r="V62" s="88" t="s">
        <v>67</v>
      </c>
      <c r="W62" s="86" t="s">
        <v>47</v>
      </c>
      <c r="X62" s="87"/>
      <c r="Y62" s="136"/>
      <c r="Z62" s="202"/>
    </row>
    <row r="63" spans="1:26" ht="54" x14ac:dyDescent="0.2">
      <c r="A63" s="184"/>
      <c r="B63" s="189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91"/>
      <c r="V63" s="88" t="s">
        <v>52</v>
      </c>
      <c r="W63" s="86" t="s">
        <v>47</v>
      </c>
      <c r="X63" s="87" t="s">
        <v>126</v>
      </c>
      <c r="Y63" s="136"/>
      <c r="Z63" s="202"/>
    </row>
    <row r="64" spans="1:26" ht="13.5" x14ac:dyDescent="0.2">
      <c r="A64" s="89" t="s">
        <v>291</v>
      </c>
      <c r="B64" s="87" t="s">
        <v>222</v>
      </c>
      <c r="C64" s="86">
        <v>16</v>
      </c>
      <c r="D64" s="86" t="s">
        <v>25</v>
      </c>
      <c r="E64" s="86">
        <v>36</v>
      </c>
      <c r="F64" s="86">
        <v>113</v>
      </c>
      <c r="G64" s="86"/>
      <c r="H64" s="86"/>
      <c r="I64" s="86"/>
      <c r="J64" s="86"/>
      <c r="K64" s="86"/>
      <c r="L64" s="86"/>
      <c r="M64" s="86">
        <v>12</v>
      </c>
      <c r="N64" s="86">
        <v>2</v>
      </c>
      <c r="O64" s="86">
        <v>10</v>
      </c>
      <c r="P64" s="86" t="s">
        <v>19</v>
      </c>
      <c r="Q64" s="86" t="s">
        <v>40</v>
      </c>
      <c r="R64" s="86" t="s">
        <v>41</v>
      </c>
      <c r="S64" s="86" t="s">
        <v>41</v>
      </c>
      <c r="T64" s="86" t="s">
        <v>41</v>
      </c>
      <c r="U64" s="88" t="s">
        <v>58</v>
      </c>
      <c r="V64" s="88" t="s">
        <v>42</v>
      </c>
      <c r="W64" s="86" t="s">
        <v>43</v>
      </c>
      <c r="X64" s="87"/>
      <c r="Y64" s="136"/>
      <c r="Z64" s="69">
        <v>120</v>
      </c>
    </row>
    <row r="65" spans="1:26" ht="13.5" x14ac:dyDescent="0.2">
      <c r="A65" s="183" t="s">
        <v>292</v>
      </c>
      <c r="B65" s="188" t="s">
        <v>223</v>
      </c>
      <c r="C65" s="186">
        <v>1</v>
      </c>
      <c r="D65" s="186" t="s">
        <v>61</v>
      </c>
      <c r="E65" s="186">
        <v>82</v>
      </c>
      <c r="F65" s="186">
        <v>258</v>
      </c>
      <c r="G65" s="186"/>
      <c r="H65" s="186"/>
      <c r="I65" s="186"/>
      <c r="J65" s="186"/>
      <c r="K65" s="186"/>
      <c r="L65" s="186"/>
      <c r="M65" s="186">
        <v>18</v>
      </c>
      <c r="N65" s="186">
        <v>3</v>
      </c>
      <c r="O65" s="186">
        <v>19</v>
      </c>
      <c r="P65" s="186" t="s">
        <v>18</v>
      </c>
      <c r="Q65" s="186" t="s">
        <v>60</v>
      </c>
      <c r="R65" s="186" t="s">
        <v>41</v>
      </c>
      <c r="S65" s="186" t="s">
        <v>19</v>
      </c>
      <c r="T65" s="186" t="s">
        <v>44</v>
      </c>
      <c r="U65" s="190" t="s">
        <v>63</v>
      </c>
      <c r="V65" s="88" t="s">
        <v>67</v>
      </c>
      <c r="W65" s="86" t="s">
        <v>47</v>
      </c>
      <c r="X65" s="87"/>
      <c r="Y65" s="136"/>
      <c r="Z65" s="202">
        <v>342</v>
      </c>
    </row>
    <row r="66" spans="1:26" ht="40.5" x14ac:dyDescent="0.2">
      <c r="A66" s="184"/>
      <c r="B66" s="189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91"/>
      <c r="V66" s="88" t="s">
        <v>52</v>
      </c>
      <c r="W66" s="86" t="s">
        <v>47</v>
      </c>
      <c r="X66" s="87" t="s">
        <v>127</v>
      </c>
      <c r="Y66" s="136"/>
      <c r="Z66" s="202"/>
    </row>
    <row r="67" spans="1:26" ht="13.5" x14ac:dyDescent="0.2">
      <c r="A67" s="89" t="s">
        <v>293</v>
      </c>
      <c r="B67" s="87" t="s">
        <v>223</v>
      </c>
      <c r="C67" s="86">
        <v>2</v>
      </c>
      <c r="D67" s="86" t="s">
        <v>24</v>
      </c>
      <c r="E67" s="86">
        <v>63</v>
      </c>
      <c r="F67" s="86">
        <v>198</v>
      </c>
      <c r="G67" s="86"/>
      <c r="H67" s="86"/>
      <c r="I67" s="86"/>
      <c r="J67" s="86"/>
      <c r="K67" s="86"/>
      <c r="L67" s="86"/>
      <c r="M67" s="86">
        <v>21</v>
      </c>
      <c r="N67" s="86">
        <v>3</v>
      </c>
      <c r="O67" s="86">
        <v>12</v>
      </c>
      <c r="P67" s="86" t="s">
        <v>18</v>
      </c>
      <c r="Q67" s="86" t="s">
        <v>40</v>
      </c>
      <c r="R67" s="86" t="s">
        <v>41</v>
      </c>
      <c r="S67" s="86" t="s">
        <v>44</v>
      </c>
      <c r="T67" s="86" t="s">
        <v>41</v>
      </c>
      <c r="U67" s="88" t="s">
        <v>128</v>
      </c>
      <c r="V67" s="88" t="s">
        <v>42</v>
      </c>
      <c r="W67" s="86" t="s">
        <v>43</v>
      </c>
      <c r="X67" s="87"/>
      <c r="Y67" s="136"/>
      <c r="Z67" s="69">
        <v>252</v>
      </c>
    </row>
    <row r="68" spans="1:26" ht="13.5" x14ac:dyDescent="0.2">
      <c r="A68" s="89" t="s">
        <v>294</v>
      </c>
      <c r="B68" s="87" t="s">
        <v>223</v>
      </c>
      <c r="C68" s="86">
        <v>4</v>
      </c>
      <c r="D68" s="86" t="s">
        <v>73</v>
      </c>
      <c r="E68" s="86">
        <v>47</v>
      </c>
      <c r="F68" s="86">
        <v>148</v>
      </c>
      <c r="G68" s="86"/>
      <c r="H68" s="86"/>
      <c r="I68" s="86"/>
      <c r="J68" s="86"/>
      <c r="K68" s="86"/>
      <c r="L68" s="86"/>
      <c r="M68" s="86">
        <v>21</v>
      </c>
      <c r="N68" s="86">
        <v>3</v>
      </c>
      <c r="O68" s="86">
        <v>11</v>
      </c>
      <c r="P68" s="86" t="s">
        <v>18</v>
      </c>
      <c r="Q68" s="86" t="s">
        <v>60</v>
      </c>
      <c r="R68" s="86" t="s">
        <v>19</v>
      </c>
      <c r="S68" s="86" t="s">
        <v>44</v>
      </c>
      <c r="T68" s="86" t="s">
        <v>19</v>
      </c>
      <c r="U68" s="88" t="s">
        <v>129</v>
      </c>
      <c r="V68" s="88" t="s">
        <v>42</v>
      </c>
      <c r="W68" s="86" t="s">
        <v>19</v>
      </c>
      <c r="X68" s="87"/>
      <c r="Y68" s="136"/>
      <c r="Z68" s="69">
        <v>231</v>
      </c>
    </row>
    <row r="69" spans="1:26" ht="27" x14ac:dyDescent="0.2">
      <c r="A69" s="183" t="s">
        <v>295</v>
      </c>
      <c r="B69" s="188" t="s">
        <v>223</v>
      </c>
      <c r="C69" s="186">
        <v>7</v>
      </c>
      <c r="D69" s="186" t="s">
        <v>94</v>
      </c>
      <c r="E69" s="186">
        <v>33</v>
      </c>
      <c r="F69" s="186">
        <v>104</v>
      </c>
      <c r="G69" s="186"/>
      <c r="H69" s="186"/>
      <c r="I69" s="186"/>
      <c r="J69" s="186"/>
      <c r="K69" s="186"/>
      <c r="L69" s="186"/>
      <c r="M69" s="186">
        <v>7</v>
      </c>
      <c r="N69" s="186">
        <v>2</v>
      </c>
      <c r="O69" s="186">
        <v>6</v>
      </c>
      <c r="P69" s="186" t="s">
        <v>19</v>
      </c>
      <c r="Q69" s="186" t="s">
        <v>40</v>
      </c>
      <c r="R69" s="186" t="s">
        <v>41</v>
      </c>
      <c r="S69" s="186" t="s">
        <v>41</v>
      </c>
      <c r="T69" s="186" t="s">
        <v>44</v>
      </c>
      <c r="U69" s="190" t="s">
        <v>130</v>
      </c>
      <c r="V69" s="88" t="s">
        <v>65</v>
      </c>
      <c r="W69" s="86" t="s">
        <v>47</v>
      </c>
      <c r="X69" s="87"/>
      <c r="Y69" s="136"/>
      <c r="Z69" s="202">
        <v>42</v>
      </c>
    </row>
    <row r="70" spans="1:26" ht="27" x14ac:dyDescent="0.2">
      <c r="A70" s="184"/>
      <c r="B70" s="189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91"/>
      <c r="V70" s="88" t="s">
        <v>52</v>
      </c>
      <c r="W70" s="86" t="s">
        <v>47</v>
      </c>
      <c r="X70" s="87" t="s">
        <v>131</v>
      </c>
      <c r="Y70" s="136"/>
      <c r="Z70" s="202"/>
    </row>
    <row r="71" spans="1:26" ht="40.5" x14ac:dyDescent="0.2">
      <c r="A71" s="89" t="s">
        <v>296</v>
      </c>
      <c r="B71" s="87" t="s">
        <v>223</v>
      </c>
      <c r="C71" s="86">
        <v>9</v>
      </c>
      <c r="D71" s="86" t="s">
        <v>90</v>
      </c>
      <c r="E71" s="86">
        <v>65</v>
      </c>
      <c r="F71" s="86">
        <v>204</v>
      </c>
      <c r="G71" s="86"/>
      <c r="H71" s="86"/>
      <c r="I71" s="86"/>
      <c r="J71" s="86"/>
      <c r="K71" s="86"/>
      <c r="L71" s="86"/>
      <c r="M71" s="86">
        <v>23</v>
      </c>
      <c r="N71" s="86">
        <v>3</v>
      </c>
      <c r="O71" s="86">
        <v>11</v>
      </c>
      <c r="P71" s="86" t="s">
        <v>18</v>
      </c>
      <c r="Q71" s="86" t="s">
        <v>40</v>
      </c>
      <c r="R71" s="86" t="s">
        <v>41</v>
      </c>
      <c r="S71" s="86" t="s">
        <v>44</v>
      </c>
      <c r="T71" s="86" t="s">
        <v>44</v>
      </c>
      <c r="U71" s="88" t="s">
        <v>132</v>
      </c>
      <c r="V71" s="88" t="s">
        <v>42</v>
      </c>
      <c r="W71" s="86" t="s">
        <v>47</v>
      </c>
      <c r="X71" s="87"/>
      <c r="Y71" s="136"/>
      <c r="Z71" s="69">
        <v>253</v>
      </c>
    </row>
    <row r="72" spans="1:26" ht="13.5" x14ac:dyDescent="0.2">
      <c r="A72" s="89" t="s">
        <v>297</v>
      </c>
      <c r="B72" s="87" t="s">
        <v>223</v>
      </c>
      <c r="C72" s="86">
        <v>10</v>
      </c>
      <c r="D72" s="86" t="s">
        <v>90</v>
      </c>
      <c r="E72" s="86">
        <v>60</v>
      </c>
      <c r="F72" s="86">
        <v>188</v>
      </c>
      <c r="G72" s="86"/>
      <c r="H72" s="86"/>
      <c r="I72" s="86"/>
      <c r="J72" s="86"/>
      <c r="K72" s="86"/>
      <c r="L72" s="86"/>
      <c r="M72" s="86">
        <v>23</v>
      </c>
      <c r="N72" s="86">
        <v>3</v>
      </c>
      <c r="O72" s="86">
        <v>9</v>
      </c>
      <c r="P72" s="86" t="s">
        <v>18</v>
      </c>
      <c r="Q72" s="86" t="s">
        <v>40</v>
      </c>
      <c r="R72" s="86" t="s">
        <v>41</v>
      </c>
      <c r="S72" s="86" t="s">
        <v>41</v>
      </c>
      <c r="T72" s="86" t="s">
        <v>44</v>
      </c>
      <c r="U72" s="88" t="s">
        <v>133</v>
      </c>
      <c r="V72" s="88" t="s">
        <v>42</v>
      </c>
      <c r="W72" s="86" t="s">
        <v>47</v>
      </c>
      <c r="X72" s="87"/>
      <c r="Y72" s="136"/>
      <c r="Z72" s="69">
        <v>207</v>
      </c>
    </row>
    <row r="73" spans="1:26" ht="27" x14ac:dyDescent="0.2">
      <c r="A73" s="89" t="s">
        <v>298</v>
      </c>
      <c r="B73" s="87" t="s">
        <v>224</v>
      </c>
      <c r="C73" s="86">
        <v>34</v>
      </c>
      <c r="D73" s="86" t="s">
        <v>134</v>
      </c>
      <c r="E73" s="86">
        <v>18</v>
      </c>
      <c r="F73" s="86">
        <v>57</v>
      </c>
      <c r="G73" s="86"/>
      <c r="H73" s="86"/>
      <c r="I73" s="86"/>
      <c r="J73" s="86"/>
      <c r="K73" s="86"/>
      <c r="L73" s="86"/>
      <c r="M73" s="86">
        <v>7</v>
      </c>
      <c r="N73" s="86">
        <v>2</v>
      </c>
      <c r="O73" s="86">
        <v>5</v>
      </c>
      <c r="P73" s="86" t="s">
        <v>19</v>
      </c>
      <c r="Q73" s="86" t="s">
        <v>40</v>
      </c>
      <c r="R73" s="86" t="s">
        <v>41</v>
      </c>
      <c r="S73" s="86" t="s">
        <v>41</v>
      </c>
      <c r="T73" s="86" t="s">
        <v>41</v>
      </c>
      <c r="U73" s="88" t="s">
        <v>135</v>
      </c>
      <c r="V73" s="88" t="s">
        <v>42</v>
      </c>
      <c r="W73" s="86" t="s">
        <v>19</v>
      </c>
      <c r="X73" s="87"/>
      <c r="Y73" s="136"/>
      <c r="Z73" s="69">
        <v>35</v>
      </c>
    </row>
    <row r="74" spans="1:26" ht="13.5" x14ac:dyDescent="0.2">
      <c r="A74" s="89" t="s">
        <v>299</v>
      </c>
      <c r="B74" s="87" t="s">
        <v>224</v>
      </c>
      <c r="C74" s="86">
        <v>37</v>
      </c>
      <c r="D74" s="86" t="s">
        <v>94</v>
      </c>
      <c r="E74" s="86">
        <v>50</v>
      </c>
      <c r="F74" s="86">
        <v>157</v>
      </c>
      <c r="G74" s="86"/>
      <c r="H74" s="86"/>
      <c r="I74" s="86"/>
      <c r="J74" s="86"/>
      <c r="K74" s="86"/>
      <c r="L74" s="86"/>
      <c r="M74" s="86">
        <v>16</v>
      </c>
      <c r="N74" s="86">
        <v>2</v>
      </c>
      <c r="O74" s="86">
        <v>9</v>
      </c>
      <c r="P74" s="86" t="s">
        <v>18</v>
      </c>
      <c r="Q74" s="86" t="s">
        <v>40</v>
      </c>
      <c r="R74" s="86" t="s">
        <v>41</v>
      </c>
      <c r="S74" s="86" t="s">
        <v>41</v>
      </c>
      <c r="T74" s="86" t="s">
        <v>44</v>
      </c>
      <c r="U74" s="88" t="s">
        <v>136</v>
      </c>
      <c r="V74" s="88" t="s">
        <v>42</v>
      </c>
      <c r="W74" s="86" t="s">
        <v>47</v>
      </c>
      <c r="X74" s="87"/>
      <c r="Y74" s="136"/>
      <c r="Z74" s="69">
        <v>144</v>
      </c>
    </row>
    <row r="75" spans="1:26" ht="27" x14ac:dyDescent="0.2">
      <c r="A75" s="183" t="s">
        <v>300</v>
      </c>
      <c r="B75" s="188" t="s">
        <v>224</v>
      </c>
      <c r="C75" s="186">
        <v>38</v>
      </c>
      <c r="D75" s="186" t="s">
        <v>94</v>
      </c>
      <c r="E75" s="186">
        <v>66</v>
      </c>
      <c r="F75" s="186">
        <v>207</v>
      </c>
      <c r="G75" s="186"/>
      <c r="H75" s="186"/>
      <c r="I75" s="186"/>
      <c r="J75" s="186"/>
      <c r="K75" s="186"/>
      <c r="L75" s="186"/>
      <c r="M75" s="186">
        <v>17</v>
      </c>
      <c r="N75" s="186">
        <v>3</v>
      </c>
      <c r="O75" s="186">
        <v>11</v>
      </c>
      <c r="P75" s="186" t="s">
        <v>18</v>
      </c>
      <c r="Q75" s="186" t="s">
        <v>40</v>
      </c>
      <c r="R75" s="186" t="s">
        <v>41</v>
      </c>
      <c r="S75" s="186" t="s">
        <v>41</v>
      </c>
      <c r="T75" s="186" t="s">
        <v>44</v>
      </c>
      <c r="U75" s="190"/>
      <c r="V75" s="88" t="s">
        <v>52</v>
      </c>
      <c r="W75" s="86" t="s">
        <v>47</v>
      </c>
      <c r="X75" s="87" t="s">
        <v>137</v>
      </c>
      <c r="Y75" s="136"/>
      <c r="Z75" s="202">
        <v>187</v>
      </c>
    </row>
    <row r="76" spans="1:26" ht="27" x14ac:dyDescent="0.2">
      <c r="A76" s="184"/>
      <c r="B76" s="189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91"/>
      <c r="V76" s="88" t="s">
        <v>65</v>
      </c>
      <c r="W76" s="86" t="s">
        <v>47</v>
      </c>
      <c r="X76" s="87"/>
      <c r="Y76" s="136"/>
      <c r="Z76" s="202"/>
    </row>
    <row r="77" spans="1:26" ht="13.5" x14ac:dyDescent="0.2">
      <c r="A77" s="89" t="s">
        <v>301</v>
      </c>
      <c r="B77" s="87" t="s">
        <v>224</v>
      </c>
      <c r="C77" s="86">
        <v>39</v>
      </c>
      <c r="D77" s="86" t="s">
        <v>94</v>
      </c>
      <c r="E77" s="86">
        <v>56</v>
      </c>
      <c r="F77" s="86">
        <v>176</v>
      </c>
      <c r="G77" s="86"/>
      <c r="H77" s="86"/>
      <c r="I77" s="86"/>
      <c r="J77" s="86"/>
      <c r="K77" s="86"/>
      <c r="L77" s="86"/>
      <c r="M77" s="86">
        <v>18</v>
      </c>
      <c r="N77" s="86">
        <v>3</v>
      </c>
      <c r="O77" s="86">
        <v>9</v>
      </c>
      <c r="P77" s="86" t="s">
        <v>18</v>
      </c>
      <c r="Q77" s="86" t="s">
        <v>40</v>
      </c>
      <c r="R77" s="86" t="s">
        <v>44</v>
      </c>
      <c r="S77" s="86" t="s">
        <v>41</v>
      </c>
      <c r="T77" s="86" t="s">
        <v>44</v>
      </c>
      <c r="U77" s="88"/>
      <c r="V77" s="88" t="s">
        <v>42</v>
      </c>
      <c r="W77" s="86" t="s">
        <v>47</v>
      </c>
      <c r="X77" s="87"/>
      <c r="Y77" s="136"/>
      <c r="Z77" s="69">
        <v>162</v>
      </c>
    </row>
    <row r="78" spans="1:26" ht="13.5" x14ac:dyDescent="0.2">
      <c r="A78" s="183" t="s">
        <v>302</v>
      </c>
      <c r="B78" s="188" t="s">
        <v>224</v>
      </c>
      <c r="C78" s="186">
        <v>40</v>
      </c>
      <c r="D78" s="186" t="s">
        <v>138</v>
      </c>
      <c r="E78" s="186">
        <v>61</v>
      </c>
      <c r="F78" s="186">
        <v>192</v>
      </c>
      <c r="G78" s="186"/>
      <c r="H78" s="186"/>
      <c r="I78" s="186"/>
      <c r="J78" s="186"/>
      <c r="K78" s="186"/>
      <c r="L78" s="186"/>
      <c r="M78" s="186">
        <v>14</v>
      </c>
      <c r="N78" s="186">
        <v>2</v>
      </c>
      <c r="O78" s="186">
        <v>15</v>
      </c>
      <c r="P78" s="186" t="s">
        <v>18</v>
      </c>
      <c r="Q78" s="186" t="s">
        <v>40</v>
      </c>
      <c r="R78" s="186" t="s">
        <v>41</v>
      </c>
      <c r="S78" s="186" t="s">
        <v>44</v>
      </c>
      <c r="T78" s="186" t="s">
        <v>41</v>
      </c>
      <c r="U78" s="190"/>
      <c r="V78" s="88" t="s">
        <v>42</v>
      </c>
      <c r="W78" s="86" t="s">
        <v>47</v>
      </c>
      <c r="X78" s="87" t="s">
        <v>139</v>
      </c>
      <c r="Y78" s="136"/>
      <c r="Z78" s="202">
        <v>210</v>
      </c>
    </row>
    <row r="79" spans="1:26" ht="27" x14ac:dyDescent="0.2">
      <c r="A79" s="184"/>
      <c r="B79" s="189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91"/>
      <c r="V79" s="88" t="s">
        <v>65</v>
      </c>
      <c r="W79" s="86" t="s">
        <v>47</v>
      </c>
      <c r="X79" s="87" t="s">
        <v>140</v>
      </c>
      <c r="Y79" s="136"/>
      <c r="Z79" s="202"/>
    </row>
    <row r="80" spans="1:26" ht="27" x14ac:dyDescent="0.2">
      <c r="A80" s="183" t="s">
        <v>303</v>
      </c>
      <c r="B80" s="188" t="s">
        <v>224</v>
      </c>
      <c r="C80" s="186">
        <v>41</v>
      </c>
      <c r="D80" s="186" t="s">
        <v>94</v>
      </c>
      <c r="E80" s="186">
        <v>40</v>
      </c>
      <c r="F80" s="186">
        <v>126</v>
      </c>
      <c r="G80" s="186"/>
      <c r="H80" s="186"/>
      <c r="I80" s="186"/>
      <c r="J80" s="186"/>
      <c r="K80" s="186"/>
      <c r="L80" s="186"/>
      <c r="M80" s="186">
        <v>19</v>
      </c>
      <c r="N80" s="186">
        <v>2</v>
      </c>
      <c r="O80" s="186">
        <v>9</v>
      </c>
      <c r="P80" s="186" t="s">
        <v>18</v>
      </c>
      <c r="Q80" s="186" t="s">
        <v>40</v>
      </c>
      <c r="R80" s="186" t="s">
        <v>41</v>
      </c>
      <c r="S80" s="186" t="s">
        <v>44</v>
      </c>
      <c r="T80" s="186" t="s">
        <v>19</v>
      </c>
      <c r="U80" s="190" t="s">
        <v>63</v>
      </c>
      <c r="V80" s="88" t="s">
        <v>52</v>
      </c>
      <c r="W80" s="86" t="s">
        <v>19</v>
      </c>
      <c r="X80" s="87" t="s">
        <v>141</v>
      </c>
      <c r="Y80" s="136"/>
      <c r="Z80" s="202">
        <v>171</v>
      </c>
    </row>
    <row r="81" spans="1:26" ht="27" x14ac:dyDescent="0.2">
      <c r="A81" s="184"/>
      <c r="B81" s="189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91"/>
      <c r="V81" s="88" t="s">
        <v>65</v>
      </c>
      <c r="W81" s="86" t="s">
        <v>19</v>
      </c>
      <c r="X81" s="87"/>
      <c r="Y81" s="136"/>
      <c r="Z81" s="202"/>
    </row>
    <row r="82" spans="1:26" ht="27" x14ac:dyDescent="0.2">
      <c r="A82" s="129" t="s">
        <v>304</v>
      </c>
      <c r="B82" s="87" t="s">
        <v>224</v>
      </c>
      <c r="C82" s="86">
        <v>43</v>
      </c>
      <c r="D82" s="86" t="s">
        <v>142</v>
      </c>
      <c r="E82" s="86">
        <v>52</v>
      </c>
      <c r="F82" s="86">
        <v>163</v>
      </c>
      <c r="G82" s="86"/>
      <c r="H82" s="86"/>
      <c r="I82" s="86"/>
      <c r="J82" s="86"/>
      <c r="K82" s="86"/>
      <c r="L82" s="86"/>
      <c r="M82" s="86">
        <v>22</v>
      </c>
      <c r="N82" s="86">
        <v>2</v>
      </c>
      <c r="O82" s="86">
        <v>8</v>
      </c>
      <c r="P82" s="86" t="s">
        <v>18</v>
      </c>
      <c r="Q82" s="86" t="s">
        <v>40</v>
      </c>
      <c r="R82" s="86" t="s">
        <v>44</v>
      </c>
      <c r="S82" s="86" t="s">
        <v>41</v>
      </c>
      <c r="T82" s="86" t="s">
        <v>44</v>
      </c>
      <c r="U82" s="88"/>
      <c r="V82" s="121" t="s">
        <v>65</v>
      </c>
      <c r="W82" s="86" t="s">
        <v>47</v>
      </c>
      <c r="X82" s="87"/>
      <c r="Y82" s="136"/>
      <c r="Z82" s="69">
        <v>176</v>
      </c>
    </row>
    <row r="83" spans="1:26" ht="27" x14ac:dyDescent="0.2">
      <c r="A83" s="89" t="s">
        <v>305</v>
      </c>
      <c r="B83" s="87" t="s">
        <v>224</v>
      </c>
      <c r="C83" s="86">
        <v>45</v>
      </c>
      <c r="D83" s="86" t="s">
        <v>94</v>
      </c>
      <c r="E83" s="86">
        <v>44</v>
      </c>
      <c r="F83" s="86">
        <v>138</v>
      </c>
      <c r="G83" s="86"/>
      <c r="H83" s="86"/>
      <c r="I83" s="86"/>
      <c r="J83" s="86"/>
      <c r="K83" s="86"/>
      <c r="L83" s="86"/>
      <c r="M83" s="86">
        <v>20</v>
      </c>
      <c r="N83" s="86">
        <v>2</v>
      </c>
      <c r="O83" s="86">
        <v>7</v>
      </c>
      <c r="P83" s="86" t="s">
        <v>18</v>
      </c>
      <c r="Q83" s="86" t="s">
        <v>40</v>
      </c>
      <c r="R83" s="86" t="s">
        <v>41</v>
      </c>
      <c r="S83" s="86" t="s">
        <v>44</v>
      </c>
      <c r="T83" s="86" t="s">
        <v>44</v>
      </c>
      <c r="U83" s="88" t="s">
        <v>64</v>
      </c>
      <c r="V83" s="88" t="s">
        <v>52</v>
      </c>
      <c r="W83" s="86" t="s">
        <v>47</v>
      </c>
      <c r="X83" s="87" t="s">
        <v>143</v>
      </c>
      <c r="Y83" s="136"/>
      <c r="Z83" s="69">
        <v>140</v>
      </c>
    </row>
    <row r="84" spans="1:26" ht="13.5" x14ac:dyDescent="0.2">
      <c r="A84" s="183" t="s">
        <v>306</v>
      </c>
      <c r="B84" s="188" t="s">
        <v>224</v>
      </c>
      <c r="C84" s="186">
        <v>46</v>
      </c>
      <c r="D84" s="186" t="s">
        <v>138</v>
      </c>
      <c r="E84" s="186">
        <v>78</v>
      </c>
      <c r="F84" s="186">
        <v>245</v>
      </c>
      <c r="G84" s="186"/>
      <c r="H84" s="186"/>
      <c r="I84" s="186"/>
      <c r="J84" s="186"/>
      <c r="K84" s="186"/>
      <c r="L84" s="186"/>
      <c r="M84" s="186">
        <v>16</v>
      </c>
      <c r="N84" s="186">
        <v>2</v>
      </c>
      <c r="O84" s="186">
        <v>18</v>
      </c>
      <c r="P84" s="186" t="s">
        <v>47</v>
      </c>
      <c r="Q84" s="186" t="s">
        <v>40</v>
      </c>
      <c r="R84" s="186" t="s">
        <v>41</v>
      </c>
      <c r="S84" s="186" t="s">
        <v>44</v>
      </c>
      <c r="T84" s="186" t="s">
        <v>44</v>
      </c>
      <c r="U84" s="190" t="s">
        <v>144</v>
      </c>
      <c r="V84" s="88" t="s">
        <v>42</v>
      </c>
      <c r="W84" s="86" t="s">
        <v>47</v>
      </c>
      <c r="X84" s="87" t="s">
        <v>139</v>
      </c>
      <c r="Y84" s="136"/>
      <c r="Z84" s="202">
        <v>288</v>
      </c>
    </row>
    <row r="85" spans="1:26" ht="27" x14ac:dyDescent="0.2">
      <c r="A85" s="184"/>
      <c r="B85" s="189"/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91"/>
      <c r="V85" s="88" t="s">
        <v>65</v>
      </c>
      <c r="W85" s="86" t="s">
        <v>19</v>
      </c>
      <c r="X85" s="87" t="s">
        <v>140</v>
      </c>
      <c r="Y85" s="136"/>
      <c r="Z85" s="202"/>
    </row>
    <row r="86" spans="1:26" ht="13.5" x14ac:dyDescent="0.2">
      <c r="A86" s="89" t="s">
        <v>307</v>
      </c>
      <c r="B86" s="87" t="s">
        <v>224</v>
      </c>
      <c r="C86" s="86">
        <v>51</v>
      </c>
      <c r="D86" s="86" t="s">
        <v>73</v>
      </c>
      <c r="E86" s="86">
        <v>39</v>
      </c>
      <c r="F86" s="86">
        <v>123</v>
      </c>
      <c r="G86" s="86"/>
      <c r="H86" s="86"/>
      <c r="I86" s="86"/>
      <c r="J86" s="86"/>
      <c r="K86" s="86"/>
      <c r="L86" s="86"/>
      <c r="M86" s="86">
        <v>18</v>
      </c>
      <c r="N86" s="86">
        <v>4</v>
      </c>
      <c r="O86" s="86">
        <v>8</v>
      </c>
      <c r="P86" s="86" t="s">
        <v>18</v>
      </c>
      <c r="Q86" s="86" t="s">
        <v>60</v>
      </c>
      <c r="R86" s="86" t="s">
        <v>19</v>
      </c>
      <c r="S86" s="86" t="s">
        <v>44</v>
      </c>
      <c r="T86" s="86" t="s">
        <v>19</v>
      </c>
      <c r="U86" s="88" t="s">
        <v>145</v>
      </c>
      <c r="V86" s="88" t="s">
        <v>42</v>
      </c>
      <c r="W86" s="86" t="s">
        <v>47</v>
      </c>
      <c r="X86" s="87"/>
      <c r="Y86" s="136"/>
      <c r="Z86" s="69">
        <v>144</v>
      </c>
    </row>
    <row r="87" spans="1:26" ht="13.5" x14ac:dyDescent="0.2">
      <c r="A87" s="183" t="s">
        <v>308</v>
      </c>
      <c r="B87" s="188" t="s">
        <v>224</v>
      </c>
      <c r="C87" s="186">
        <v>52</v>
      </c>
      <c r="D87" s="186" t="s">
        <v>73</v>
      </c>
      <c r="E87" s="186">
        <v>50</v>
      </c>
      <c r="F87" s="186">
        <v>157</v>
      </c>
      <c r="G87" s="186"/>
      <c r="H87" s="186"/>
      <c r="I87" s="186"/>
      <c r="J87" s="186"/>
      <c r="K87" s="186"/>
      <c r="L87" s="186"/>
      <c r="M87" s="186">
        <v>19</v>
      </c>
      <c r="N87" s="186">
        <v>2</v>
      </c>
      <c r="O87" s="186">
        <v>11</v>
      </c>
      <c r="P87" s="186" t="s">
        <v>18</v>
      </c>
      <c r="Q87" s="186" t="s">
        <v>40</v>
      </c>
      <c r="R87" s="186" t="s">
        <v>41</v>
      </c>
      <c r="S87" s="186" t="s">
        <v>44</v>
      </c>
      <c r="T87" s="186" t="s">
        <v>44</v>
      </c>
      <c r="U87" s="190" t="s">
        <v>146</v>
      </c>
      <c r="V87" s="88" t="s">
        <v>67</v>
      </c>
      <c r="W87" s="86" t="s">
        <v>47</v>
      </c>
      <c r="X87" s="87"/>
      <c r="Y87" s="136"/>
      <c r="Z87" s="202">
        <v>209</v>
      </c>
    </row>
    <row r="88" spans="1:26" ht="27" x14ac:dyDescent="0.2">
      <c r="A88" s="184"/>
      <c r="B88" s="189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91"/>
      <c r="V88" s="88" t="s">
        <v>52</v>
      </c>
      <c r="W88" s="86" t="s">
        <v>47</v>
      </c>
      <c r="X88" s="87" t="s">
        <v>147</v>
      </c>
      <c r="Y88" s="136"/>
      <c r="Z88" s="202"/>
    </row>
    <row r="89" spans="1:26" x14ac:dyDescent="0.2">
      <c r="A89" s="183" t="s">
        <v>309</v>
      </c>
      <c r="B89" s="188" t="s">
        <v>225</v>
      </c>
      <c r="C89" s="186">
        <v>1</v>
      </c>
      <c r="D89" s="186" t="s">
        <v>61</v>
      </c>
      <c r="E89" s="186">
        <v>94</v>
      </c>
      <c r="F89" s="186">
        <v>295</v>
      </c>
      <c r="G89" s="186"/>
      <c r="H89" s="186"/>
      <c r="I89" s="186"/>
      <c r="J89" s="186"/>
      <c r="K89" s="186"/>
      <c r="L89" s="186"/>
      <c r="M89" s="186">
        <v>15</v>
      </c>
      <c r="N89" s="186">
        <v>5</v>
      </c>
      <c r="O89" s="186">
        <v>15</v>
      </c>
      <c r="P89" s="186" t="s">
        <v>18</v>
      </c>
      <c r="Q89" s="186" t="s">
        <v>40</v>
      </c>
      <c r="R89" s="186" t="s">
        <v>44</v>
      </c>
      <c r="S89" s="186" t="s">
        <v>19</v>
      </c>
      <c r="T89" s="186" t="s">
        <v>19</v>
      </c>
      <c r="U89" s="190" t="s">
        <v>148</v>
      </c>
      <c r="V89" s="179" t="s">
        <v>67</v>
      </c>
      <c r="W89" s="177" t="s">
        <v>47</v>
      </c>
      <c r="X89" s="203"/>
      <c r="Y89" s="181"/>
      <c r="Z89" s="202">
        <v>225</v>
      </c>
    </row>
    <row r="90" spans="1:26" x14ac:dyDescent="0.2">
      <c r="A90" s="185"/>
      <c r="B90" s="194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3"/>
      <c r="V90" s="180"/>
      <c r="W90" s="178"/>
      <c r="X90" s="204"/>
      <c r="Y90" s="182"/>
      <c r="Z90" s="202"/>
    </row>
    <row r="91" spans="1:26" ht="27" x14ac:dyDescent="0.2">
      <c r="A91" s="184"/>
      <c r="B91" s="189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91"/>
      <c r="V91" s="88" t="s">
        <v>52</v>
      </c>
      <c r="W91" s="86" t="s">
        <v>47</v>
      </c>
      <c r="X91" s="87" t="s">
        <v>59</v>
      </c>
      <c r="Y91" s="136"/>
      <c r="Z91" s="202"/>
    </row>
    <row r="92" spans="1:26" ht="13.5" customHeight="1" x14ac:dyDescent="0.2">
      <c r="A92" s="183" t="s">
        <v>310</v>
      </c>
      <c r="B92" s="188" t="s">
        <v>225</v>
      </c>
      <c r="C92" s="186">
        <v>2</v>
      </c>
      <c r="D92" s="186" t="s">
        <v>24</v>
      </c>
      <c r="E92" s="186">
        <v>83</v>
      </c>
      <c r="F92" s="186">
        <v>261</v>
      </c>
      <c r="G92" s="186"/>
      <c r="H92" s="186"/>
      <c r="I92" s="186"/>
      <c r="J92" s="186"/>
      <c r="K92" s="186"/>
      <c r="L92" s="186"/>
      <c r="M92" s="186">
        <v>24</v>
      </c>
      <c r="N92" s="186">
        <v>2</v>
      </c>
      <c r="O92" s="186">
        <v>18</v>
      </c>
      <c r="P92" s="186" t="s">
        <v>18</v>
      </c>
      <c r="Q92" s="186" t="s">
        <v>40</v>
      </c>
      <c r="R92" s="186" t="s">
        <v>41</v>
      </c>
      <c r="S92" s="186" t="s">
        <v>19</v>
      </c>
      <c r="T92" s="186" t="s">
        <v>19</v>
      </c>
      <c r="U92" s="190" t="s">
        <v>149</v>
      </c>
      <c r="V92" s="88" t="s">
        <v>42</v>
      </c>
      <c r="W92" s="86" t="s">
        <v>43</v>
      </c>
      <c r="X92" s="87"/>
      <c r="Y92" s="136"/>
      <c r="Z92" s="202">
        <v>432</v>
      </c>
    </row>
    <row r="93" spans="1:26" ht="27" x14ac:dyDescent="0.2">
      <c r="A93" s="185"/>
      <c r="B93" s="194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3"/>
      <c r="V93" s="88" t="s">
        <v>56</v>
      </c>
      <c r="W93" s="86" t="s">
        <v>43</v>
      </c>
      <c r="X93" s="87" t="s">
        <v>150</v>
      </c>
      <c r="Y93" s="136"/>
      <c r="Z93" s="202"/>
    </row>
    <row r="94" spans="1:26" ht="27" x14ac:dyDescent="0.2">
      <c r="A94" s="184"/>
      <c r="B94" s="189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91"/>
      <c r="V94" s="88" t="s">
        <v>52</v>
      </c>
      <c r="W94" s="86" t="s">
        <v>43</v>
      </c>
      <c r="X94" s="87" t="s">
        <v>54</v>
      </c>
      <c r="Y94" s="136"/>
      <c r="Z94" s="202"/>
    </row>
    <row r="95" spans="1:26" ht="13.5" x14ac:dyDescent="0.2">
      <c r="A95" s="183" t="s">
        <v>311</v>
      </c>
      <c r="B95" s="188" t="s">
        <v>225</v>
      </c>
      <c r="C95" s="186">
        <v>5</v>
      </c>
      <c r="D95" s="186" t="s">
        <v>24</v>
      </c>
      <c r="E95" s="186">
        <v>36</v>
      </c>
      <c r="F95" s="186">
        <v>113</v>
      </c>
      <c r="G95" s="186"/>
      <c r="H95" s="186"/>
      <c r="I95" s="186"/>
      <c r="J95" s="186"/>
      <c r="K95" s="186"/>
      <c r="L95" s="186"/>
      <c r="M95" s="186">
        <v>19</v>
      </c>
      <c r="N95" s="186">
        <v>1</v>
      </c>
      <c r="O95" s="186">
        <v>11</v>
      </c>
      <c r="P95" s="186" t="s">
        <v>19</v>
      </c>
      <c r="Q95" s="186" t="s">
        <v>40</v>
      </c>
      <c r="R95" s="186" t="s">
        <v>41</v>
      </c>
      <c r="S95" s="186" t="s">
        <v>41</v>
      </c>
      <c r="T95" s="186" t="s">
        <v>44</v>
      </c>
      <c r="U95" s="190"/>
      <c r="V95" s="88" t="s">
        <v>42</v>
      </c>
      <c r="W95" s="86" t="s">
        <v>43</v>
      </c>
      <c r="X95" s="87"/>
      <c r="Y95" s="136"/>
      <c r="Z95" s="202">
        <v>209</v>
      </c>
    </row>
    <row r="96" spans="1:26" ht="13.5" x14ac:dyDescent="0.2">
      <c r="A96" s="184"/>
      <c r="B96" s="189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91"/>
      <c r="V96" s="88" t="s">
        <v>107</v>
      </c>
      <c r="W96" s="86" t="s">
        <v>19</v>
      </c>
      <c r="X96" s="87"/>
      <c r="Y96" s="136"/>
      <c r="Z96" s="202"/>
    </row>
    <row r="97" spans="1:26" ht="13.5" x14ac:dyDescent="0.2">
      <c r="A97" s="183" t="s">
        <v>312</v>
      </c>
      <c r="B97" s="188" t="s">
        <v>225</v>
      </c>
      <c r="C97" s="186">
        <v>6</v>
      </c>
      <c r="D97" s="186" t="s">
        <v>24</v>
      </c>
      <c r="E97" s="186">
        <v>49</v>
      </c>
      <c r="F97" s="186">
        <v>154</v>
      </c>
      <c r="G97" s="186"/>
      <c r="H97" s="186"/>
      <c r="I97" s="186"/>
      <c r="J97" s="186"/>
      <c r="K97" s="186"/>
      <c r="L97" s="186"/>
      <c r="M97" s="186">
        <v>23</v>
      </c>
      <c r="N97" s="186">
        <v>5</v>
      </c>
      <c r="O97" s="186">
        <v>9</v>
      </c>
      <c r="P97" s="186" t="s">
        <v>18</v>
      </c>
      <c r="Q97" s="186" t="s">
        <v>40</v>
      </c>
      <c r="R97" s="186" t="s">
        <v>41</v>
      </c>
      <c r="S97" s="186" t="s">
        <v>44</v>
      </c>
      <c r="T97" s="186" t="s">
        <v>44</v>
      </c>
      <c r="U97" s="190" t="s">
        <v>151</v>
      </c>
      <c r="V97" s="88" t="s">
        <v>42</v>
      </c>
      <c r="W97" s="86" t="s">
        <v>43</v>
      </c>
      <c r="X97" s="87"/>
      <c r="Y97" s="136"/>
      <c r="Z97" s="202">
        <v>207</v>
      </c>
    </row>
    <row r="98" spans="1:26" ht="13.5" x14ac:dyDescent="0.2">
      <c r="A98" s="184"/>
      <c r="B98" s="189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91"/>
      <c r="V98" s="88" t="s">
        <v>107</v>
      </c>
      <c r="W98" s="86" t="s">
        <v>19</v>
      </c>
      <c r="X98" s="87"/>
      <c r="Y98" s="136"/>
      <c r="Z98" s="202"/>
    </row>
    <row r="99" spans="1:26" ht="13.5" x14ac:dyDescent="0.2">
      <c r="A99" s="89" t="s">
        <v>313</v>
      </c>
      <c r="B99" s="87" t="s">
        <v>225</v>
      </c>
      <c r="C99" s="86">
        <v>7</v>
      </c>
      <c r="D99" s="86" t="s">
        <v>61</v>
      </c>
      <c r="E99" s="86">
        <v>55</v>
      </c>
      <c r="F99" s="86">
        <v>173</v>
      </c>
      <c r="G99" s="86"/>
      <c r="H99" s="86"/>
      <c r="I99" s="86"/>
      <c r="J99" s="86"/>
      <c r="K99" s="86"/>
      <c r="L99" s="86"/>
      <c r="M99" s="86">
        <v>25</v>
      </c>
      <c r="N99" s="86">
        <v>12</v>
      </c>
      <c r="O99" s="86">
        <v>13</v>
      </c>
      <c r="P99" s="86" t="s">
        <v>18</v>
      </c>
      <c r="Q99" s="86" t="s">
        <v>40</v>
      </c>
      <c r="R99" s="86" t="s">
        <v>44</v>
      </c>
      <c r="S99" s="86" t="s">
        <v>41</v>
      </c>
      <c r="T99" s="86" t="s">
        <v>44</v>
      </c>
      <c r="U99" s="88" t="s">
        <v>152</v>
      </c>
      <c r="V99" s="88" t="s">
        <v>42</v>
      </c>
      <c r="W99" s="86" t="s">
        <v>43</v>
      </c>
      <c r="X99" s="87"/>
      <c r="Y99" s="136"/>
      <c r="Z99" s="69">
        <v>325</v>
      </c>
    </row>
    <row r="100" spans="1:26" ht="13.5" x14ac:dyDescent="0.2">
      <c r="A100" s="89" t="s">
        <v>314</v>
      </c>
      <c r="B100" s="87" t="s">
        <v>225</v>
      </c>
      <c r="C100" s="86">
        <v>9</v>
      </c>
      <c r="D100" s="86" t="s">
        <v>61</v>
      </c>
      <c r="E100" s="86">
        <v>56</v>
      </c>
      <c r="F100" s="86">
        <v>176</v>
      </c>
      <c r="G100" s="86"/>
      <c r="H100" s="86"/>
      <c r="I100" s="86"/>
      <c r="J100" s="86"/>
      <c r="K100" s="86"/>
      <c r="L100" s="86"/>
      <c r="M100" s="86">
        <v>24</v>
      </c>
      <c r="N100" s="86">
        <v>12</v>
      </c>
      <c r="O100" s="86">
        <v>11</v>
      </c>
      <c r="P100" s="86" t="s">
        <v>18</v>
      </c>
      <c r="Q100" s="86" t="s">
        <v>40</v>
      </c>
      <c r="R100" s="86" t="s">
        <v>44</v>
      </c>
      <c r="S100" s="86" t="s">
        <v>41</v>
      </c>
      <c r="T100" s="86" t="s">
        <v>44</v>
      </c>
      <c r="U100" s="88"/>
      <c r="V100" s="88" t="s">
        <v>42</v>
      </c>
      <c r="W100" s="86" t="s">
        <v>43</v>
      </c>
      <c r="X100" s="87"/>
      <c r="Y100" s="136"/>
      <c r="Z100" s="69">
        <v>264</v>
      </c>
    </row>
    <row r="101" spans="1:26" ht="13.5" customHeight="1" x14ac:dyDescent="0.2">
      <c r="A101" s="183" t="s">
        <v>315</v>
      </c>
      <c r="B101" s="188" t="s">
        <v>225</v>
      </c>
      <c r="C101" s="186">
        <v>10</v>
      </c>
      <c r="D101" s="186" t="s">
        <v>24</v>
      </c>
      <c r="E101" s="186">
        <v>61</v>
      </c>
      <c r="F101" s="186">
        <v>192</v>
      </c>
      <c r="G101" s="186"/>
      <c r="H101" s="186"/>
      <c r="I101" s="186"/>
      <c r="J101" s="186"/>
      <c r="K101" s="186"/>
      <c r="L101" s="186"/>
      <c r="M101" s="186">
        <v>24</v>
      </c>
      <c r="N101" s="186">
        <v>4</v>
      </c>
      <c r="O101" s="186">
        <v>12</v>
      </c>
      <c r="P101" s="186" t="s">
        <v>18</v>
      </c>
      <c r="Q101" s="186" t="s">
        <v>40</v>
      </c>
      <c r="R101" s="186" t="s">
        <v>41</v>
      </c>
      <c r="S101" s="186" t="s">
        <v>44</v>
      </c>
      <c r="T101" s="186" t="s">
        <v>19</v>
      </c>
      <c r="U101" s="190" t="s">
        <v>153</v>
      </c>
      <c r="V101" s="88" t="s">
        <v>67</v>
      </c>
      <c r="W101" s="86" t="s">
        <v>47</v>
      </c>
      <c r="X101" s="87"/>
      <c r="Y101" s="136"/>
      <c r="Z101" s="202">
        <v>288</v>
      </c>
    </row>
    <row r="102" spans="1:26" ht="27" x14ac:dyDescent="0.2">
      <c r="A102" s="185"/>
      <c r="B102" s="194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3"/>
      <c r="V102" s="88" t="s">
        <v>52</v>
      </c>
      <c r="W102" s="86" t="s">
        <v>47</v>
      </c>
      <c r="X102" s="87" t="s">
        <v>54</v>
      </c>
      <c r="Y102" s="136"/>
      <c r="Z102" s="202"/>
    </row>
    <row r="103" spans="1:26" ht="13.5" x14ac:dyDescent="0.2">
      <c r="A103" s="184"/>
      <c r="B103" s="189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91"/>
      <c r="V103" s="88" t="s">
        <v>107</v>
      </c>
      <c r="W103" s="86" t="s">
        <v>19</v>
      </c>
      <c r="X103" s="87"/>
      <c r="Y103" s="136"/>
      <c r="Z103" s="202"/>
    </row>
    <row r="104" spans="1:26" ht="13.5" x14ac:dyDescent="0.2">
      <c r="A104" s="183" t="s">
        <v>316</v>
      </c>
      <c r="B104" s="188" t="s">
        <v>225</v>
      </c>
      <c r="C104" s="186">
        <v>11</v>
      </c>
      <c r="D104" s="186" t="s">
        <v>49</v>
      </c>
      <c r="E104" s="186">
        <v>43</v>
      </c>
      <c r="F104" s="186">
        <v>135</v>
      </c>
      <c r="G104" s="186"/>
      <c r="H104" s="186"/>
      <c r="I104" s="186"/>
      <c r="J104" s="186"/>
      <c r="K104" s="186"/>
      <c r="L104" s="186"/>
      <c r="M104" s="186">
        <v>23</v>
      </c>
      <c r="N104" s="186">
        <v>2</v>
      </c>
      <c r="O104" s="186">
        <v>10</v>
      </c>
      <c r="P104" s="186" t="s">
        <v>18</v>
      </c>
      <c r="Q104" s="186" t="s">
        <v>40</v>
      </c>
      <c r="R104" s="186" t="s">
        <v>41</v>
      </c>
      <c r="S104" s="186" t="s">
        <v>41</v>
      </c>
      <c r="T104" s="186" t="s">
        <v>44</v>
      </c>
      <c r="U104" s="190" t="s">
        <v>58</v>
      </c>
      <c r="V104" s="88" t="s">
        <v>42</v>
      </c>
      <c r="W104" s="86" t="s">
        <v>47</v>
      </c>
      <c r="X104" s="87"/>
      <c r="Y104" s="136"/>
      <c r="Z104" s="202">
        <v>230</v>
      </c>
    </row>
    <row r="105" spans="1:26" ht="13.5" x14ac:dyDescent="0.2">
      <c r="A105" s="184"/>
      <c r="B105" s="189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91"/>
      <c r="V105" s="88" t="s">
        <v>107</v>
      </c>
      <c r="W105" s="86" t="s">
        <v>19</v>
      </c>
      <c r="X105" s="87"/>
      <c r="Y105" s="136"/>
      <c r="Z105" s="202"/>
    </row>
    <row r="106" spans="1:26" ht="13.5" customHeight="1" x14ac:dyDescent="0.2">
      <c r="A106" s="183" t="s">
        <v>317</v>
      </c>
      <c r="B106" s="188" t="s">
        <v>225</v>
      </c>
      <c r="C106" s="186">
        <v>12</v>
      </c>
      <c r="D106" s="186" t="s">
        <v>49</v>
      </c>
      <c r="E106" s="186">
        <v>71</v>
      </c>
      <c r="F106" s="186">
        <v>223</v>
      </c>
      <c r="G106" s="186"/>
      <c r="H106" s="186"/>
      <c r="I106" s="186"/>
      <c r="J106" s="186"/>
      <c r="K106" s="186"/>
      <c r="L106" s="186"/>
      <c r="M106" s="186">
        <v>26</v>
      </c>
      <c r="N106" s="186">
        <v>4</v>
      </c>
      <c r="O106" s="186">
        <v>10</v>
      </c>
      <c r="P106" s="186" t="s">
        <v>18</v>
      </c>
      <c r="Q106" s="186" t="s">
        <v>40</v>
      </c>
      <c r="R106" s="186" t="s">
        <v>44</v>
      </c>
      <c r="S106" s="186" t="s">
        <v>44</v>
      </c>
      <c r="T106" s="186" t="s">
        <v>19</v>
      </c>
      <c r="U106" s="190" t="s">
        <v>154</v>
      </c>
      <c r="V106" s="179" t="s">
        <v>50</v>
      </c>
      <c r="W106" s="177" t="s">
        <v>47</v>
      </c>
      <c r="X106" s="179" t="s">
        <v>68</v>
      </c>
      <c r="Y106" s="181"/>
      <c r="Z106" s="202">
        <v>260</v>
      </c>
    </row>
    <row r="107" spans="1:26" ht="13.5" customHeight="1" x14ac:dyDescent="0.2">
      <c r="A107" s="185"/>
      <c r="B107" s="194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3"/>
      <c r="V107" s="180"/>
      <c r="W107" s="178"/>
      <c r="X107" s="180"/>
      <c r="Y107" s="182"/>
      <c r="Z107" s="202"/>
    </row>
    <row r="108" spans="1:26" ht="13.5" x14ac:dyDescent="0.2">
      <c r="A108" s="184"/>
      <c r="B108" s="189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91"/>
      <c r="V108" s="88" t="s">
        <v>67</v>
      </c>
      <c r="W108" s="86" t="s">
        <v>47</v>
      </c>
      <c r="X108" s="87"/>
      <c r="Y108" s="136"/>
      <c r="Z108" s="202"/>
    </row>
    <row r="109" spans="1:26" ht="13.5" x14ac:dyDescent="0.2">
      <c r="A109" s="89" t="s">
        <v>318</v>
      </c>
      <c r="B109" s="87" t="s">
        <v>225</v>
      </c>
      <c r="C109" s="86">
        <v>14</v>
      </c>
      <c r="D109" s="86" t="s">
        <v>61</v>
      </c>
      <c r="E109" s="86">
        <v>53</v>
      </c>
      <c r="F109" s="86">
        <v>167</v>
      </c>
      <c r="G109" s="86"/>
      <c r="H109" s="86"/>
      <c r="I109" s="86"/>
      <c r="J109" s="86"/>
      <c r="K109" s="86"/>
      <c r="L109" s="86"/>
      <c r="M109" s="86">
        <v>28</v>
      </c>
      <c r="N109" s="86">
        <v>16</v>
      </c>
      <c r="O109" s="86">
        <v>11</v>
      </c>
      <c r="P109" s="86" t="s">
        <v>18</v>
      </c>
      <c r="Q109" s="86" t="s">
        <v>40</v>
      </c>
      <c r="R109" s="86" t="s">
        <v>44</v>
      </c>
      <c r="S109" s="86" t="s">
        <v>41</v>
      </c>
      <c r="T109" s="86" t="s">
        <v>44</v>
      </c>
      <c r="U109" s="88" t="s">
        <v>136</v>
      </c>
      <c r="V109" s="88" t="s">
        <v>42</v>
      </c>
      <c r="W109" s="86" t="s">
        <v>43</v>
      </c>
      <c r="X109" s="87"/>
      <c r="Y109" s="136"/>
      <c r="Z109" s="69">
        <v>308</v>
      </c>
    </row>
    <row r="110" spans="1:26" ht="13.5" x14ac:dyDescent="0.2">
      <c r="A110" s="89" t="s">
        <v>319</v>
      </c>
      <c r="B110" s="87" t="s">
        <v>225</v>
      </c>
      <c r="C110" s="86">
        <v>15</v>
      </c>
      <c r="D110" s="86" t="s">
        <v>61</v>
      </c>
      <c r="E110" s="86">
        <v>49</v>
      </c>
      <c r="F110" s="86">
        <v>154</v>
      </c>
      <c r="G110" s="86"/>
      <c r="H110" s="86"/>
      <c r="I110" s="86"/>
      <c r="J110" s="86"/>
      <c r="K110" s="86"/>
      <c r="L110" s="86"/>
      <c r="M110" s="86">
        <v>26</v>
      </c>
      <c r="N110" s="86">
        <v>14</v>
      </c>
      <c r="O110" s="86">
        <v>10</v>
      </c>
      <c r="P110" s="86" t="s">
        <v>18</v>
      </c>
      <c r="Q110" s="86" t="s">
        <v>40</v>
      </c>
      <c r="R110" s="86" t="s">
        <v>41</v>
      </c>
      <c r="S110" s="86" t="s">
        <v>41</v>
      </c>
      <c r="T110" s="86" t="s">
        <v>44</v>
      </c>
      <c r="U110" s="88" t="s">
        <v>152</v>
      </c>
      <c r="V110" s="88" t="s">
        <v>42</v>
      </c>
      <c r="W110" s="86" t="s">
        <v>43</v>
      </c>
      <c r="X110" s="87"/>
      <c r="Y110" s="136"/>
      <c r="Z110" s="69">
        <v>260</v>
      </c>
    </row>
    <row r="111" spans="1:26" ht="13.5" x14ac:dyDescent="0.2">
      <c r="A111" s="183" t="s">
        <v>320</v>
      </c>
      <c r="B111" s="188" t="s">
        <v>225</v>
      </c>
      <c r="C111" s="186">
        <v>16</v>
      </c>
      <c r="D111" s="186" t="s">
        <v>49</v>
      </c>
      <c r="E111" s="186">
        <v>67</v>
      </c>
      <c r="F111" s="186">
        <v>210</v>
      </c>
      <c r="G111" s="186">
        <v>62</v>
      </c>
      <c r="H111" s="186">
        <v>195</v>
      </c>
      <c r="I111" s="186"/>
      <c r="J111" s="186"/>
      <c r="K111" s="186"/>
      <c r="L111" s="186"/>
      <c r="M111" s="186">
        <v>27</v>
      </c>
      <c r="N111" s="186">
        <v>8</v>
      </c>
      <c r="O111" s="186">
        <v>14</v>
      </c>
      <c r="P111" s="186" t="s">
        <v>18</v>
      </c>
      <c r="Q111" s="186" t="s">
        <v>40</v>
      </c>
      <c r="R111" s="186" t="s">
        <v>41</v>
      </c>
      <c r="S111" s="186" t="s">
        <v>19</v>
      </c>
      <c r="T111" s="186" t="s">
        <v>19</v>
      </c>
      <c r="U111" s="190" t="s">
        <v>155</v>
      </c>
      <c r="V111" s="88" t="s">
        <v>67</v>
      </c>
      <c r="W111" s="86" t="s">
        <v>43</v>
      </c>
      <c r="X111" s="87"/>
      <c r="Y111" s="136"/>
      <c r="Z111" s="202">
        <v>378</v>
      </c>
    </row>
    <row r="112" spans="1:26" ht="27" x14ac:dyDescent="0.2">
      <c r="A112" s="185"/>
      <c r="B112" s="194"/>
      <c r="C112" s="192"/>
      <c r="D112" s="192"/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3"/>
      <c r="V112" s="88" t="s">
        <v>156</v>
      </c>
      <c r="W112" s="86" t="s">
        <v>43</v>
      </c>
      <c r="X112" s="87" t="s">
        <v>57</v>
      </c>
      <c r="Y112" s="136"/>
      <c r="Z112" s="202"/>
    </row>
    <row r="113" spans="1:26" ht="27" x14ac:dyDescent="0.2">
      <c r="A113" s="184"/>
      <c r="B113" s="189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91"/>
      <c r="V113" s="88" t="s">
        <v>56</v>
      </c>
      <c r="W113" s="86" t="s">
        <v>43</v>
      </c>
      <c r="X113" s="87" t="s">
        <v>57</v>
      </c>
      <c r="Y113" s="136"/>
      <c r="Z113" s="202"/>
    </row>
    <row r="114" spans="1:26" ht="13.5" x14ac:dyDescent="0.2">
      <c r="A114" s="183" t="s">
        <v>321</v>
      </c>
      <c r="B114" s="188" t="s">
        <v>225</v>
      </c>
      <c r="C114" s="186">
        <v>17</v>
      </c>
      <c r="D114" s="186" t="s">
        <v>49</v>
      </c>
      <c r="E114" s="186">
        <v>38</v>
      </c>
      <c r="F114" s="186">
        <v>119</v>
      </c>
      <c r="G114" s="186"/>
      <c r="H114" s="186"/>
      <c r="I114" s="186"/>
      <c r="J114" s="186"/>
      <c r="K114" s="186"/>
      <c r="L114" s="186"/>
      <c r="M114" s="186">
        <v>15</v>
      </c>
      <c r="N114" s="186">
        <v>1</v>
      </c>
      <c r="O114" s="186">
        <v>9</v>
      </c>
      <c r="P114" s="186" t="s">
        <v>19</v>
      </c>
      <c r="Q114" s="186" t="s">
        <v>40</v>
      </c>
      <c r="R114" s="186" t="s">
        <v>41</v>
      </c>
      <c r="S114" s="186" t="s">
        <v>44</v>
      </c>
      <c r="T114" s="186" t="s">
        <v>19</v>
      </c>
      <c r="U114" s="190" t="s">
        <v>157</v>
      </c>
      <c r="V114" s="88" t="s">
        <v>42</v>
      </c>
      <c r="W114" s="86" t="s">
        <v>47</v>
      </c>
      <c r="X114" s="87"/>
      <c r="Y114" s="136"/>
      <c r="Z114" s="202">
        <v>135</v>
      </c>
    </row>
    <row r="115" spans="1:26" ht="13.5" x14ac:dyDescent="0.2">
      <c r="A115" s="184"/>
      <c r="B115" s="189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91"/>
      <c r="V115" s="88" t="s">
        <v>107</v>
      </c>
      <c r="W115" s="86" t="s">
        <v>19</v>
      </c>
      <c r="X115" s="87"/>
      <c r="Y115" s="136"/>
      <c r="Z115" s="202"/>
    </row>
    <row r="116" spans="1:26" ht="13.5" x14ac:dyDescent="0.2">
      <c r="A116" s="89" t="s">
        <v>322</v>
      </c>
      <c r="B116" s="87" t="s">
        <v>225</v>
      </c>
      <c r="C116" s="86">
        <v>18</v>
      </c>
      <c r="D116" s="86" t="s">
        <v>49</v>
      </c>
      <c r="E116" s="86">
        <v>28</v>
      </c>
      <c r="F116" s="86">
        <v>88</v>
      </c>
      <c r="G116" s="86"/>
      <c r="H116" s="86"/>
      <c r="I116" s="86"/>
      <c r="J116" s="86"/>
      <c r="K116" s="86"/>
      <c r="L116" s="86"/>
      <c r="M116" s="86">
        <v>16</v>
      </c>
      <c r="N116" s="86">
        <v>4</v>
      </c>
      <c r="O116" s="86">
        <v>8</v>
      </c>
      <c r="P116" s="86" t="s">
        <v>19</v>
      </c>
      <c r="Q116" s="86" t="s">
        <v>40</v>
      </c>
      <c r="R116" s="86" t="s">
        <v>41</v>
      </c>
      <c r="S116" s="86" t="s">
        <v>41</v>
      </c>
      <c r="T116" s="86" t="s">
        <v>44</v>
      </c>
      <c r="U116" s="88"/>
      <c r="V116" s="88" t="s">
        <v>42</v>
      </c>
      <c r="W116" s="86" t="s">
        <v>47</v>
      </c>
      <c r="X116" s="87"/>
      <c r="Y116" s="136"/>
      <c r="Z116" s="69">
        <v>128</v>
      </c>
    </row>
    <row r="117" spans="1:26" ht="13.5" customHeight="1" x14ac:dyDescent="0.2">
      <c r="A117" s="183" t="s">
        <v>323</v>
      </c>
      <c r="B117" s="188" t="s">
        <v>225</v>
      </c>
      <c r="C117" s="186">
        <v>20</v>
      </c>
      <c r="D117" s="186" t="s">
        <v>49</v>
      </c>
      <c r="E117" s="186">
        <v>82</v>
      </c>
      <c r="F117" s="186">
        <v>258</v>
      </c>
      <c r="G117" s="186"/>
      <c r="H117" s="186"/>
      <c r="I117" s="186"/>
      <c r="J117" s="186"/>
      <c r="K117" s="186"/>
      <c r="L117" s="186"/>
      <c r="M117" s="186">
        <v>23</v>
      </c>
      <c r="N117" s="186">
        <v>5</v>
      </c>
      <c r="O117" s="186">
        <v>14</v>
      </c>
      <c r="P117" s="186" t="s">
        <v>18</v>
      </c>
      <c r="Q117" s="186" t="s">
        <v>40</v>
      </c>
      <c r="R117" s="186" t="s">
        <v>41</v>
      </c>
      <c r="S117" s="186" t="s">
        <v>19</v>
      </c>
      <c r="T117" s="186" t="s">
        <v>19</v>
      </c>
      <c r="U117" s="190" t="s">
        <v>158</v>
      </c>
      <c r="V117" s="88" t="s">
        <v>50</v>
      </c>
      <c r="W117" s="86" t="s">
        <v>47</v>
      </c>
      <c r="X117" s="87" t="s">
        <v>51</v>
      </c>
      <c r="Y117" s="136"/>
      <c r="Z117" s="202">
        <v>322</v>
      </c>
    </row>
    <row r="118" spans="1:26" ht="13.5" x14ac:dyDescent="0.2">
      <c r="A118" s="185"/>
      <c r="B118" s="194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3"/>
      <c r="V118" s="88" t="s">
        <v>67</v>
      </c>
      <c r="W118" s="86" t="s">
        <v>47</v>
      </c>
      <c r="X118" s="87"/>
      <c r="Y118" s="136"/>
      <c r="Z118" s="202"/>
    </row>
    <row r="119" spans="1:26" ht="27" x14ac:dyDescent="0.2">
      <c r="A119" s="184"/>
      <c r="B119" s="189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91"/>
      <c r="V119" s="88" t="s">
        <v>52</v>
      </c>
      <c r="W119" s="86" t="s">
        <v>47</v>
      </c>
      <c r="X119" s="87" t="s">
        <v>54</v>
      </c>
      <c r="Y119" s="136"/>
      <c r="Z119" s="202"/>
    </row>
    <row r="120" spans="1:26" ht="27" x14ac:dyDescent="0.2">
      <c r="A120" s="89" t="s">
        <v>324</v>
      </c>
      <c r="B120" s="87" t="s">
        <v>225</v>
      </c>
      <c r="C120" s="86">
        <v>22</v>
      </c>
      <c r="D120" s="86" t="s">
        <v>61</v>
      </c>
      <c r="E120" s="86">
        <v>42</v>
      </c>
      <c r="F120" s="86">
        <v>132</v>
      </c>
      <c r="G120" s="86"/>
      <c r="H120" s="86"/>
      <c r="I120" s="86"/>
      <c r="J120" s="86"/>
      <c r="K120" s="86"/>
      <c r="L120" s="86"/>
      <c r="M120" s="86">
        <v>23</v>
      </c>
      <c r="N120" s="86">
        <v>13</v>
      </c>
      <c r="O120" s="86">
        <v>9</v>
      </c>
      <c r="P120" s="86" t="s">
        <v>19</v>
      </c>
      <c r="Q120" s="86" t="s">
        <v>40</v>
      </c>
      <c r="R120" s="86" t="s">
        <v>44</v>
      </c>
      <c r="S120" s="86" t="s">
        <v>41</v>
      </c>
      <c r="T120" s="86" t="s">
        <v>44</v>
      </c>
      <c r="U120" s="88" t="s">
        <v>159</v>
      </c>
      <c r="V120" s="88" t="s">
        <v>42</v>
      </c>
      <c r="W120" s="86" t="s">
        <v>47</v>
      </c>
      <c r="X120" s="87"/>
      <c r="Y120" s="136"/>
      <c r="Z120" s="69">
        <v>207</v>
      </c>
    </row>
    <row r="121" spans="1:26" ht="13.5" x14ac:dyDescent="0.2">
      <c r="A121" s="183" t="s">
        <v>325</v>
      </c>
      <c r="B121" s="188" t="s">
        <v>225</v>
      </c>
      <c r="C121" s="186">
        <v>24</v>
      </c>
      <c r="D121" s="186" t="s">
        <v>49</v>
      </c>
      <c r="E121" s="186">
        <v>55</v>
      </c>
      <c r="F121" s="186">
        <v>173</v>
      </c>
      <c r="G121" s="186"/>
      <c r="H121" s="186"/>
      <c r="I121" s="186"/>
      <c r="J121" s="186"/>
      <c r="K121" s="186"/>
      <c r="L121" s="186"/>
      <c r="M121" s="186">
        <v>18</v>
      </c>
      <c r="N121" s="186">
        <v>6</v>
      </c>
      <c r="O121" s="186">
        <v>11</v>
      </c>
      <c r="P121" s="186" t="s">
        <v>18</v>
      </c>
      <c r="Q121" s="186" t="s">
        <v>40</v>
      </c>
      <c r="R121" s="186" t="s">
        <v>41</v>
      </c>
      <c r="S121" s="186" t="s">
        <v>44</v>
      </c>
      <c r="T121" s="186" t="s">
        <v>44</v>
      </c>
      <c r="U121" s="190" t="s">
        <v>160</v>
      </c>
      <c r="V121" s="88" t="s">
        <v>42</v>
      </c>
      <c r="W121" s="86" t="s">
        <v>47</v>
      </c>
      <c r="X121" s="87"/>
      <c r="Y121" s="136"/>
      <c r="Z121" s="202">
        <v>198</v>
      </c>
    </row>
    <row r="122" spans="1:26" ht="27" x14ac:dyDescent="0.2">
      <c r="A122" s="184"/>
      <c r="B122" s="189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91"/>
      <c r="V122" s="88" t="s">
        <v>52</v>
      </c>
      <c r="W122" s="86" t="s">
        <v>47</v>
      </c>
      <c r="X122" s="87" t="s">
        <v>54</v>
      </c>
      <c r="Y122" s="136"/>
      <c r="Z122" s="202"/>
    </row>
    <row r="123" spans="1:26" ht="13.5" x14ac:dyDescent="0.2">
      <c r="A123" s="183" t="s">
        <v>326</v>
      </c>
      <c r="B123" s="188" t="s">
        <v>225</v>
      </c>
      <c r="C123" s="186">
        <v>25</v>
      </c>
      <c r="D123" s="186" t="s">
        <v>134</v>
      </c>
      <c r="E123" s="186">
        <v>34</v>
      </c>
      <c r="F123" s="186">
        <v>107</v>
      </c>
      <c r="G123" s="186">
        <v>33</v>
      </c>
      <c r="H123" s="186">
        <v>104</v>
      </c>
      <c r="I123" s="186">
        <v>29</v>
      </c>
      <c r="J123" s="186">
        <v>91</v>
      </c>
      <c r="K123" s="186">
        <v>21</v>
      </c>
      <c r="L123" s="186">
        <v>66</v>
      </c>
      <c r="M123" s="186">
        <v>23</v>
      </c>
      <c r="N123" s="186">
        <v>5</v>
      </c>
      <c r="O123" s="186">
        <v>13</v>
      </c>
      <c r="P123" s="186" t="s">
        <v>18</v>
      </c>
      <c r="Q123" s="186" t="s">
        <v>60</v>
      </c>
      <c r="R123" s="186" t="s">
        <v>41</v>
      </c>
      <c r="S123" s="186" t="s">
        <v>44</v>
      </c>
      <c r="T123" s="186" t="s">
        <v>19</v>
      </c>
      <c r="U123" s="190" t="s">
        <v>152</v>
      </c>
      <c r="V123" s="88" t="s">
        <v>67</v>
      </c>
      <c r="W123" s="86" t="s">
        <v>47</v>
      </c>
      <c r="X123" s="87"/>
      <c r="Y123" s="136"/>
      <c r="Z123" s="202">
        <v>299</v>
      </c>
    </row>
    <row r="124" spans="1:26" ht="27" x14ac:dyDescent="0.2">
      <c r="A124" s="184"/>
      <c r="B124" s="189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91"/>
      <c r="V124" s="88" t="s">
        <v>52</v>
      </c>
      <c r="W124" s="86" t="s">
        <v>47</v>
      </c>
      <c r="X124" s="87" t="s">
        <v>54</v>
      </c>
      <c r="Y124" s="136"/>
      <c r="Z124" s="202"/>
    </row>
    <row r="125" spans="1:26" ht="13.5" x14ac:dyDescent="0.2">
      <c r="A125" s="89" t="s">
        <v>327</v>
      </c>
      <c r="B125" s="87" t="s">
        <v>225</v>
      </c>
      <c r="C125" s="86">
        <v>26</v>
      </c>
      <c r="D125" s="86" t="s">
        <v>49</v>
      </c>
      <c r="E125" s="86">
        <v>66</v>
      </c>
      <c r="F125" s="86">
        <v>207</v>
      </c>
      <c r="G125" s="86"/>
      <c r="H125" s="86"/>
      <c r="I125" s="86"/>
      <c r="J125" s="86"/>
      <c r="K125" s="86"/>
      <c r="L125" s="86"/>
      <c r="M125" s="86">
        <v>27</v>
      </c>
      <c r="N125" s="86">
        <v>7</v>
      </c>
      <c r="O125" s="86">
        <v>12</v>
      </c>
      <c r="P125" s="86" t="s">
        <v>18</v>
      </c>
      <c r="Q125" s="86" t="s">
        <v>40</v>
      </c>
      <c r="R125" s="86" t="s">
        <v>41</v>
      </c>
      <c r="S125" s="86" t="s">
        <v>41</v>
      </c>
      <c r="T125" s="86" t="s">
        <v>44</v>
      </c>
      <c r="U125" s="88" t="s">
        <v>161</v>
      </c>
      <c r="V125" s="88" t="s">
        <v>42</v>
      </c>
      <c r="W125" s="86" t="s">
        <v>47</v>
      </c>
      <c r="X125" s="87"/>
      <c r="Y125" s="136"/>
      <c r="Z125" s="69">
        <v>324</v>
      </c>
    </row>
    <row r="126" spans="1:26" ht="27" x14ac:dyDescent="0.2">
      <c r="A126" s="89" t="s">
        <v>328</v>
      </c>
      <c r="B126" s="87" t="s">
        <v>225</v>
      </c>
      <c r="C126" s="86">
        <v>29</v>
      </c>
      <c r="D126" s="86" t="s">
        <v>24</v>
      </c>
      <c r="E126" s="86">
        <v>47</v>
      </c>
      <c r="F126" s="86">
        <v>148</v>
      </c>
      <c r="G126" s="86"/>
      <c r="H126" s="86"/>
      <c r="I126" s="86"/>
      <c r="J126" s="86"/>
      <c r="K126" s="86"/>
      <c r="L126" s="86"/>
      <c r="M126" s="86">
        <v>22</v>
      </c>
      <c r="N126" s="86">
        <v>6</v>
      </c>
      <c r="O126" s="86">
        <v>10</v>
      </c>
      <c r="P126" s="86" t="s">
        <v>18</v>
      </c>
      <c r="Q126" s="86" t="s">
        <v>40</v>
      </c>
      <c r="R126" s="86" t="s">
        <v>44</v>
      </c>
      <c r="S126" s="86" t="s">
        <v>44</v>
      </c>
      <c r="T126" s="86" t="s">
        <v>44</v>
      </c>
      <c r="U126" s="88" t="s">
        <v>162</v>
      </c>
      <c r="V126" s="88" t="s">
        <v>42</v>
      </c>
      <c r="W126" s="86" t="s">
        <v>47</v>
      </c>
      <c r="X126" s="87"/>
      <c r="Y126" s="136"/>
      <c r="Z126" s="69">
        <v>220</v>
      </c>
    </row>
    <row r="127" spans="1:26" ht="13.5" x14ac:dyDescent="0.2">
      <c r="A127" s="89" t="s">
        <v>329</v>
      </c>
      <c r="B127" s="87" t="s">
        <v>225</v>
      </c>
      <c r="C127" s="86">
        <v>30</v>
      </c>
      <c r="D127" s="86" t="s">
        <v>24</v>
      </c>
      <c r="E127" s="86">
        <v>50</v>
      </c>
      <c r="F127" s="86">
        <v>157</v>
      </c>
      <c r="G127" s="86"/>
      <c r="H127" s="86"/>
      <c r="I127" s="86"/>
      <c r="J127" s="86"/>
      <c r="K127" s="86"/>
      <c r="L127" s="86"/>
      <c r="M127" s="86">
        <v>25</v>
      </c>
      <c r="N127" s="86">
        <v>5</v>
      </c>
      <c r="O127" s="86">
        <v>11</v>
      </c>
      <c r="P127" s="86" t="s">
        <v>18</v>
      </c>
      <c r="Q127" s="86" t="s">
        <v>40</v>
      </c>
      <c r="R127" s="86" t="s">
        <v>41</v>
      </c>
      <c r="S127" s="86" t="s">
        <v>44</v>
      </c>
      <c r="T127" s="86" t="s">
        <v>44</v>
      </c>
      <c r="U127" s="88" t="s">
        <v>161</v>
      </c>
      <c r="V127" s="88" t="s">
        <v>42</v>
      </c>
      <c r="W127" s="86" t="s">
        <v>47</v>
      </c>
      <c r="X127" s="87"/>
      <c r="Y127" s="136"/>
      <c r="Z127" s="69">
        <v>275</v>
      </c>
    </row>
    <row r="128" spans="1:26" ht="13.5" x14ac:dyDescent="0.2">
      <c r="A128" s="89" t="s">
        <v>330</v>
      </c>
      <c r="B128" s="87" t="s">
        <v>225</v>
      </c>
      <c r="C128" s="86">
        <v>31</v>
      </c>
      <c r="D128" s="86" t="s">
        <v>24</v>
      </c>
      <c r="E128" s="86">
        <v>51</v>
      </c>
      <c r="F128" s="86">
        <v>160</v>
      </c>
      <c r="G128" s="86"/>
      <c r="H128" s="86"/>
      <c r="I128" s="86"/>
      <c r="J128" s="86"/>
      <c r="K128" s="86"/>
      <c r="L128" s="86"/>
      <c r="M128" s="86">
        <v>25</v>
      </c>
      <c r="N128" s="86">
        <v>4</v>
      </c>
      <c r="O128" s="86">
        <v>11</v>
      </c>
      <c r="P128" s="86" t="s">
        <v>18</v>
      </c>
      <c r="Q128" s="86" t="s">
        <v>40</v>
      </c>
      <c r="R128" s="86" t="s">
        <v>41</v>
      </c>
      <c r="S128" s="86" t="s">
        <v>41</v>
      </c>
      <c r="T128" s="86" t="s">
        <v>44</v>
      </c>
      <c r="U128" s="88" t="s">
        <v>161</v>
      </c>
      <c r="V128" s="88" t="s">
        <v>42</v>
      </c>
      <c r="W128" s="86" t="s">
        <v>47</v>
      </c>
      <c r="X128" s="87"/>
      <c r="Y128" s="136"/>
      <c r="Z128" s="69">
        <v>275</v>
      </c>
    </row>
    <row r="129" spans="1:26" ht="13.5" customHeight="1" x14ac:dyDescent="0.2">
      <c r="A129" s="183" t="s">
        <v>331</v>
      </c>
      <c r="B129" s="188" t="s">
        <v>225</v>
      </c>
      <c r="C129" s="186">
        <v>32</v>
      </c>
      <c r="D129" s="186" t="s">
        <v>24</v>
      </c>
      <c r="E129" s="186">
        <v>63</v>
      </c>
      <c r="F129" s="186">
        <v>198</v>
      </c>
      <c r="G129" s="186"/>
      <c r="H129" s="186"/>
      <c r="I129" s="186"/>
      <c r="J129" s="186"/>
      <c r="K129" s="186"/>
      <c r="L129" s="186"/>
      <c r="M129" s="186">
        <v>26</v>
      </c>
      <c r="N129" s="186">
        <v>8</v>
      </c>
      <c r="O129" s="186">
        <v>12</v>
      </c>
      <c r="P129" s="186" t="s">
        <v>41</v>
      </c>
      <c r="Q129" s="186"/>
      <c r="R129" s="186" t="s">
        <v>44</v>
      </c>
      <c r="S129" s="186" t="s">
        <v>19</v>
      </c>
      <c r="T129" s="186" t="s">
        <v>19</v>
      </c>
      <c r="U129" s="190" t="s">
        <v>153</v>
      </c>
      <c r="V129" s="88" t="s">
        <v>50</v>
      </c>
      <c r="W129" s="86" t="s">
        <v>47</v>
      </c>
      <c r="X129" s="87" t="s">
        <v>68</v>
      </c>
      <c r="Y129" s="136"/>
      <c r="Z129" s="202">
        <v>312</v>
      </c>
    </row>
    <row r="130" spans="1:26" ht="13.5" x14ac:dyDescent="0.2">
      <c r="A130" s="185"/>
      <c r="B130" s="194"/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3"/>
      <c r="V130" s="88" t="s">
        <v>67</v>
      </c>
      <c r="W130" s="86" t="s">
        <v>47</v>
      </c>
      <c r="X130" s="87"/>
      <c r="Y130" s="136"/>
      <c r="Z130" s="202"/>
    </row>
    <row r="131" spans="1:26" ht="54" x14ac:dyDescent="0.2">
      <c r="A131" s="184"/>
      <c r="B131" s="189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91"/>
      <c r="V131" s="88" t="s">
        <v>52</v>
      </c>
      <c r="W131" s="86" t="s">
        <v>47</v>
      </c>
      <c r="X131" s="87" t="s">
        <v>163</v>
      </c>
      <c r="Y131" s="136"/>
      <c r="Z131" s="202"/>
    </row>
    <row r="132" spans="1:26" ht="13.5" x14ac:dyDescent="0.2">
      <c r="A132" s="183" t="s">
        <v>332</v>
      </c>
      <c r="B132" s="188" t="s">
        <v>225</v>
      </c>
      <c r="C132" s="186">
        <v>33</v>
      </c>
      <c r="D132" s="186" t="s">
        <v>24</v>
      </c>
      <c r="E132" s="186">
        <v>61</v>
      </c>
      <c r="F132" s="186">
        <v>192</v>
      </c>
      <c r="G132" s="186"/>
      <c r="H132" s="186"/>
      <c r="I132" s="186"/>
      <c r="J132" s="186"/>
      <c r="K132" s="186"/>
      <c r="L132" s="186"/>
      <c r="M132" s="186">
        <v>19</v>
      </c>
      <c r="N132" s="186">
        <v>2</v>
      </c>
      <c r="O132" s="186">
        <v>10</v>
      </c>
      <c r="P132" s="186" t="s">
        <v>18</v>
      </c>
      <c r="Q132" s="186" t="s">
        <v>40</v>
      </c>
      <c r="R132" s="186" t="s">
        <v>41</v>
      </c>
      <c r="S132" s="186" t="s">
        <v>44</v>
      </c>
      <c r="T132" s="186" t="s">
        <v>44</v>
      </c>
      <c r="U132" s="190" t="s">
        <v>164</v>
      </c>
      <c r="V132" s="88" t="s">
        <v>42</v>
      </c>
      <c r="W132" s="86" t="s">
        <v>47</v>
      </c>
      <c r="X132" s="87"/>
      <c r="Y132" s="136"/>
      <c r="Z132" s="202">
        <v>190</v>
      </c>
    </row>
    <row r="133" spans="1:26" ht="27" x14ac:dyDescent="0.2">
      <c r="A133" s="184"/>
      <c r="B133" s="189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91"/>
      <c r="V133" s="88" t="s">
        <v>52</v>
      </c>
      <c r="W133" s="86" t="s">
        <v>47</v>
      </c>
      <c r="X133" s="87" t="s">
        <v>59</v>
      </c>
      <c r="Y133" s="136"/>
      <c r="Z133" s="202"/>
    </row>
    <row r="134" spans="1:26" ht="13.5" x14ac:dyDescent="0.2">
      <c r="A134" s="89" t="s">
        <v>333</v>
      </c>
      <c r="B134" s="87" t="s">
        <v>225</v>
      </c>
      <c r="C134" s="86">
        <v>34</v>
      </c>
      <c r="D134" s="86" t="s">
        <v>49</v>
      </c>
      <c r="E134" s="86">
        <v>36</v>
      </c>
      <c r="F134" s="86">
        <v>113</v>
      </c>
      <c r="G134" s="86"/>
      <c r="H134" s="86"/>
      <c r="I134" s="86"/>
      <c r="J134" s="86"/>
      <c r="K134" s="86"/>
      <c r="L134" s="86"/>
      <c r="M134" s="86">
        <v>18</v>
      </c>
      <c r="N134" s="86">
        <v>9</v>
      </c>
      <c r="O134" s="86">
        <v>5</v>
      </c>
      <c r="P134" s="86" t="s">
        <v>19</v>
      </c>
      <c r="Q134" s="86" t="s">
        <v>40</v>
      </c>
      <c r="R134" s="86" t="s">
        <v>41</v>
      </c>
      <c r="S134" s="86" t="s">
        <v>41</v>
      </c>
      <c r="T134" s="86" t="s">
        <v>44</v>
      </c>
      <c r="U134" s="88" t="s">
        <v>165</v>
      </c>
      <c r="V134" s="88" t="s">
        <v>42</v>
      </c>
      <c r="W134" s="86" t="s">
        <v>47</v>
      </c>
      <c r="X134" s="87"/>
      <c r="Y134" s="136"/>
      <c r="Z134" s="69">
        <v>90</v>
      </c>
    </row>
    <row r="135" spans="1:26" ht="27" x14ac:dyDescent="0.2">
      <c r="A135" s="89" t="s">
        <v>334</v>
      </c>
      <c r="B135" s="87" t="s">
        <v>225</v>
      </c>
      <c r="C135" s="86">
        <v>35</v>
      </c>
      <c r="D135" s="86" t="s">
        <v>24</v>
      </c>
      <c r="E135" s="86">
        <v>51</v>
      </c>
      <c r="F135" s="86">
        <v>160</v>
      </c>
      <c r="G135" s="86"/>
      <c r="H135" s="86"/>
      <c r="I135" s="86"/>
      <c r="J135" s="86"/>
      <c r="K135" s="86"/>
      <c r="L135" s="86"/>
      <c r="M135" s="86">
        <v>23</v>
      </c>
      <c r="N135" s="86">
        <v>6</v>
      </c>
      <c r="O135" s="86">
        <v>11</v>
      </c>
      <c r="P135" s="86" t="s">
        <v>19</v>
      </c>
      <c r="Q135" s="86" t="s">
        <v>40</v>
      </c>
      <c r="R135" s="86" t="s">
        <v>41</v>
      </c>
      <c r="S135" s="86" t="s">
        <v>44</v>
      </c>
      <c r="T135" s="86" t="s">
        <v>44</v>
      </c>
      <c r="U135" s="88" t="s">
        <v>166</v>
      </c>
      <c r="V135" s="88" t="s">
        <v>42</v>
      </c>
      <c r="W135" s="86" t="s">
        <v>47</v>
      </c>
      <c r="X135" s="87"/>
      <c r="Y135" s="136"/>
      <c r="Z135" s="69">
        <v>253</v>
      </c>
    </row>
    <row r="136" spans="1:26" ht="13.5" x14ac:dyDescent="0.2">
      <c r="A136" s="89" t="s">
        <v>335</v>
      </c>
      <c r="B136" s="87" t="s">
        <v>225</v>
      </c>
      <c r="C136" s="86">
        <v>36</v>
      </c>
      <c r="D136" s="86" t="s">
        <v>24</v>
      </c>
      <c r="E136" s="86">
        <v>44</v>
      </c>
      <c r="F136" s="86">
        <v>138</v>
      </c>
      <c r="G136" s="86"/>
      <c r="H136" s="86"/>
      <c r="I136" s="86"/>
      <c r="J136" s="86"/>
      <c r="K136" s="86"/>
      <c r="L136" s="86"/>
      <c r="M136" s="86">
        <v>22</v>
      </c>
      <c r="N136" s="86">
        <v>5</v>
      </c>
      <c r="O136" s="86">
        <v>9</v>
      </c>
      <c r="P136" s="86" t="s">
        <v>19</v>
      </c>
      <c r="Q136" s="86" t="s">
        <v>40</v>
      </c>
      <c r="R136" s="86" t="s">
        <v>44</v>
      </c>
      <c r="S136" s="86" t="s">
        <v>41</v>
      </c>
      <c r="T136" s="86" t="s">
        <v>44</v>
      </c>
      <c r="U136" s="88" t="s">
        <v>161</v>
      </c>
      <c r="V136" s="88" t="s">
        <v>42</v>
      </c>
      <c r="W136" s="86" t="s">
        <v>47</v>
      </c>
      <c r="X136" s="87"/>
      <c r="Y136" s="136"/>
      <c r="Z136" s="69">
        <v>198</v>
      </c>
    </row>
    <row r="137" spans="1:26" ht="13.5" customHeight="1" x14ac:dyDescent="0.2">
      <c r="A137" s="183" t="s">
        <v>336</v>
      </c>
      <c r="B137" s="188" t="s">
        <v>225</v>
      </c>
      <c r="C137" s="186">
        <v>38</v>
      </c>
      <c r="D137" s="186" t="s">
        <v>24</v>
      </c>
      <c r="E137" s="186">
        <v>56</v>
      </c>
      <c r="F137" s="186">
        <v>176</v>
      </c>
      <c r="G137" s="186"/>
      <c r="H137" s="186"/>
      <c r="I137" s="186"/>
      <c r="J137" s="186"/>
      <c r="K137" s="186"/>
      <c r="L137" s="186"/>
      <c r="M137" s="186">
        <v>25</v>
      </c>
      <c r="N137" s="186">
        <v>7</v>
      </c>
      <c r="O137" s="186">
        <v>9</v>
      </c>
      <c r="P137" s="186" t="s">
        <v>18</v>
      </c>
      <c r="Q137" s="186" t="s">
        <v>60</v>
      </c>
      <c r="R137" s="186" t="s">
        <v>44</v>
      </c>
      <c r="S137" s="186" t="s">
        <v>19</v>
      </c>
      <c r="T137" s="186" t="s">
        <v>19</v>
      </c>
      <c r="U137" s="190" t="s">
        <v>167</v>
      </c>
      <c r="V137" s="88" t="s">
        <v>50</v>
      </c>
      <c r="W137" s="86" t="s">
        <v>47</v>
      </c>
      <c r="X137" s="87" t="s">
        <v>51</v>
      </c>
      <c r="Y137" s="136"/>
      <c r="Z137" s="202">
        <v>225</v>
      </c>
    </row>
    <row r="138" spans="1:26" ht="13.5" x14ac:dyDescent="0.2">
      <c r="A138" s="184"/>
      <c r="B138" s="189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91"/>
      <c r="V138" s="88" t="s">
        <v>67</v>
      </c>
      <c r="W138" s="86" t="s">
        <v>47</v>
      </c>
      <c r="X138" s="87"/>
      <c r="Y138" s="136"/>
      <c r="Z138" s="202"/>
    </row>
    <row r="139" spans="1:26" ht="13.5" customHeight="1" x14ac:dyDescent="0.2">
      <c r="A139" s="183" t="s">
        <v>337</v>
      </c>
      <c r="B139" s="188" t="s">
        <v>225</v>
      </c>
      <c r="C139" s="186">
        <v>39</v>
      </c>
      <c r="D139" s="186" t="s">
        <v>24</v>
      </c>
      <c r="E139" s="186">
        <v>48</v>
      </c>
      <c r="F139" s="186">
        <v>151</v>
      </c>
      <c r="G139" s="186"/>
      <c r="H139" s="186"/>
      <c r="I139" s="186"/>
      <c r="J139" s="186"/>
      <c r="K139" s="186"/>
      <c r="L139" s="186"/>
      <c r="M139" s="186">
        <v>26</v>
      </c>
      <c r="N139" s="186">
        <v>7</v>
      </c>
      <c r="O139" s="186">
        <v>11</v>
      </c>
      <c r="P139" s="186" t="s">
        <v>18</v>
      </c>
      <c r="Q139" s="186" t="s">
        <v>40</v>
      </c>
      <c r="R139" s="186" t="s">
        <v>41</v>
      </c>
      <c r="S139" s="186" t="s">
        <v>44</v>
      </c>
      <c r="T139" s="186" t="s">
        <v>19</v>
      </c>
      <c r="U139" s="190" t="s">
        <v>168</v>
      </c>
      <c r="V139" s="88" t="s">
        <v>67</v>
      </c>
      <c r="W139" s="86" t="s">
        <v>47</v>
      </c>
      <c r="X139" s="87"/>
      <c r="Y139" s="136"/>
      <c r="Z139" s="202">
        <v>286</v>
      </c>
    </row>
    <row r="140" spans="1:26" ht="27" x14ac:dyDescent="0.2">
      <c r="A140" s="184"/>
      <c r="B140" s="189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91"/>
      <c r="V140" s="88" t="s">
        <v>52</v>
      </c>
      <c r="W140" s="86" t="s">
        <v>47</v>
      </c>
      <c r="X140" s="87" t="s">
        <v>59</v>
      </c>
      <c r="Y140" s="136"/>
      <c r="Z140" s="202"/>
    </row>
    <row r="141" spans="1:26" ht="13.5" x14ac:dyDescent="0.2">
      <c r="A141" s="89" t="s">
        <v>338</v>
      </c>
      <c r="B141" s="87" t="s">
        <v>225</v>
      </c>
      <c r="C141" s="86">
        <v>40</v>
      </c>
      <c r="D141" s="86" t="s">
        <v>24</v>
      </c>
      <c r="E141" s="86">
        <v>48</v>
      </c>
      <c r="F141" s="86">
        <v>151</v>
      </c>
      <c r="G141" s="86"/>
      <c r="H141" s="86"/>
      <c r="I141" s="86"/>
      <c r="J141" s="86"/>
      <c r="K141" s="86"/>
      <c r="L141" s="86"/>
      <c r="M141" s="86">
        <v>26</v>
      </c>
      <c r="N141" s="86">
        <v>5</v>
      </c>
      <c r="O141" s="86">
        <v>9</v>
      </c>
      <c r="P141" s="86" t="s">
        <v>18</v>
      </c>
      <c r="Q141" s="86" t="s">
        <v>40</v>
      </c>
      <c r="R141" s="86" t="s">
        <v>41</v>
      </c>
      <c r="S141" s="86" t="s">
        <v>44</v>
      </c>
      <c r="T141" s="86" t="s">
        <v>19</v>
      </c>
      <c r="U141" s="88" t="s">
        <v>66</v>
      </c>
      <c r="V141" s="88" t="s">
        <v>42</v>
      </c>
      <c r="W141" s="86" t="s">
        <v>47</v>
      </c>
      <c r="X141" s="87"/>
      <c r="Y141" s="136"/>
      <c r="Z141" s="69">
        <v>234</v>
      </c>
    </row>
    <row r="142" spans="1:26" ht="27" x14ac:dyDescent="0.2">
      <c r="A142" s="89" t="s">
        <v>339</v>
      </c>
      <c r="B142" s="87" t="s">
        <v>225</v>
      </c>
      <c r="C142" s="86">
        <v>41</v>
      </c>
      <c r="D142" s="86" t="s">
        <v>61</v>
      </c>
      <c r="E142" s="86">
        <v>55</v>
      </c>
      <c r="F142" s="86">
        <v>173</v>
      </c>
      <c r="G142" s="86"/>
      <c r="H142" s="86"/>
      <c r="I142" s="86"/>
      <c r="J142" s="86"/>
      <c r="K142" s="86"/>
      <c r="L142" s="86"/>
      <c r="M142" s="86">
        <v>28</v>
      </c>
      <c r="N142" s="86">
        <v>13</v>
      </c>
      <c r="O142" s="86">
        <v>12</v>
      </c>
      <c r="P142" s="86" t="s">
        <v>18</v>
      </c>
      <c r="Q142" s="86" t="s">
        <v>60</v>
      </c>
      <c r="R142" s="86" t="s">
        <v>19</v>
      </c>
      <c r="S142" s="86" t="s">
        <v>41</v>
      </c>
      <c r="T142" s="86" t="s">
        <v>44</v>
      </c>
      <c r="U142" s="88" t="s">
        <v>169</v>
      </c>
      <c r="V142" s="88" t="s">
        <v>42</v>
      </c>
      <c r="W142" s="86" t="s">
        <v>47</v>
      </c>
      <c r="X142" s="87"/>
      <c r="Y142" s="136"/>
      <c r="Z142" s="69">
        <v>336</v>
      </c>
    </row>
    <row r="143" spans="1:26" ht="13.5" customHeight="1" x14ac:dyDescent="0.2">
      <c r="A143" s="183" t="s">
        <v>340</v>
      </c>
      <c r="B143" s="188" t="s">
        <v>225</v>
      </c>
      <c r="C143" s="186">
        <v>43</v>
      </c>
      <c r="D143" s="186" t="s">
        <v>24</v>
      </c>
      <c r="E143" s="186">
        <v>52</v>
      </c>
      <c r="F143" s="186">
        <v>163</v>
      </c>
      <c r="G143" s="186"/>
      <c r="H143" s="186"/>
      <c r="I143" s="186"/>
      <c r="J143" s="186"/>
      <c r="K143" s="186"/>
      <c r="L143" s="186"/>
      <c r="M143" s="186">
        <v>22</v>
      </c>
      <c r="N143" s="186">
        <v>2</v>
      </c>
      <c r="O143" s="186">
        <v>13</v>
      </c>
      <c r="P143" s="186" t="s">
        <v>18</v>
      </c>
      <c r="Q143" s="186" t="s">
        <v>40</v>
      </c>
      <c r="R143" s="186" t="s">
        <v>41</v>
      </c>
      <c r="S143" s="186" t="s">
        <v>44</v>
      </c>
      <c r="T143" s="186" t="s">
        <v>19</v>
      </c>
      <c r="U143" s="190" t="s">
        <v>170</v>
      </c>
      <c r="V143" s="88" t="s">
        <v>42</v>
      </c>
      <c r="W143" s="86" t="s">
        <v>47</v>
      </c>
      <c r="X143" s="87"/>
      <c r="Y143" s="136"/>
      <c r="Z143" s="202">
        <v>286</v>
      </c>
    </row>
    <row r="144" spans="1:26" ht="27" x14ac:dyDescent="0.2">
      <c r="A144" s="184"/>
      <c r="B144" s="189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91"/>
      <c r="V144" s="88" t="s">
        <v>52</v>
      </c>
      <c r="W144" s="86" t="s">
        <v>47</v>
      </c>
      <c r="X144" s="87" t="s">
        <v>59</v>
      </c>
      <c r="Y144" s="136"/>
      <c r="Z144" s="202"/>
    </row>
    <row r="145" spans="1:26" ht="13.5" x14ac:dyDescent="0.2">
      <c r="A145" s="89" t="s">
        <v>341</v>
      </c>
      <c r="B145" s="87" t="s">
        <v>225</v>
      </c>
      <c r="C145" s="86">
        <v>45</v>
      </c>
      <c r="D145" s="86" t="s">
        <v>49</v>
      </c>
      <c r="E145" s="86">
        <v>61</v>
      </c>
      <c r="F145" s="86">
        <v>192</v>
      </c>
      <c r="G145" s="86"/>
      <c r="H145" s="86"/>
      <c r="I145" s="86"/>
      <c r="J145" s="86"/>
      <c r="K145" s="86"/>
      <c r="L145" s="86"/>
      <c r="M145" s="86">
        <v>26</v>
      </c>
      <c r="N145" s="86">
        <v>3</v>
      </c>
      <c r="O145" s="86">
        <v>11</v>
      </c>
      <c r="P145" s="86" t="s">
        <v>18</v>
      </c>
      <c r="Q145" s="86" t="s">
        <v>40</v>
      </c>
      <c r="R145" s="86" t="s">
        <v>41</v>
      </c>
      <c r="S145" s="86" t="s">
        <v>41</v>
      </c>
      <c r="T145" s="86" t="s">
        <v>44</v>
      </c>
      <c r="U145" s="88" t="s">
        <v>160</v>
      </c>
      <c r="V145" s="88" t="s">
        <v>42</v>
      </c>
      <c r="W145" s="86" t="s">
        <v>47</v>
      </c>
      <c r="X145" s="87"/>
      <c r="Y145" s="136"/>
      <c r="Z145" s="69">
        <v>286</v>
      </c>
    </row>
    <row r="146" spans="1:26" ht="13.5" x14ac:dyDescent="0.2">
      <c r="A146" s="183" t="s">
        <v>342</v>
      </c>
      <c r="B146" s="188" t="s">
        <v>225</v>
      </c>
      <c r="C146" s="186">
        <v>47</v>
      </c>
      <c r="D146" s="186" t="s">
        <v>24</v>
      </c>
      <c r="E146" s="186">
        <v>40</v>
      </c>
      <c r="F146" s="186">
        <v>126</v>
      </c>
      <c r="G146" s="186"/>
      <c r="H146" s="186"/>
      <c r="I146" s="186"/>
      <c r="J146" s="186"/>
      <c r="K146" s="186"/>
      <c r="L146" s="186"/>
      <c r="M146" s="186">
        <v>22</v>
      </c>
      <c r="N146" s="186">
        <v>3</v>
      </c>
      <c r="O146" s="186">
        <v>8</v>
      </c>
      <c r="P146" s="186" t="s">
        <v>18</v>
      </c>
      <c r="Q146" s="186" t="s">
        <v>40</v>
      </c>
      <c r="R146" s="186" t="s">
        <v>44</v>
      </c>
      <c r="S146" s="186" t="s">
        <v>44</v>
      </c>
      <c r="T146" s="186" t="s">
        <v>19</v>
      </c>
      <c r="U146" s="190" t="s">
        <v>171</v>
      </c>
      <c r="V146" s="88" t="s">
        <v>67</v>
      </c>
      <c r="W146" s="86" t="s">
        <v>47</v>
      </c>
      <c r="X146" s="87"/>
      <c r="Y146" s="136"/>
      <c r="Z146" s="202">
        <v>176</v>
      </c>
    </row>
    <row r="147" spans="1:26" ht="27" x14ac:dyDescent="0.2">
      <c r="A147" s="184"/>
      <c r="B147" s="189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91"/>
      <c r="V147" s="88" t="s">
        <v>52</v>
      </c>
      <c r="W147" s="86" t="s">
        <v>47</v>
      </c>
      <c r="X147" s="87" t="s">
        <v>54</v>
      </c>
      <c r="Y147" s="136"/>
      <c r="Z147" s="202"/>
    </row>
    <row r="148" spans="1:26" ht="13.5" x14ac:dyDescent="0.2">
      <c r="A148" s="89" t="s">
        <v>343</v>
      </c>
      <c r="B148" s="87" t="s">
        <v>225</v>
      </c>
      <c r="C148" s="86">
        <v>48</v>
      </c>
      <c r="D148" s="86" t="s">
        <v>25</v>
      </c>
      <c r="E148" s="86">
        <v>29</v>
      </c>
      <c r="F148" s="86">
        <v>91</v>
      </c>
      <c r="G148" s="86"/>
      <c r="H148" s="86"/>
      <c r="I148" s="86"/>
      <c r="J148" s="86"/>
      <c r="K148" s="86"/>
      <c r="L148" s="86"/>
      <c r="M148" s="86">
        <v>25</v>
      </c>
      <c r="N148" s="86">
        <v>7</v>
      </c>
      <c r="O148" s="86">
        <v>6</v>
      </c>
      <c r="P148" s="86" t="s">
        <v>19</v>
      </c>
      <c r="Q148" s="86" t="s">
        <v>40</v>
      </c>
      <c r="R148" s="86" t="s">
        <v>41</v>
      </c>
      <c r="S148" s="86" t="s">
        <v>41</v>
      </c>
      <c r="T148" s="86" t="s">
        <v>44</v>
      </c>
      <c r="U148" s="88" t="s">
        <v>64</v>
      </c>
      <c r="V148" s="88" t="s">
        <v>42</v>
      </c>
      <c r="W148" s="86" t="s">
        <v>47</v>
      </c>
      <c r="X148" s="87" t="s">
        <v>53</v>
      </c>
      <c r="Y148" s="136"/>
      <c r="Z148" s="69">
        <v>150</v>
      </c>
    </row>
    <row r="149" spans="1:26" ht="13.5" x14ac:dyDescent="0.2">
      <c r="A149" s="89" t="s">
        <v>344</v>
      </c>
      <c r="B149" s="87" t="s">
        <v>225</v>
      </c>
      <c r="C149" s="86">
        <v>50</v>
      </c>
      <c r="D149" s="86" t="s">
        <v>172</v>
      </c>
      <c r="E149" s="86">
        <v>38</v>
      </c>
      <c r="F149" s="86">
        <v>119</v>
      </c>
      <c r="G149" s="86"/>
      <c r="H149" s="86"/>
      <c r="I149" s="86"/>
      <c r="J149" s="86"/>
      <c r="K149" s="86"/>
      <c r="L149" s="86"/>
      <c r="M149" s="86">
        <v>24</v>
      </c>
      <c r="N149" s="86">
        <v>9</v>
      </c>
      <c r="O149" s="86">
        <v>9</v>
      </c>
      <c r="P149" s="86" t="s">
        <v>18</v>
      </c>
      <c r="Q149" s="86" t="s">
        <v>60</v>
      </c>
      <c r="R149" s="86" t="s">
        <v>44</v>
      </c>
      <c r="S149" s="86" t="s">
        <v>44</v>
      </c>
      <c r="T149" s="86" t="s">
        <v>19</v>
      </c>
      <c r="U149" s="88" t="s">
        <v>66</v>
      </c>
      <c r="V149" s="88" t="s">
        <v>42</v>
      </c>
      <c r="W149" s="86" t="s">
        <v>47</v>
      </c>
      <c r="X149" s="87"/>
      <c r="Y149" s="136"/>
      <c r="Z149" s="69">
        <v>216</v>
      </c>
    </row>
    <row r="150" spans="1:26" ht="13.5" x14ac:dyDescent="0.2">
      <c r="A150" s="89" t="s">
        <v>345</v>
      </c>
      <c r="B150" s="87" t="s">
        <v>225</v>
      </c>
      <c r="C150" s="86">
        <v>51</v>
      </c>
      <c r="D150" s="86" t="s">
        <v>25</v>
      </c>
      <c r="E150" s="86">
        <v>32</v>
      </c>
      <c r="F150" s="86">
        <v>101</v>
      </c>
      <c r="G150" s="86"/>
      <c r="H150" s="86"/>
      <c r="I150" s="86"/>
      <c r="J150" s="86"/>
      <c r="K150" s="86"/>
      <c r="L150" s="86"/>
      <c r="M150" s="86">
        <v>22</v>
      </c>
      <c r="N150" s="86">
        <v>10</v>
      </c>
      <c r="O150" s="86">
        <v>6</v>
      </c>
      <c r="P150" s="86" t="s">
        <v>19</v>
      </c>
      <c r="Q150" s="86" t="s">
        <v>40</v>
      </c>
      <c r="R150" s="86" t="s">
        <v>44</v>
      </c>
      <c r="S150" s="86" t="s">
        <v>44</v>
      </c>
      <c r="T150" s="86" t="s">
        <v>44</v>
      </c>
      <c r="U150" s="88"/>
      <c r="V150" s="88" t="s">
        <v>42</v>
      </c>
      <c r="W150" s="86" t="s">
        <v>47</v>
      </c>
      <c r="X150" s="87"/>
      <c r="Y150" s="136"/>
      <c r="Z150" s="69">
        <v>132</v>
      </c>
    </row>
    <row r="151" spans="1:26" ht="13.5" x14ac:dyDescent="0.2">
      <c r="A151" s="89" t="s">
        <v>346</v>
      </c>
      <c r="B151" s="87" t="s">
        <v>225</v>
      </c>
      <c r="C151" s="86">
        <v>52</v>
      </c>
      <c r="D151" s="86" t="s">
        <v>24</v>
      </c>
      <c r="E151" s="86">
        <v>27</v>
      </c>
      <c r="F151" s="86">
        <v>85</v>
      </c>
      <c r="G151" s="86"/>
      <c r="H151" s="86"/>
      <c r="I151" s="86"/>
      <c r="J151" s="86"/>
      <c r="K151" s="86"/>
      <c r="L151" s="86"/>
      <c r="M151" s="86">
        <v>16</v>
      </c>
      <c r="N151" s="86">
        <v>4</v>
      </c>
      <c r="O151" s="86">
        <v>7</v>
      </c>
      <c r="P151" s="86" t="s">
        <v>19</v>
      </c>
      <c r="Q151" s="86" t="s">
        <v>60</v>
      </c>
      <c r="R151" s="86" t="s">
        <v>44</v>
      </c>
      <c r="S151" s="86" t="s">
        <v>44</v>
      </c>
      <c r="T151" s="86" t="s">
        <v>44</v>
      </c>
      <c r="U151" s="88" t="s">
        <v>173</v>
      </c>
      <c r="V151" s="88" t="s">
        <v>42</v>
      </c>
      <c r="W151" s="86" t="s">
        <v>43</v>
      </c>
      <c r="X151" s="87"/>
      <c r="Y151" s="136"/>
      <c r="Z151" s="69">
        <v>112</v>
      </c>
    </row>
    <row r="152" spans="1:26" ht="13.5" x14ac:dyDescent="0.2">
      <c r="A152" s="183" t="s">
        <v>347</v>
      </c>
      <c r="B152" s="188" t="s">
        <v>225</v>
      </c>
      <c r="C152" s="186">
        <v>53</v>
      </c>
      <c r="D152" s="186" t="s">
        <v>61</v>
      </c>
      <c r="E152" s="186">
        <v>58</v>
      </c>
      <c r="F152" s="186">
        <v>182</v>
      </c>
      <c r="G152" s="186"/>
      <c r="H152" s="186"/>
      <c r="I152" s="186"/>
      <c r="J152" s="186"/>
      <c r="K152" s="186"/>
      <c r="L152" s="186"/>
      <c r="M152" s="186">
        <v>27</v>
      </c>
      <c r="N152" s="186">
        <v>9</v>
      </c>
      <c r="O152" s="186">
        <v>10</v>
      </c>
      <c r="P152" s="186" t="s">
        <v>18</v>
      </c>
      <c r="Q152" s="186" t="s">
        <v>60</v>
      </c>
      <c r="R152" s="186" t="s">
        <v>44</v>
      </c>
      <c r="S152" s="186" t="s">
        <v>19</v>
      </c>
      <c r="T152" s="186" t="s">
        <v>19</v>
      </c>
      <c r="U152" s="190" t="s">
        <v>55</v>
      </c>
      <c r="V152" s="88" t="s">
        <v>67</v>
      </c>
      <c r="W152" s="86" t="s">
        <v>43</v>
      </c>
      <c r="X152" s="87"/>
      <c r="Y152" s="136"/>
      <c r="Z152" s="202">
        <v>270</v>
      </c>
    </row>
    <row r="153" spans="1:26" ht="27" x14ac:dyDescent="0.2">
      <c r="A153" s="185"/>
      <c r="B153" s="194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3"/>
      <c r="V153" s="88" t="s">
        <v>56</v>
      </c>
      <c r="W153" s="86" t="s">
        <v>43</v>
      </c>
      <c r="X153" s="87" t="s">
        <v>57</v>
      </c>
      <c r="Y153" s="136"/>
      <c r="Z153" s="202"/>
    </row>
    <row r="154" spans="1:26" ht="27" x14ac:dyDescent="0.2">
      <c r="A154" s="184"/>
      <c r="B154" s="189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91"/>
      <c r="V154" s="88" t="s">
        <v>52</v>
      </c>
      <c r="W154" s="86" t="s">
        <v>47</v>
      </c>
      <c r="X154" s="87" t="s">
        <v>54</v>
      </c>
      <c r="Y154" s="136"/>
      <c r="Z154" s="202"/>
    </row>
    <row r="155" spans="1:26" ht="13.5" x14ac:dyDescent="0.2">
      <c r="A155" s="89" t="s">
        <v>348</v>
      </c>
      <c r="B155" s="87" t="s">
        <v>225</v>
      </c>
      <c r="C155" s="86">
        <v>54</v>
      </c>
      <c r="D155" s="86" t="s">
        <v>70</v>
      </c>
      <c r="E155" s="86">
        <v>37</v>
      </c>
      <c r="F155" s="86">
        <v>116</v>
      </c>
      <c r="G155" s="86"/>
      <c r="H155" s="86"/>
      <c r="I155" s="86"/>
      <c r="J155" s="86"/>
      <c r="K155" s="86"/>
      <c r="L155" s="86"/>
      <c r="M155" s="86">
        <v>26</v>
      </c>
      <c r="N155" s="86">
        <v>7</v>
      </c>
      <c r="O155" s="86">
        <v>5</v>
      </c>
      <c r="P155" s="86" t="s">
        <v>18</v>
      </c>
      <c r="Q155" s="86" t="s">
        <v>40</v>
      </c>
      <c r="R155" s="86" t="s">
        <v>44</v>
      </c>
      <c r="S155" s="86" t="s">
        <v>41</v>
      </c>
      <c r="T155" s="86" t="s">
        <v>44</v>
      </c>
      <c r="U155" s="88" t="s">
        <v>58</v>
      </c>
      <c r="V155" s="88" t="s">
        <v>42</v>
      </c>
      <c r="W155" s="86" t="s">
        <v>47</v>
      </c>
      <c r="X155" s="87"/>
      <c r="Y155" s="136"/>
      <c r="Z155" s="69">
        <v>130</v>
      </c>
    </row>
    <row r="156" spans="1:26" ht="13.5" x14ac:dyDescent="0.2">
      <c r="A156" s="89" t="s">
        <v>349</v>
      </c>
      <c r="B156" s="87" t="s">
        <v>225</v>
      </c>
      <c r="C156" s="86">
        <v>55</v>
      </c>
      <c r="D156" s="86" t="s">
        <v>61</v>
      </c>
      <c r="E156" s="86">
        <v>40</v>
      </c>
      <c r="F156" s="86">
        <v>126</v>
      </c>
      <c r="G156" s="86"/>
      <c r="H156" s="86"/>
      <c r="I156" s="86"/>
      <c r="J156" s="86"/>
      <c r="K156" s="86"/>
      <c r="L156" s="86"/>
      <c r="M156" s="86">
        <v>25</v>
      </c>
      <c r="N156" s="86">
        <v>7</v>
      </c>
      <c r="O156" s="86">
        <v>8</v>
      </c>
      <c r="P156" s="86" t="s">
        <v>18</v>
      </c>
      <c r="Q156" s="86" t="s">
        <v>40</v>
      </c>
      <c r="R156" s="86" t="s">
        <v>44</v>
      </c>
      <c r="S156" s="86" t="s">
        <v>41</v>
      </c>
      <c r="T156" s="86" t="s">
        <v>44</v>
      </c>
      <c r="U156" s="88"/>
      <c r="V156" s="88" t="s">
        <v>42</v>
      </c>
      <c r="W156" s="86" t="s">
        <v>47</v>
      </c>
      <c r="X156" s="87"/>
      <c r="Y156" s="136"/>
      <c r="Z156" s="69">
        <v>200</v>
      </c>
    </row>
    <row r="157" spans="1:26" ht="13.5" x14ac:dyDescent="0.2">
      <c r="A157" s="89" t="s">
        <v>350</v>
      </c>
      <c r="B157" s="87" t="s">
        <v>225</v>
      </c>
      <c r="C157" s="86">
        <v>56</v>
      </c>
      <c r="D157" s="86" t="s">
        <v>61</v>
      </c>
      <c r="E157" s="86">
        <v>41</v>
      </c>
      <c r="F157" s="86">
        <v>129</v>
      </c>
      <c r="G157" s="86"/>
      <c r="H157" s="86"/>
      <c r="I157" s="86"/>
      <c r="J157" s="86"/>
      <c r="K157" s="86"/>
      <c r="L157" s="86"/>
      <c r="M157" s="86">
        <v>28</v>
      </c>
      <c r="N157" s="86">
        <v>11</v>
      </c>
      <c r="O157" s="86">
        <v>7</v>
      </c>
      <c r="P157" s="86" t="s">
        <v>18</v>
      </c>
      <c r="Q157" s="86" t="s">
        <v>40</v>
      </c>
      <c r="R157" s="86" t="s">
        <v>41</v>
      </c>
      <c r="S157" s="86" t="s">
        <v>41</v>
      </c>
      <c r="T157" s="86" t="s">
        <v>41</v>
      </c>
      <c r="U157" s="88"/>
      <c r="V157" s="88" t="s">
        <v>42</v>
      </c>
      <c r="W157" s="86" t="s">
        <v>43</v>
      </c>
      <c r="X157" s="87"/>
      <c r="Y157" s="136"/>
      <c r="Z157" s="69">
        <v>196</v>
      </c>
    </row>
    <row r="158" spans="1:26" ht="13.5" x14ac:dyDescent="0.2">
      <c r="A158" s="89" t="s">
        <v>351</v>
      </c>
      <c r="B158" s="87" t="s">
        <v>225</v>
      </c>
      <c r="C158" s="86">
        <v>57</v>
      </c>
      <c r="D158" s="86" t="s">
        <v>61</v>
      </c>
      <c r="E158" s="86">
        <v>40</v>
      </c>
      <c r="F158" s="86">
        <v>126</v>
      </c>
      <c r="G158" s="86"/>
      <c r="H158" s="86"/>
      <c r="I158" s="86"/>
      <c r="J158" s="86"/>
      <c r="K158" s="86"/>
      <c r="L158" s="86"/>
      <c r="M158" s="86">
        <v>26</v>
      </c>
      <c r="N158" s="86">
        <v>14</v>
      </c>
      <c r="O158" s="86">
        <v>8</v>
      </c>
      <c r="P158" s="86" t="s">
        <v>18</v>
      </c>
      <c r="Q158" s="86" t="s">
        <v>40</v>
      </c>
      <c r="R158" s="86" t="s">
        <v>44</v>
      </c>
      <c r="S158" s="86" t="s">
        <v>41</v>
      </c>
      <c r="T158" s="86" t="s">
        <v>41</v>
      </c>
      <c r="U158" s="88"/>
      <c r="V158" s="88" t="s">
        <v>42</v>
      </c>
      <c r="W158" s="86" t="s">
        <v>43</v>
      </c>
      <c r="X158" s="87"/>
      <c r="Y158" s="136"/>
      <c r="Z158" s="69">
        <v>208</v>
      </c>
    </row>
    <row r="159" spans="1:26" ht="13.5" x14ac:dyDescent="0.2">
      <c r="A159" s="89" t="s">
        <v>352</v>
      </c>
      <c r="B159" s="87" t="s">
        <v>225</v>
      </c>
      <c r="C159" s="86">
        <v>58</v>
      </c>
      <c r="D159" s="86" t="s">
        <v>61</v>
      </c>
      <c r="E159" s="86">
        <v>55</v>
      </c>
      <c r="F159" s="86">
        <v>173</v>
      </c>
      <c r="G159" s="86"/>
      <c r="H159" s="86"/>
      <c r="I159" s="86"/>
      <c r="J159" s="86"/>
      <c r="K159" s="86"/>
      <c r="L159" s="86"/>
      <c r="M159" s="86">
        <v>22</v>
      </c>
      <c r="N159" s="86">
        <v>9</v>
      </c>
      <c r="O159" s="86">
        <v>10</v>
      </c>
      <c r="P159" s="86" t="s">
        <v>18</v>
      </c>
      <c r="Q159" s="86" t="s">
        <v>40</v>
      </c>
      <c r="R159" s="86" t="s">
        <v>44</v>
      </c>
      <c r="S159" s="86" t="s">
        <v>41</v>
      </c>
      <c r="T159" s="86" t="s">
        <v>44</v>
      </c>
      <c r="U159" s="88" t="s">
        <v>58</v>
      </c>
      <c r="V159" s="88" t="s">
        <v>42</v>
      </c>
      <c r="W159" s="86" t="s">
        <v>43</v>
      </c>
      <c r="X159" s="87"/>
      <c r="Y159" s="136"/>
      <c r="Z159" s="69">
        <v>220</v>
      </c>
    </row>
    <row r="160" spans="1:26" ht="13.5" customHeight="1" x14ac:dyDescent="0.2">
      <c r="A160" s="183" t="s">
        <v>353</v>
      </c>
      <c r="B160" s="188" t="s">
        <v>225</v>
      </c>
      <c r="C160" s="186">
        <v>60</v>
      </c>
      <c r="D160" s="186" t="s">
        <v>49</v>
      </c>
      <c r="E160" s="186">
        <v>52</v>
      </c>
      <c r="F160" s="186">
        <v>163</v>
      </c>
      <c r="G160" s="186"/>
      <c r="H160" s="186"/>
      <c r="I160" s="186"/>
      <c r="J160" s="186"/>
      <c r="K160" s="186"/>
      <c r="L160" s="186"/>
      <c r="M160" s="186">
        <v>22</v>
      </c>
      <c r="N160" s="186">
        <v>6</v>
      </c>
      <c r="O160" s="186">
        <v>11</v>
      </c>
      <c r="P160" s="186" t="s">
        <v>18</v>
      </c>
      <c r="Q160" s="186" t="s">
        <v>40</v>
      </c>
      <c r="R160" s="186" t="s">
        <v>41</v>
      </c>
      <c r="S160" s="186" t="s">
        <v>19</v>
      </c>
      <c r="T160" s="186" t="s">
        <v>19</v>
      </c>
      <c r="U160" s="190" t="s">
        <v>153</v>
      </c>
      <c r="V160" s="88" t="s">
        <v>67</v>
      </c>
      <c r="W160" s="86" t="s">
        <v>47</v>
      </c>
      <c r="X160" s="87"/>
      <c r="Y160" s="136"/>
      <c r="Z160" s="202">
        <v>242</v>
      </c>
    </row>
    <row r="161" spans="1:26" ht="27" x14ac:dyDescent="0.2">
      <c r="A161" s="185"/>
      <c r="B161" s="194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3"/>
      <c r="V161" s="88" t="s">
        <v>56</v>
      </c>
      <c r="W161" s="86" t="s">
        <v>43</v>
      </c>
      <c r="X161" s="87" t="s">
        <v>57</v>
      </c>
      <c r="Y161" s="136"/>
      <c r="Z161" s="202"/>
    </row>
    <row r="162" spans="1:26" ht="27" x14ac:dyDescent="0.2">
      <c r="A162" s="184"/>
      <c r="B162" s="189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91"/>
      <c r="V162" s="88" t="s">
        <v>52</v>
      </c>
      <c r="W162" s="86" t="s">
        <v>47</v>
      </c>
      <c r="X162" s="87" t="s">
        <v>54</v>
      </c>
      <c r="Y162" s="136"/>
      <c r="Z162" s="202"/>
    </row>
    <row r="163" spans="1:26" ht="13.5" x14ac:dyDescent="0.2">
      <c r="A163" s="89" t="s">
        <v>354</v>
      </c>
      <c r="B163" s="87" t="s">
        <v>225</v>
      </c>
      <c r="C163" s="86">
        <v>61</v>
      </c>
      <c r="D163" s="86" t="s">
        <v>61</v>
      </c>
      <c r="E163" s="86">
        <v>47</v>
      </c>
      <c r="F163" s="86">
        <v>148</v>
      </c>
      <c r="G163" s="86"/>
      <c r="H163" s="86"/>
      <c r="I163" s="86"/>
      <c r="J163" s="86"/>
      <c r="K163" s="86"/>
      <c r="L163" s="86"/>
      <c r="M163" s="86">
        <v>28</v>
      </c>
      <c r="N163" s="86">
        <v>16</v>
      </c>
      <c r="O163" s="86">
        <v>9</v>
      </c>
      <c r="P163" s="86" t="s">
        <v>18</v>
      </c>
      <c r="Q163" s="86" t="s">
        <v>40</v>
      </c>
      <c r="R163" s="86" t="s">
        <v>41</v>
      </c>
      <c r="S163" s="86" t="s">
        <v>41</v>
      </c>
      <c r="T163" s="86" t="s">
        <v>41</v>
      </c>
      <c r="U163" s="88"/>
      <c r="V163" s="88" t="s">
        <v>42</v>
      </c>
      <c r="W163" s="86" t="s">
        <v>43</v>
      </c>
      <c r="X163" s="87"/>
      <c r="Y163" s="136"/>
      <c r="Z163" s="69">
        <v>252</v>
      </c>
    </row>
    <row r="164" spans="1:26" ht="13.5" customHeight="1" x14ac:dyDescent="0.2">
      <c r="A164" s="183" t="s">
        <v>355</v>
      </c>
      <c r="B164" s="188" t="s">
        <v>225</v>
      </c>
      <c r="C164" s="186">
        <v>62</v>
      </c>
      <c r="D164" s="186" t="s">
        <v>25</v>
      </c>
      <c r="E164" s="186">
        <v>56</v>
      </c>
      <c r="F164" s="186">
        <v>176</v>
      </c>
      <c r="G164" s="186"/>
      <c r="H164" s="186"/>
      <c r="I164" s="186"/>
      <c r="J164" s="186"/>
      <c r="K164" s="186"/>
      <c r="L164" s="186"/>
      <c r="M164" s="186">
        <v>20</v>
      </c>
      <c r="N164" s="186">
        <v>4</v>
      </c>
      <c r="O164" s="186">
        <v>11</v>
      </c>
      <c r="P164" s="186" t="s">
        <v>18</v>
      </c>
      <c r="Q164" s="186" t="s">
        <v>60</v>
      </c>
      <c r="R164" s="186" t="s">
        <v>44</v>
      </c>
      <c r="S164" s="186" t="s">
        <v>19</v>
      </c>
      <c r="T164" s="186" t="s">
        <v>19</v>
      </c>
      <c r="U164" s="190" t="s">
        <v>174</v>
      </c>
      <c r="V164" s="88" t="s">
        <v>50</v>
      </c>
      <c r="W164" s="86" t="s">
        <v>47</v>
      </c>
      <c r="X164" s="87" t="s">
        <v>48</v>
      </c>
      <c r="Y164" s="136"/>
      <c r="Z164" s="202">
        <v>220</v>
      </c>
    </row>
    <row r="165" spans="1:26" ht="13.5" x14ac:dyDescent="0.2">
      <c r="A165" s="184"/>
      <c r="B165" s="189"/>
      <c r="C165" s="187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91"/>
      <c r="V165" s="88" t="s">
        <v>67</v>
      </c>
      <c r="W165" s="86" t="s">
        <v>47</v>
      </c>
      <c r="X165" s="87"/>
      <c r="Y165" s="136"/>
      <c r="Z165" s="202"/>
    </row>
    <row r="166" spans="1:26" ht="13.5" customHeight="1" x14ac:dyDescent="0.2">
      <c r="A166" s="183" t="s">
        <v>356</v>
      </c>
      <c r="B166" s="188" t="s">
        <v>225</v>
      </c>
      <c r="C166" s="186">
        <v>65</v>
      </c>
      <c r="D166" s="186" t="s">
        <v>49</v>
      </c>
      <c r="E166" s="186">
        <v>70</v>
      </c>
      <c r="F166" s="186">
        <v>220</v>
      </c>
      <c r="G166" s="186"/>
      <c r="H166" s="186"/>
      <c r="I166" s="186"/>
      <c r="J166" s="186"/>
      <c r="K166" s="186"/>
      <c r="L166" s="186"/>
      <c r="M166" s="186">
        <v>23</v>
      </c>
      <c r="N166" s="186">
        <v>2</v>
      </c>
      <c r="O166" s="186">
        <v>12</v>
      </c>
      <c r="P166" s="186" t="s">
        <v>18</v>
      </c>
      <c r="Q166" s="186" t="s">
        <v>40</v>
      </c>
      <c r="R166" s="186" t="s">
        <v>44</v>
      </c>
      <c r="S166" s="186" t="s">
        <v>19</v>
      </c>
      <c r="T166" s="186" t="s">
        <v>19</v>
      </c>
      <c r="U166" s="190" t="s">
        <v>175</v>
      </c>
      <c r="V166" s="88" t="s">
        <v>50</v>
      </c>
      <c r="W166" s="86" t="s">
        <v>47</v>
      </c>
      <c r="X166" s="87" t="s">
        <v>51</v>
      </c>
      <c r="Y166" s="136"/>
      <c r="Z166" s="202">
        <v>276</v>
      </c>
    </row>
    <row r="167" spans="1:26" ht="13.5" x14ac:dyDescent="0.2">
      <c r="A167" s="184"/>
      <c r="B167" s="189"/>
      <c r="C167" s="187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91"/>
      <c r="V167" s="88" t="s">
        <v>67</v>
      </c>
      <c r="W167" s="86" t="s">
        <v>47</v>
      </c>
      <c r="X167" s="87"/>
      <c r="Y167" s="136"/>
      <c r="Z167" s="202"/>
    </row>
    <row r="168" spans="1:26" ht="13.5" x14ac:dyDescent="0.2">
      <c r="A168" s="89" t="s">
        <v>357</v>
      </c>
      <c r="B168" s="87" t="s">
        <v>225</v>
      </c>
      <c r="C168" s="86">
        <v>66</v>
      </c>
      <c r="D168" s="86" t="s">
        <v>61</v>
      </c>
      <c r="E168" s="86">
        <v>50</v>
      </c>
      <c r="F168" s="86">
        <v>157</v>
      </c>
      <c r="G168" s="86"/>
      <c r="H168" s="86"/>
      <c r="I168" s="86"/>
      <c r="J168" s="86"/>
      <c r="K168" s="86"/>
      <c r="L168" s="86"/>
      <c r="M168" s="86">
        <v>28</v>
      </c>
      <c r="N168" s="86">
        <v>10</v>
      </c>
      <c r="O168" s="86">
        <v>11</v>
      </c>
      <c r="P168" s="86" t="s">
        <v>18</v>
      </c>
      <c r="Q168" s="86" t="s">
        <v>40</v>
      </c>
      <c r="R168" s="86" t="s">
        <v>44</v>
      </c>
      <c r="S168" s="86" t="s">
        <v>41</v>
      </c>
      <c r="T168" s="86" t="s">
        <v>44</v>
      </c>
      <c r="U168" s="88" t="s">
        <v>152</v>
      </c>
      <c r="V168" s="88" t="s">
        <v>42</v>
      </c>
      <c r="W168" s="86" t="s">
        <v>47</v>
      </c>
      <c r="X168" s="87"/>
      <c r="Y168" s="136"/>
      <c r="Z168" s="69">
        <v>308</v>
      </c>
    </row>
    <row r="169" spans="1:26" ht="13.5" customHeight="1" x14ac:dyDescent="0.2">
      <c r="A169" s="183" t="s">
        <v>358</v>
      </c>
      <c r="B169" s="188" t="s">
        <v>225</v>
      </c>
      <c r="C169" s="186">
        <v>67</v>
      </c>
      <c r="D169" s="186" t="s">
        <v>61</v>
      </c>
      <c r="E169" s="186">
        <v>38</v>
      </c>
      <c r="F169" s="186">
        <v>119</v>
      </c>
      <c r="G169" s="186"/>
      <c r="H169" s="186"/>
      <c r="I169" s="186"/>
      <c r="J169" s="186"/>
      <c r="K169" s="186"/>
      <c r="L169" s="186"/>
      <c r="M169" s="186">
        <v>25</v>
      </c>
      <c r="N169" s="186">
        <v>10</v>
      </c>
      <c r="O169" s="186">
        <v>10</v>
      </c>
      <c r="P169" s="186" t="s">
        <v>18</v>
      </c>
      <c r="Q169" s="186" t="s">
        <v>60</v>
      </c>
      <c r="R169" s="186" t="s">
        <v>44</v>
      </c>
      <c r="S169" s="186" t="s">
        <v>44</v>
      </c>
      <c r="T169" s="186" t="s">
        <v>44</v>
      </c>
      <c r="U169" s="190" t="s">
        <v>176</v>
      </c>
      <c r="V169" s="88" t="s">
        <v>67</v>
      </c>
      <c r="W169" s="86" t="s">
        <v>47</v>
      </c>
      <c r="X169" s="87"/>
      <c r="Y169" s="136"/>
      <c r="Z169" s="202">
        <v>250</v>
      </c>
    </row>
    <row r="170" spans="1:26" ht="27" x14ac:dyDescent="0.2">
      <c r="A170" s="184"/>
      <c r="B170" s="189"/>
      <c r="C170" s="187"/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91"/>
      <c r="V170" s="88" t="s">
        <v>52</v>
      </c>
      <c r="W170" s="86" t="s">
        <v>47</v>
      </c>
      <c r="X170" s="87" t="s">
        <v>59</v>
      </c>
      <c r="Y170" s="136"/>
      <c r="Z170" s="202"/>
    </row>
    <row r="171" spans="1:26" ht="13.5" x14ac:dyDescent="0.2">
      <c r="A171" s="89" t="s">
        <v>359</v>
      </c>
      <c r="B171" s="87" t="s">
        <v>225</v>
      </c>
      <c r="C171" s="86">
        <v>68</v>
      </c>
      <c r="D171" s="86" t="s">
        <v>61</v>
      </c>
      <c r="E171" s="86">
        <v>48</v>
      </c>
      <c r="F171" s="86">
        <v>151</v>
      </c>
      <c r="G171" s="86"/>
      <c r="H171" s="86"/>
      <c r="I171" s="86"/>
      <c r="J171" s="86"/>
      <c r="K171" s="86"/>
      <c r="L171" s="86"/>
      <c r="M171" s="86">
        <v>25</v>
      </c>
      <c r="N171" s="86">
        <v>10</v>
      </c>
      <c r="O171" s="86">
        <v>11</v>
      </c>
      <c r="P171" s="86" t="s">
        <v>18</v>
      </c>
      <c r="Q171" s="86" t="s">
        <v>60</v>
      </c>
      <c r="R171" s="86" t="s">
        <v>44</v>
      </c>
      <c r="S171" s="86" t="s">
        <v>44</v>
      </c>
      <c r="T171" s="86" t="s">
        <v>44</v>
      </c>
      <c r="U171" s="88" t="s">
        <v>177</v>
      </c>
      <c r="V171" s="88" t="s">
        <v>67</v>
      </c>
      <c r="W171" s="86" t="s">
        <v>47</v>
      </c>
      <c r="X171" s="87"/>
      <c r="Y171" s="136"/>
      <c r="Z171" s="69">
        <v>275</v>
      </c>
    </row>
    <row r="172" spans="1:26" ht="13.5" x14ac:dyDescent="0.2">
      <c r="A172" s="89" t="s">
        <v>360</v>
      </c>
      <c r="B172" s="87" t="s">
        <v>225</v>
      </c>
      <c r="C172" s="86">
        <v>75</v>
      </c>
      <c r="D172" s="86" t="s">
        <v>49</v>
      </c>
      <c r="E172" s="86">
        <v>56</v>
      </c>
      <c r="F172" s="86">
        <v>176</v>
      </c>
      <c r="G172" s="86"/>
      <c r="H172" s="86"/>
      <c r="I172" s="86"/>
      <c r="J172" s="86"/>
      <c r="K172" s="86"/>
      <c r="L172" s="86"/>
      <c r="M172" s="86">
        <v>24</v>
      </c>
      <c r="N172" s="86">
        <v>2</v>
      </c>
      <c r="O172" s="86">
        <v>9</v>
      </c>
      <c r="P172" s="86" t="s">
        <v>18</v>
      </c>
      <c r="Q172" s="86" t="s">
        <v>40</v>
      </c>
      <c r="R172" s="86" t="s">
        <v>44</v>
      </c>
      <c r="S172" s="86" t="s">
        <v>44</v>
      </c>
      <c r="T172" s="86" t="s">
        <v>44</v>
      </c>
      <c r="U172" s="88" t="s">
        <v>178</v>
      </c>
      <c r="V172" s="88" t="s">
        <v>42</v>
      </c>
      <c r="W172" s="86" t="s">
        <v>47</v>
      </c>
      <c r="X172" s="87"/>
      <c r="Y172" s="136"/>
      <c r="Z172" s="69">
        <v>216</v>
      </c>
    </row>
    <row r="173" spans="1:26" ht="13.5" x14ac:dyDescent="0.2">
      <c r="A173" s="89" t="s">
        <v>361</v>
      </c>
      <c r="B173" s="87" t="s">
        <v>225</v>
      </c>
      <c r="C173" s="86">
        <v>79</v>
      </c>
      <c r="D173" s="86" t="s">
        <v>25</v>
      </c>
      <c r="E173" s="86">
        <v>23</v>
      </c>
      <c r="F173" s="86">
        <v>72</v>
      </c>
      <c r="G173" s="86"/>
      <c r="H173" s="86"/>
      <c r="I173" s="86"/>
      <c r="J173" s="86"/>
      <c r="K173" s="86"/>
      <c r="L173" s="86"/>
      <c r="M173" s="86">
        <v>17</v>
      </c>
      <c r="N173" s="86">
        <v>4</v>
      </c>
      <c r="O173" s="86">
        <v>5</v>
      </c>
      <c r="P173" s="86" t="s">
        <v>19</v>
      </c>
      <c r="Q173" s="86" t="s">
        <v>60</v>
      </c>
      <c r="R173" s="86" t="s">
        <v>41</v>
      </c>
      <c r="S173" s="86" t="s">
        <v>41</v>
      </c>
      <c r="T173" s="86" t="s">
        <v>44</v>
      </c>
      <c r="U173" s="88" t="s">
        <v>64</v>
      </c>
      <c r="V173" s="88" t="s">
        <v>42</v>
      </c>
      <c r="W173" s="86" t="s">
        <v>43</v>
      </c>
      <c r="X173" s="87"/>
      <c r="Y173" s="136"/>
      <c r="Z173" s="69">
        <v>85</v>
      </c>
    </row>
    <row r="174" spans="1:26" ht="13.5" x14ac:dyDescent="0.2">
      <c r="A174" s="89" t="s">
        <v>362</v>
      </c>
      <c r="B174" s="87" t="s">
        <v>225</v>
      </c>
      <c r="C174" s="86">
        <v>80</v>
      </c>
      <c r="D174" s="86" t="s">
        <v>179</v>
      </c>
      <c r="E174" s="86">
        <v>26</v>
      </c>
      <c r="F174" s="86">
        <v>82</v>
      </c>
      <c r="G174" s="86"/>
      <c r="H174" s="86"/>
      <c r="I174" s="86"/>
      <c r="J174" s="86"/>
      <c r="K174" s="86"/>
      <c r="L174" s="86"/>
      <c r="M174" s="86">
        <v>16</v>
      </c>
      <c r="N174" s="86">
        <v>5</v>
      </c>
      <c r="O174" s="86">
        <v>7</v>
      </c>
      <c r="P174" s="86" t="s">
        <v>19</v>
      </c>
      <c r="Q174" s="86" t="s">
        <v>40</v>
      </c>
      <c r="R174" s="86" t="s">
        <v>41</v>
      </c>
      <c r="S174" s="86" t="s">
        <v>44</v>
      </c>
      <c r="T174" s="86" t="s">
        <v>44</v>
      </c>
      <c r="U174" s="88" t="s">
        <v>180</v>
      </c>
      <c r="V174" s="88" t="s">
        <v>42</v>
      </c>
      <c r="W174" s="86" t="s">
        <v>43</v>
      </c>
      <c r="X174" s="87"/>
      <c r="Y174" s="136"/>
      <c r="Z174" s="69">
        <v>112</v>
      </c>
    </row>
    <row r="175" spans="1:26" ht="13.5" x14ac:dyDescent="0.2">
      <c r="A175" s="89" t="s">
        <v>363</v>
      </c>
      <c r="B175" s="87" t="s">
        <v>225</v>
      </c>
      <c r="C175" s="86">
        <v>102</v>
      </c>
      <c r="D175" s="86" t="s">
        <v>24</v>
      </c>
      <c r="E175" s="86">
        <v>17</v>
      </c>
      <c r="F175" s="86">
        <v>53</v>
      </c>
      <c r="G175" s="86"/>
      <c r="H175" s="86"/>
      <c r="I175" s="86"/>
      <c r="J175" s="86"/>
      <c r="K175" s="86"/>
      <c r="L175" s="86"/>
      <c r="M175" s="86">
        <v>19</v>
      </c>
      <c r="N175" s="86">
        <v>6</v>
      </c>
      <c r="O175" s="86">
        <v>5</v>
      </c>
      <c r="P175" s="86" t="s">
        <v>19</v>
      </c>
      <c r="Q175" s="86" t="s">
        <v>40</v>
      </c>
      <c r="R175" s="86" t="s">
        <v>41</v>
      </c>
      <c r="S175" s="86" t="s">
        <v>41</v>
      </c>
      <c r="T175" s="86" t="s">
        <v>41</v>
      </c>
      <c r="U175" s="88"/>
      <c r="V175" s="88" t="s">
        <v>42</v>
      </c>
      <c r="W175" s="86" t="s">
        <v>43</v>
      </c>
      <c r="X175" s="87"/>
      <c r="Y175" s="136"/>
      <c r="Z175" s="69">
        <v>95</v>
      </c>
    </row>
    <row r="176" spans="1:26" ht="13.5" x14ac:dyDescent="0.2">
      <c r="A176" s="89" t="s">
        <v>364</v>
      </c>
      <c r="B176" s="87" t="s">
        <v>225</v>
      </c>
      <c r="C176" s="86">
        <v>115</v>
      </c>
      <c r="D176" s="86" t="s">
        <v>24</v>
      </c>
      <c r="E176" s="86">
        <v>20</v>
      </c>
      <c r="F176" s="86">
        <v>63</v>
      </c>
      <c r="G176" s="86"/>
      <c r="H176" s="86"/>
      <c r="I176" s="86"/>
      <c r="J176" s="86"/>
      <c r="K176" s="86"/>
      <c r="L176" s="86"/>
      <c r="M176" s="86">
        <v>19</v>
      </c>
      <c r="N176" s="86">
        <v>3</v>
      </c>
      <c r="O176" s="86">
        <v>7</v>
      </c>
      <c r="P176" s="86" t="s">
        <v>19</v>
      </c>
      <c r="Q176" s="86" t="s">
        <v>40</v>
      </c>
      <c r="R176" s="86" t="s">
        <v>41</v>
      </c>
      <c r="S176" s="86" t="s">
        <v>41</v>
      </c>
      <c r="T176" s="86" t="s">
        <v>41</v>
      </c>
      <c r="U176" s="88"/>
      <c r="V176" s="88" t="s">
        <v>42</v>
      </c>
      <c r="W176" s="86" t="s">
        <v>43</v>
      </c>
      <c r="X176" s="87"/>
      <c r="Y176" s="136"/>
      <c r="Z176" s="69">
        <v>133</v>
      </c>
    </row>
    <row r="177" spans="1:26" ht="13.5" x14ac:dyDescent="0.2">
      <c r="A177" s="89" t="s">
        <v>365</v>
      </c>
      <c r="B177" s="87" t="s">
        <v>225</v>
      </c>
      <c r="C177" s="86">
        <v>122</v>
      </c>
      <c r="D177" s="86" t="s">
        <v>181</v>
      </c>
      <c r="E177" s="86">
        <v>21</v>
      </c>
      <c r="F177" s="86">
        <v>66</v>
      </c>
      <c r="G177" s="86"/>
      <c r="H177" s="86"/>
      <c r="I177" s="86"/>
      <c r="J177" s="86"/>
      <c r="K177" s="86"/>
      <c r="L177" s="86"/>
      <c r="M177" s="86">
        <v>13</v>
      </c>
      <c r="N177" s="86">
        <v>1</v>
      </c>
      <c r="O177" s="86">
        <v>7</v>
      </c>
      <c r="P177" s="86" t="s">
        <v>19</v>
      </c>
      <c r="Q177" s="86" t="s">
        <v>40</v>
      </c>
      <c r="R177" s="86" t="s">
        <v>41</v>
      </c>
      <c r="S177" s="86" t="s">
        <v>41</v>
      </c>
      <c r="T177" s="86" t="s">
        <v>41</v>
      </c>
      <c r="U177" s="88"/>
      <c r="V177" s="88" t="s">
        <v>42</v>
      </c>
      <c r="W177" s="86" t="s">
        <v>43</v>
      </c>
      <c r="X177" s="87"/>
      <c r="Y177" s="136"/>
      <c r="Z177" s="69">
        <v>91</v>
      </c>
    </row>
    <row r="178" spans="1:26" ht="13.5" x14ac:dyDescent="0.2">
      <c r="A178" s="89" t="s">
        <v>366</v>
      </c>
      <c r="B178" s="87" t="s">
        <v>225</v>
      </c>
      <c r="C178" s="86">
        <v>129</v>
      </c>
      <c r="D178" s="86" t="s">
        <v>24</v>
      </c>
      <c r="E178" s="86">
        <v>19</v>
      </c>
      <c r="F178" s="86">
        <v>60</v>
      </c>
      <c r="G178" s="86"/>
      <c r="H178" s="86"/>
      <c r="I178" s="86"/>
      <c r="J178" s="86"/>
      <c r="K178" s="86"/>
      <c r="L178" s="86"/>
      <c r="M178" s="86">
        <v>12</v>
      </c>
      <c r="N178" s="86">
        <v>3</v>
      </c>
      <c r="O178" s="86">
        <v>5</v>
      </c>
      <c r="P178" s="86" t="s">
        <v>19</v>
      </c>
      <c r="Q178" s="86" t="s">
        <v>40</v>
      </c>
      <c r="R178" s="86" t="s">
        <v>41</v>
      </c>
      <c r="S178" s="86" t="s">
        <v>41</v>
      </c>
      <c r="T178" s="86" t="s">
        <v>41</v>
      </c>
      <c r="U178" s="88"/>
      <c r="V178" s="88" t="s">
        <v>42</v>
      </c>
      <c r="W178" s="86" t="s">
        <v>43</v>
      </c>
      <c r="X178" s="87"/>
      <c r="Y178" s="136"/>
      <c r="Z178" s="69">
        <v>60</v>
      </c>
    </row>
    <row r="179" spans="1:26" ht="27" x14ac:dyDescent="0.2">
      <c r="A179" s="89" t="s">
        <v>367</v>
      </c>
      <c r="B179" s="87" t="s">
        <v>226</v>
      </c>
      <c r="C179" s="86">
        <v>1</v>
      </c>
      <c r="D179" s="86" t="s">
        <v>24</v>
      </c>
      <c r="E179" s="86">
        <v>47</v>
      </c>
      <c r="F179" s="86">
        <v>148</v>
      </c>
      <c r="G179" s="86"/>
      <c r="H179" s="86"/>
      <c r="I179" s="86"/>
      <c r="J179" s="86"/>
      <c r="K179" s="86"/>
      <c r="L179" s="86"/>
      <c r="M179" s="86">
        <v>14</v>
      </c>
      <c r="N179" s="86">
        <v>2</v>
      </c>
      <c r="O179" s="86">
        <v>8</v>
      </c>
      <c r="P179" s="86" t="s">
        <v>18</v>
      </c>
      <c r="Q179" s="86" t="s">
        <v>60</v>
      </c>
      <c r="R179" s="86" t="s">
        <v>41</v>
      </c>
      <c r="S179" s="86" t="s">
        <v>44</v>
      </c>
      <c r="T179" s="86" t="s">
        <v>19</v>
      </c>
      <c r="U179" s="88" t="s">
        <v>182</v>
      </c>
      <c r="V179" s="88" t="s">
        <v>42</v>
      </c>
      <c r="W179" s="86" t="s">
        <v>47</v>
      </c>
      <c r="X179" s="87"/>
      <c r="Y179" s="136"/>
      <c r="Z179" s="69">
        <v>112</v>
      </c>
    </row>
    <row r="180" spans="1:26" ht="27" customHeight="1" x14ac:dyDescent="0.2">
      <c r="A180" s="89" t="s">
        <v>368</v>
      </c>
      <c r="B180" s="87" t="s">
        <v>226</v>
      </c>
      <c r="C180" s="86">
        <v>2</v>
      </c>
      <c r="D180" s="86" t="s">
        <v>24</v>
      </c>
      <c r="E180" s="86">
        <v>43</v>
      </c>
      <c r="F180" s="86">
        <v>135</v>
      </c>
      <c r="G180" s="86"/>
      <c r="H180" s="86"/>
      <c r="I180" s="86"/>
      <c r="J180" s="86"/>
      <c r="K180" s="86"/>
      <c r="L180" s="86"/>
      <c r="M180" s="86">
        <v>13</v>
      </c>
      <c r="N180" s="86">
        <v>2</v>
      </c>
      <c r="O180" s="86">
        <v>8</v>
      </c>
      <c r="P180" s="86" t="s">
        <v>18</v>
      </c>
      <c r="Q180" s="86" t="s">
        <v>60</v>
      </c>
      <c r="R180" s="86" t="s">
        <v>41</v>
      </c>
      <c r="S180" s="86" t="s">
        <v>44</v>
      </c>
      <c r="T180" s="86" t="s">
        <v>19</v>
      </c>
      <c r="U180" s="88" t="s">
        <v>183</v>
      </c>
      <c r="V180" s="88" t="s">
        <v>42</v>
      </c>
      <c r="W180" s="86" t="s">
        <v>47</v>
      </c>
      <c r="X180" s="87"/>
      <c r="Y180" s="136"/>
      <c r="Z180" s="69">
        <v>104</v>
      </c>
    </row>
    <row r="181" spans="1:26" ht="27" x14ac:dyDescent="0.2">
      <c r="A181" s="89" t="s">
        <v>369</v>
      </c>
      <c r="B181" s="87" t="s">
        <v>226</v>
      </c>
      <c r="C181" s="86">
        <v>3</v>
      </c>
      <c r="D181" s="86" t="s">
        <v>24</v>
      </c>
      <c r="E181" s="86">
        <v>48</v>
      </c>
      <c r="F181" s="86">
        <v>151</v>
      </c>
      <c r="G181" s="86"/>
      <c r="H181" s="86"/>
      <c r="I181" s="86"/>
      <c r="J181" s="86"/>
      <c r="K181" s="86"/>
      <c r="L181" s="86"/>
      <c r="M181" s="86">
        <v>13</v>
      </c>
      <c r="N181" s="86">
        <v>3</v>
      </c>
      <c r="O181" s="86">
        <v>7</v>
      </c>
      <c r="P181" s="86" t="s">
        <v>18</v>
      </c>
      <c r="Q181" s="86" t="s">
        <v>60</v>
      </c>
      <c r="R181" s="86" t="s">
        <v>41</v>
      </c>
      <c r="S181" s="86" t="s">
        <v>44</v>
      </c>
      <c r="T181" s="86" t="s">
        <v>44</v>
      </c>
      <c r="U181" s="88" t="s">
        <v>184</v>
      </c>
      <c r="V181" s="88" t="s">
        <v>42</v>
      </c>
      <c r="W181" s="86" t="s">
        <v>47</v>
      </c>
      <c r="X181" s="87"/>
      <c r="Y181" s="136"/>
      <c r="Z181" s="69">
        <v>91</v>
      </c>
    </row>
    <row r="182" spans="1:26" ht="13.5" customHeight="1" x14ac:dyDescent="0.2">
      <c r="A182" s="183" t="s">
        <v>370</v>
      </c>
      <c r="B182" s="188" t="s">
        <v>226</v>
      </c>
      <c r="C182" s="186">
        <v>5</v>
      </c>
      <c r="D182" s="186" t="s">
        <v>24</v>
      </c>
      <c r="E182" s="186">
        <v>56</v>
      </c>
      <c r="F182" s="186">
        <v>176</v>
      </c>
      <c r="G182" s="186"/>
      <c r="H182" s="186"/>
      <c r="I182" s="186"/>
      <c r="J182" s="186"/>
      <c r="K182" s="186"/>
      <c r="L182" s="186"/>
      <c r="M182" s="186">
        <v>12</v>
      </c>
      <c r="N182" s="186">
        <v>2</v>
      </c>
      <c r="O182" s="186">
        <v>8</v>
      </c>
      <c r="P182" s="186" t="s">
        <v>18</v>
      </c>
      <c r="Q182" s="186" t="s">
        <v>60</v>
      </c>
      <c r="R182" s="186" t="s">
        <v>44</v>
      </c>
      <c r="S182" s="186" t="s">
        <v>19</v>
      </c>
      <c r="T182" s="186" t="s">
        <v>19</v>
      </c>
      <c r="U182" s="190" t="s">
        <v>185</v>
      </c>
      <c r="V182" s="88" t="s">
        <v>42</v>
      </c>
      <c r="W182" s="86" t="s">
        <v>47</v>
      </c>
      <c r="X182" s="87"/>
      <c r="Y182" s="136"/>
      <c r="Z182" s="202">
        <v>96</v>
      </c>
    </row>
    <row r="183" spans="1:26" ht="27" x14ac:dyDescent="0.2">
      <c r="A183" s="184"/>
      <c r="B183" s="189"/>
      <c r="C183" s="187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  <c r="U183" s="191"/>
      <c r="V183" s="88" t="s">
        <v>75</v>
      </c>
      <c r="W183" s="86" t="s">
        <v>47</v>
      </c>
      <c r="X183" s="87"/>
      <c r="Y183" s="136"/>
      <c r="Z183" s="202"/>
    </row>
    <row r="184" spans="1:26" ht="13.5" x14ac:dyDescent="0.2">
      <c r="A184" s="183" t="s">
        <v>371</v>
      </c>
      <c r="B184" s="188" t="s">
        <v>226</v>
      </c>
      <c r="C184" s="186">
        <v>6</v>
      </c>
      <c r="D184" s="186" t="s">
        <v>69</v>
      </c>
      <c r="E184" s="186">
        <v>66</v>
      </c>
      <c r="F184" s="186">
        <v>207</v>
      </c>
      <c r="G184" s="186"/>
      <c r="H184" s="186"/>
      <c r="I184" s="186"/>
      <c r="J184" s="186"/>
      <c r="K184" s="186"/>
      <c r="L184" s="186"/>
      <c r="M184" s="186">
        <v>15</v>
      </c>
      <c r="N184" s="186">
        <v>2</v>
      </c>
      <c r="O184" s="186">
        <v>11</v>
      </c>
      <c r="P184" s="186" t="s">
        <v>18</v>
      </c>
      <c r="Q184" s="186" t="s">
        <v>40</v>
      </c>
      <c r="R184" s="186" t="s">
        <v>44</v>
      </c>
      <c r="S184" s="186" t="s">
        <v>44</v>
      </c>
      <c r="T184" s="186" t="s">
        <v>44</v>
      </c>
      <c r="U184" s="190" t="s">
        <v>152</v>
      </c>
      <c r="V184" s="88" t="s">
        <v>67</v>
      </c>
      <c r="W184" s="86" t="s">
        <v>47</v>
      </c>
      <c r="X184" s="87"/>
      <c r="Y184" s="136"/>
      <c r="Z184" s="202">
        <v>165</v>
      </c>
    </row>
    <row r="185" spans="1:26" ht="27" x14ac:dyDescent="0.2">
      <c r="A185" s="184"/>
      <c r="B185" s="189"/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T185" s="187"/>
      <c r="U185" s="191"/>
      <c r="V185" s="88" t="s">
        <v>52</v>
      </c>
      <c r="W185" s="86" t="s">
        <v>47</v>
      </c>
      <c r="X185" s="87" t="s">
        <v>54</v>
      </c>
      <c r="Y185" s="136"/>
      <c r="Z185" s="202"/>
    </row>
    <row r="186" spans="1:26" ht="13.5" x14ac:dyDescent="0.2">
      <c r="A186" s="89" t="s">
        <v>372</v>
      </c>
      <c r="B186" s="87" t="s">
        <v>226</v>
      </c>
      <c r="C186" s="86">
        <v>8</v>
      </c>
      <c r="D186" s="86" t="s">
        <v>94</v>
      </c>
      <c r="E186" s="86">
        <v>42</v>
      </c>
      <c r="F186" s="86">
        <v>132</v>
      </c>
      <c r="G186" s="86"/>
      <c r="H186" s="86"/>
      <c r="I186" s="86"/>
      <c r="J186" s="86"/>
      <c r="K186" s="86"/>
      <c r="L186" s="86"/>
      <c r="M186" s="86">
        <v>15</v>
      </c>
      <c r="N186" s="86">
        <v>6</v>
      </c>
      <c r="O186" s="86">
        <v>7</v>
      </c>
      <c r="P186" s="86" t="s">
        <v>18</v>
      </c>
      <c r="Q186" s="86" t="s">
        <v>60</v>
      </c>
      <c r="R186" s="86" t="s">
        <v>41</v>
      </c>
      <c r="S186" s="86" t="s">
        <v>44</v>
      </c>
      <c r="T186" s="86" t="s">
        <v>19</v>
      </c>
      <c r="U186" s="88" t="s">
        <v>186</v>
      </c>
      <c r="V186" s="88" t="s">
        <v>42</v>
      </c>
      <c r="W186" s="86" t="s">
        <v>43</v>
      </c>
      <c r="X186" s="87"/>
      <c r="Y186" s="136"/>
      <c r="Z186" s="69">
        <v>105</v>
      </c>
    </row>
    <row r="187" spans="1:26" ht="13.5" x14ac:dyDescent="0.2">
      <c r="A187" s="89" t="s">
        <v>373</v>
      </c>
      <c r="B187" s="87" t="s">
        <v>226</v>
      </c>
      <c r="C187" s="86">
        <v>10</v>
      </c>
      <c r="D187" s="86" t="s">
        <v>94</v>
      </c>
      <c r="E187" s="86">
        <v>50</v>
      </c>
      <c r="F187" s="86">
        <v>157</v>
      </c>
      <c r="G187" s="86"/>
      <c r="H187" s="86"/>
      <c r="I187" s="86"/>
      <c r="J187" s="86"/>
      <c r="K187" s="86"/>
      <c r="L187" s="86"/>
      <c r="M187" s="86">
        <v>20</v>
      </c>
      <c r="N187" s="86">
        <v>7</v>
      </c>
      <c r="O187" s="86">
        <v>7</v>
      </c>
      <c r="P187" s="86" t="s">
        <v>18</v>
      </c>
      <c r="Q187" s="86" t="s">
        <v>40</v>
      </c>
      <c r="R187" s="86" t="s">
        <v>41</v>
      </c>
      <c r="S187" s="86" t="s">
        <v>41</v>
      </c>
      <c r="T187" s="86" t="s">
        <v>41</v>
      </c>
      <c r="U187" s="88"/>
      <c r="V187" s="88" t="s">
        <v>42</v>
      </c>
      <c r="W187" s="86" t="s">
        <v>43</v>
      </c>
      <c r="X187" s="87"/>
      <c r="Y187" s="136"/>
      <c r="Z187" s="69">
        <v>140</v>
      </c>
    </row>
    <row r="188" spans="1:26" ht="13.5" x14ac:dyDescent="0.2">
      <c r="A188" s="89" t="s">
        <v>374</v>
      </c>
      <c r="B188" s="87" t="s">
        <v>226</v>
      </c>
      <c r="C188" s="86">
        <v>11</v>
      </c>
      <c r="D188" s="86" t="s">
        <v>24</v>
      </c>
      <c r="E188" s="86">
        <v>19</v>
      </c>
      <c r="F188" s="86">
        <v>60</v>
      </c>
      <c r="G188" s="86">
        <v>8</v>
      </c>
      <c r="H188" s="86">
        <v>25</v>
      </c>
      <c r="I188" s="86">
        <v>6</v>
      </c>
      <c r="J188" s="86">
        <v>19</v>
      </c>
      <c r="K188" s="86"/>
      <c r="L188" s="86"/>
      <c r="M188" s="86">
        <v>13</v>
      </c>
      <c r="N188" s="86">
        <v>2</v>
      </c>
      <c r="O188" s="86">
        <v>7</v>
      </c>
      <c r="P188" s="86" t="s">
        <v>19</v>
      </c>
      <c r="Q188" s="86" t="s">
        <v>40</v>
      </c>
      <c r="R188" s="86" t="s">
        <v>41</v>
      </c>
      <c r="S188" s="86" t="s">
        <v>44</v>
      </c>
      <c r="T188" s="86" t="s">
        <v>44</v>
      </c>
      <c r="U188" s="88" t="s">
        <v>187</v>
      </c>
      <c r="V188" s="88" t="s">
        <v>42</v>
      </c>
      <c r="W188" s="86" t="s">
        <v>47</v>
      </c>
      <c r="X188" s="87"/>
      <c r="Y188" s="136"/>
      <c r="Z188" s="69">
        <v>91</v>
      </c>
    </row>
    <row r="189" spans="1:26" ht="13.5" x14ac:dyDescent="0.2">
      <c r="A189" s="183" t="s">
        <v>375</v>
      </c>
      <c r="B189" s="188" t="s">
        <v>226</v>
      </c>
      <c r="C189" s="186">
        <v>13</v>
      </c>
      <c r="D189" s="186" t="s">
        <v>69</v>
      </c>
      <c r="E189" s="186">
        <v>75</v>
      </c>
      <c r="F189" s="186">
        <v>236</v>
      </c>
      <c r="G189" s="186"/>
      <c r="H189" s="186"/>
      <c r="I189" s="186"/>
      <c r="J189" s="186"/>
      <c r="K189" s="186"/>
      <c r="L189" s="186"/>
      <c r="M189" s="186">
        <v>19</v>
      </c>
      <c r="N189" s="186">
        <v>2</v>
      </c>
      <c r="O189" s="186">
        <v>15</v>
      </c>
      <c r="P189" s="186" t="s">
        <v>18</v>
      </c>
      <c r="Q189" s="186" t="s">
        <v>40</v>
      </c>
      <c r="R189" s="186" t="s">
        <v>44</v>
      </c>
      <c r="S189" s="186" t="s">
        <v>19</v>
      </c>
      <c r="T189" s="186" t="s">
        <v>19</v>
      </c>
      <c r="U189" s="190" t="s">
        <v>188</v>
      </c>
      <c r="V189" s="88" t="s">
        <v>50</v>
      </c>
      <c r="W189" s="86" t="s">
        <v>47</v>
      </c>
      <c r="X189" s="87" t="s">
        <v>68</v>
      </c>
      <c r="Y189" s="136"/>
      <c r="Z189" s="202">
        <v>285</v>
      </c>
    </row>
    <row r="190" spans="1:26" ht="13.5" x14ac:dyDescent="0.2">
      <c r="A190" s="184"/>
      <c r="B190" s="189"/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91"/>
      <c r="V190" s="88" t="s">
        <v>67</v>
      </c>
      <c r="W190" s="86" t="s">
        <v>47</v>
      </c>
      <c r="X190" s="87"/>
      <c r="Y190" s="136"/>
      <c r="Z190" s="202"/>
    </row>
    <row r="191" spans="1:26" ht="27" x14ac:dyDescent="0.2">
      <c r="A191" s="183" t="s">
        <v>232</v>
      </c>
      <c r="B191" s="188" t="s">
        <v>226</v>
      </c>
      <c r="C191" s="186">
        <v>15</v>
      </c>
      <c r="D191" s="186" t="s">
        <v>69</v>
      </c>
      <c r="E191" s="186">
        <v>65</v>
      </c>
      <c r="F191" s="186">
        <v>204</v>
      </c>
      <c r="G191" s="186"/>
      <c r="H191" s="186"/>
      <c r="I191" s="186"/>
      <c r="J191" s="186"/>
      <c r="K191" s="186"/>
      <c r="L191" s="186"/>
      <c r="M191" s="186">
        <v>22</v>
      </c>
      <c r="N191" s="186">
        <v>7</v>
      </c>
      <c r="O191" s="186">
        <v>11</v>
      </c>
      <c r="P191" s="186" t="s">
        <v>47</v>
      </c>
      <c r="Q191" s="186" t="s">
        <v>40</v>
      </c>
      <c r="R191" s="186" t="s">
        <v>44</v>
      </c>
      <c r="S191" s="186" t="s">
        <v>44</v>
      </c>
      <c r="T191" s="186" t="s">
        <v>19</v>
      </c>
      <c r="U191" s="190" t="s">
        <v>189</v>
      </c>
      <c r="V191" s="88" t="s">
        <v>52</v>
      </c>
      <c r="W191" s="86" t="s">
        <v>47</v>
      </c>
      <c r="X191" s="87" t="s">
        <v>54</v>
      </c>
      <c r="Y191" s="136"/>
      <c r="Z191" s="202">
        <v>242</v>
      </c>
    </row>
    <row r="192" spans="1:26" ht="27" x14ac:dyDescent="0.2">
      <c r="A192" s="184"/>
      <c r="B192" s="189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91"/>
      <c r="V192" s="88" t="s">
        <v>65</v>
      </c>
      <c r="W192" s="86" t="s">
        <v>47</v>
      </c>
      <c r="X192" s="87"/>
      <c r="Y192" s="136"/>
      <c r="Z192" s="202"/>
    </row>
    <row r="193" spans="1:26" ht="27" x14ac:dyDescent="0.2">
      <c r="A193" s="89" t="s">
        <v>233</v>
      </c>
      <c r="B193" s="87" t="s">
        <v>226</v>
      </c>
      <c r="C193" s="86">
        <v>17</v>
      </c>
      <c r="D193" s="86" t="s">
        <v>69</v>
      </c>
      <c r="E193" s="86">
        <v>46</v>
      </c>
      <c r="F193" s="86">
        <v>145</v>
      </c>
      <c r="G193" s="86"/>
      <c r="H193" s="86"/>
      <c r="I193" s="86"/>
      <c r="J193" s="86"/>
      <c r="K193" s="86"/>
      <c r="L193" s="86"/>
      <c r="M193" s="86">
        <v>16</v>
      </c>
      <c r="N193" s="86">
        <v>4</v>
      </c>
      <c r="O193" s="86">
        <v>7</v>
      </c>
      <c r="P193" s="86" t="s">
        <v>18</v>
      </c>
      <c r="Q193" s="86" t="s">
        <v>60</v>
      </c>
      <c r="R193" s="86" t="s">
        <v>44</v>
      </c>
      <c r="S193" s="86" t="s">
        <v>19</v>
      </c>
      <c r="T193" s="86" t="s">
        <v>19</v>
      </c>
      <c r="U193" s="88" t="s">
        <v>190</v>
      </c>
      <c r="V193" s="88" t="s">
        <v>50</v>
      </c>
      <c r="W193" s="86" t="s">
        <v>47</v>
      </c>
      <c r="X193" s="87" t="s">
        <v>48</v>
      </c>
      <c r="Y193" s="136"/>
      <c r="Z193" s="69">
        <v>112</v>
      </c>
    </row>
    <row r="194" spans="1:26" ht="27" x14ac:dyDescent="0.2">
      <c r="A194" s="89" t="s">
        <v>234</v>
      </c>
      <c r="B194" s="87" t="s">
        <v>226</v>
      </c>
      <c r="C194" s="86">
        <v>18</v>
      </c>
      <c r="D194" s="86" t="s">
        <v>69</v>
      </c>
      <c r="E194" s="86">
        <v>57</v>
      </c>
      <c r="F194" s="86">
        <v>179</v>
      </c>
      <c r="G194" s="86"/>
      <c r="H194" s="86"/>
      <c r="I194" s="86"/>
      <c r="J194" s="86"/>
      <c r="K194" s="86"/>
      <c r="L194" s="86"/>
      <c r="M194" s="86">
        <v>21</v>
      </c>
      <c r="N194" s="86">
        <v>7</v>
      </c>
      <c r="O194" s="86">
        <v>15</v>
      </c>
      <c r="P194" s="86" t="s">
        <v>47</v>
      </c>
      <c r="Q194" s="86" t="s">
        <v>40</v>
      </c>
      <c r="R194" s="86" t="s">
        <v>41</v>
      </c>
      <c r="S194" s="86" t="s">
        <v>44</v>
      </c>
      <c r="T194" s="86" t="s">
        <v>19</v>
      </c>
      <c r="U194" s="88" t="s">
        <v>74</v>
      </c>
      <c r="V194" s="88" t="s">
        <v>52</v>
      </c>
      <c r="W194" s="86" t="s">
        <v>47</v>
      </c>
      <c r="X194" s="87" t="s">
        <v>191</v>
      </c>
      <c r="Y194" s="136"/>
      <c r="Z194" s="69">
        <v>315</v>
      </c>
    </row>
    <row r="195" spans="1:26" ht="13.5" x14ac:dyDescent="0.2">
      <c r="A195" s="183" t="s">
        <v>235</v>
      </c>
      <c r="B195" s="188" t="s">
        <v>226</v>
      </c>
      <c r="C195" s="186">
        <v>20</v>
      </c>
      <c r="D195" s="186" t="s">
        <v>69</v>
      </c>
      <c r="E195" s="186">
        <v>57</v>
      </c>
      <c r="F195" s="186">
        <v>179</v>
      </c>
      <c r="G195" s="186"/>
      <c r="H195" s="186"/>
      <c r="I195" s="186"/>
      <c r="J195" s="186"/>
      <c r="K195" s="186"/>
      <c r="L195" s="186"/>
      <c r="M195" s="186">
        <v>20</v>
      </c>
      <c r="N195" s="186">
        <v>2</v>
      </c>
      <c r="O195" s="186">
        <v>16</v>
      </c>
      <c r="P195" s="186" t="s">
        <v>18</v>
      </c>
      <c r="Q195" s="186" t="s">
        <v>40</v>
      </c>
      <c r="R195" s="186" t="s">
        <v>44</v>
      </c>
      <c r="S195" s="186" t="s">
        <v>44</v>
      </c>
      <c r="T195" s="186" t="s">
        <v>44</v>
      </c>
      <c r="U195" s="190" t="s">
        <v>58</v>
      </c>
      <c r="V195" s="88" t="s">
        <v>67</v>
      </c>
      <c r="W195" s="86" t="s">
        <v>47</v>
      </c>
      <c r="X195" s="87"/>
      <c r="Y195" s="136"/>
      <c r="Z195" s="202">
        <v>320</v>
      </c>
    </row>
    <row r="196" spans="1:26" ht="27" x14ac:dyDescent="0.2">
      <c r="A196" s="185"/>
      <c r="B196" s="194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3"/>
      <c r="V196" s="88" t="s">
        <v>52</v>
      </c>
      <c r="W196" s="86" t="s">
        <v>47</v>
      </c>
      <c r="X196" s="87" t="s">
        <v>54</v>
      </c>
      <c r="Y196" s="136"/>
      <c r="Z196" s="202"/>
    </row>
    <row r="197" spans="1:26" ht="27" x14ac:dyDescent="0.2">
      <c r="A197" s="184"/>
      <c r="B197" s="189"/>
      <c r="C197" s="187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91"/>
      <c r="V197" s="88" t="s">
        <v>65</v>
      </c>
      <c r="W197" s="86" t="s">
        <v>47</v>
      </c>
      <c r="X197" s="87"/>
      <c r="Y197" s="136"/>
      <c r="Z197" s="202"/>
    </row>
    <row r="198" spans="1:26" ht="13.5" x14ac:dyDescent="0.2">
      <c r="A198" s="89" t="s">
        <v>236</v>
      </c>
      <c r="B198" s="87" t="s">
        <v>226</v>
      </c>
      <c r="C198" s="86">
        <v>21</v>
      </c>
      <c r="D198" s="86" t="s">
        <v>72</v>
      </c>
      <c r="E198" s="86">
        <v>5</v>
      </c>
      <c r="F198" s="86">
        <v>16</v>
      </c>
      <c r="G198" s="86"/>
      <c r="H198" s="86"/>
      <c r="I198" s="86"/>
      <c r="J198" s="86"/>
      <c r="K198" s="86"/>
      <c r="L198" s="86"/>
      <c r="M198" s="86">
        <v>3</v>
      </c>
      <c r="N198" s="86">
        <v>1</v>
      </c>
      <c r="O198" s="86">
        <v>2</v>
      </c>
      <c r="P198" s="86" t="s">
        <v>44</v>
      </c>
      <c r="Q198" s="86" t="s">
        <v>40</v>
      </c>
      <c r="R198" s="86" t="s">
        <v>41</v>
      </c>
      <c r="S198" s="86" t="s">
        <v>41</v>
      </c>
      <c r="T198" s="86" t="s">
        <v>41</v>
      </c>
      <c r="U198" s="88"/>
      <c r="V198" s="88" t="s">
        <v>45</v>
      </c>
      <c r="W198" s="86" t="s">
        <v>19</v>
      </c>
      <c r="X198" s="87"/>
      <c r="Y198" s="136"/>
      <c r="Z198" s="69">
        <v>6</v>
      </c>
    </row>
    <row r="199" spans="1:26" ht="27" x14ac:dyDescent="0.2">
      <c r="A199" s="89" t="s">
        <v>237</v>
      </c>
      <c r="B199" s="87" t="s">
        <v>226</v>
      </c>
      <c r="C199" s="86">
        <v>22</v>
      </c>
      <c r="D199" s="86" t="s">
        <v>95</v>
      </c>
      <c r="E199" s="86">
        <v>31</v>
      </c>
      <c r="F199" s="86">
        <v>97</v>
      </c>
      <c r="G199" s="86"/>
      <c r="H199" s="86"/>
      <c r="I199" s="86"/>
      <c r="J199" s="86"/>
      <c r="K199" s="86"/>
      <c r="L199" s="86"/>
      <c r="M199" s="86">
        <v>14</v>
      </c>
      <c r="N199" s="86">
        <v>2</v>
      </c>
      <c r="O199" s="86">
        <v>7</v>
      </c>
      <c r="P199" s="86" t="s">
        <v>19</v>
      </c>
      <c r="Q199" s="86" t="s">
        <v>40</v>
      </c>
      <c r="R199" s="86" t="s">
        <v>41</v>
      </c>
      <c r="S199" s="86" t="s">
        <v>41</v>
      </c>
      <c r="T199" s="86" t="s">
        <v>41</v>
      </c>
      <c r="U199" s="88"/>
      <c r="V199" s="88" t="s">
        <v>42</v>
      </c>
      <c r="W199" s="86" t="s">
        <v>47</v>
      </c>
      <c r="X199" s="87" t="s">
        <v>143</v>
      </c>
      <c r="Y199" s="136"/>
      <c r="Z199" s="69">
        <v>98</v>
      </c>
    </row>
    <row r="200" spans="1:26" ht="13.5" customHeight="1" x14ac:dyDescent="0.2">
      <c r="A200" s="183" t="s">
        <v>238</v>
      </c>
      <c r="B200" s="188" t="s">
        <v>226</v>
      </c>
      <c r="C200" s="186">
        <v>23</v>
      </c>
      <c r="D200" s="186" t="s">
        <v>69</v>
      </c>
      <c r="E200" s="186">
        <v>75</v>
      </c>
      <c r="F200" s="186">
        <v>236</v>
      </c>
      <c r="G200" s="186"/>
      <c r="H200" s="186"/>
      <c r="I200" s="186"/>
      <c r="J200" s="186"/>
      <c r="K200" s="186"/>
      <c r="L200" s="186"/>
      <c r="M200" s="186">
        <v>23</v>
      </c>
      <c r="N200" s="186">
        <v>2</v>
      </c>
      <c r="O200" s="186">
        <v>11</v>
      </c>
      <c r="P200" s="186" t="s">
        <v>47</v>
      </c>
      <c r="Q200" s="186" t="s">
        <v>40</v>
      </c>
      <c r="R200" s="186" t="s">
        <v>41</v>
      </c>
      <c r="S200" s="186" t="s">
        <v>44</v>
      </c>
      <c r="T200" s="186" t="s">
        <v>44</v>
      </c>
      <c r="U200" s="190" t="s">
        <v>192</v>
      </c>
      <c r="V200" s="88" t="s">
        <v>67</v>
      </c>
      <c r="W200" s="86" t="s">
        <v>47</v>
      </c>
      <c r="X200" s="87"/>
      <c r="Y200" s="136"/>
      <c r="Z200" s="202">
        <v>253</v>
      </c>
    </row>
    <row r="201" spans="1:26" ht="27" x14ac:dyDescent="0.2">
      <c r="A201" s="184"/>
      <c r="B201" s="189"/>
      <c r="C201" s="187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  <c r="U201" s="191"/>
      <c r="V201" s="88" t="s">
        <v>52</v>
      </c>
      <c r="W201" s="86" t="s">
        <v>47</v>
      </c>
      <c r="X201" s="87" t="s">
        <v>53</v>
      </c>
      <c r="Y201" s="136"/>
      <c r="Z201" s="202"/>
    </row>
    <row r="202" spans="1:26" ht="27" x14ac:dyDescent="0.2">
      <c r="A202" s="89" t="s">
        <v>239</v>
      </c>
      <c r="B202" s="87" t="s">
        <v>226</v>
      </c>
      <c r="C202" s="86">
        <v>24</v>
      </c>
      <c r="D202" s="86" t="s">
        <v>95</v>
      </c>
      <c r="E202" s="86">
        <v>47</v>
      </c>
      <c r="F202" s="86">
        <v>148</v>
      </c>
      <c r="G202" s="86"/>
      <c r="H202" s="86"/>
      <c r="I202" s="86"/>
      <c r="J202" s="86"/>
      <c r="K202" s="86"/>
      <c r="L202" s="86"/>
      <c r="M202" s="86">
        <v>22</v>
      </c>
      <c r="N202" s="86">
        <v>12</v>
      </c>
      <c r="O202" s="86">
        <v>8</v>
      </c>
      <c r="P202" s="86" t="s">
        <v>18</v>
      </c>
      <c r="Q202" s="86" t="s">
        <v>60</v>
      </c>
      <c r="R202" s="86" t="s">
        <v>44</v>
      </c>
      <c r="S202" s="86" t="s">
        <v>19</v>
      </c>
      <c r="T202" s="86" t="s">
        <v>44</v>
      </c>
      <c r="U202" s="88" t="s">
        <v>193</v>
      </c>
      <c r="V202" s="88" t="s">
        <v>42</v>
      </c>
      <c r="W202" s="86" t="s">
        <v>47</v>
      </c>
      <c r="X202" s="87"/>
      <c r="Y202" s="136"/>
      <c r="Z202" s="69">
        <v>176</v>
      </c>
    </row>
    <row r="203" spans="1:26" ht="13.5" x14ac:dyDescent="0.2">
      <c r="A203" s="89" t="s">
        <v>240</v>
      </c>
      <c r="B203" s="87" t="s">
        <v>226</v>
      </c>
      <c r="C203" s="86">
        <v>25</v>
      </c>
      <c r="D203" s="86" t="s">
        <v>25</v>
      </c>
      <c r="E203" s="86">
        <v>25</v>
      </c>
      <c r="F203" s="86">
        <v>79</v>
      </c>
      <c r="G203" s="86"/>
      <c r="H203" s="86"/>
      <c r="I203" s="86"/>
      <c r="J203" s="86"/>
      <c r="K203" s="86"/>
      <c r="L203" s="86"/>
      <c r="M203" s="86">
        <v>15</v>
      </c>
      <c r="N203" s="86">
        <v>2</v>
      </c>
      <c r="O203" s="86">
        <v>6</v>
      </c>
      <c r="P203" s="86" t="s">
        <v>19</v>
      </c>
      <c r="Q203" s="86" t="s">
        <v>40</v>
      </c>
      <c r="R203" s="86" t="s">
        <v>41</v>
      </c>
      <c r="S203" s="86" t="s">
        <v>41</v>
      </c>
      <c r="T203" s="86" t="s">
        <v>44</v>
      </c>
      <c r="U203" s="88" t="s">
        <v>58</v>
      </c>
      <c r="V203" s="88" t="s">
        <v>42</v>
      </c>
      <c r="W203" s="86" t="s">
        <v>43</v>
      </c>
      <c r="X203" s="87"/>
      <c r="Y203" s="136"/>
      <c r="Z203" s="69">
        <v>90</v>
      </c>
    </row>
    <row r="204" spans="1:26" ht="54" x14ac:dyDescent="0.2">
      <c r="A204" s="89" t="s">
        <v>241</v>
      </c>
      <c r="B204" s="87" t="s">
        <v>226</v>
      </c>
      <c r="C204" s="86">
        <v>27</v>
      </c>
      <c r="D204" s="86" t="s">
        <v>69</v>
      </c>
      <c r="E204" s="86">
        <v>67</v>
      </c>
      <c r="F204" s="86">
        <v>210</v>
      </c>
      <c r="G204" s="86"/>
      <c r="H204" s="86"/>
      <c r="I204" s="86"/>
      <c r="J204" s="86"/>
      <c r="K204" s="86"/>
      <c r="L204" s="86"/>
      <c r="M204" s="86">
        <v>21</v>
      </c>
      <c r="N204" s="86">
        <v>3</v>
      </c>
      <c r="O204" s="86">
        <v>10</v>
      </c>
      <c r="P204" s="86" t="s">
        <v>18</v>
      </c>
      <c r="Q204" s="86" t="s">
        <v>40</v>
      </c>
      <c r="R204" s="86" t="s">
        <v>41</v>
      </c>
      <c r="S204" s="86" t="s">
        <v>19</v>
      </c>
      <c r="T204" s="86" t="s">
        <v>19</v>
      </c>
      <c r="U204" s="88" t="s">
        <v>64</v>
      </c>
      <c r="V204" s="88" t="s">
        <v>52</v>
      </c>
      <c r="W204" s="86" t="s">
        <v>47</v>
      </c>
      <c r="X204" s="87" t="s">
        <v>194</v>
      </c>
      <c r="Y204" s="136"/>
      <c r="Z204" s="69">
        <v>210</v>
      </c>
    </row>
    <row r="205" spans="1:26" ht="27" x14ac:dyDescent="0.2">
      <c r="A205" s="89" t="s">
        <v>242</v>
      </c>
      <c r="B205" s="87" t="s">
        <v>226</v>
      </c>
      <c r="C205" s="86">
        <v>29</v>
      </c>
      <c r="D205" s="86" t="s">
        <v>61</v>
      </c>
      <c r="E205" s="86">
        <v>50</v>
      </c>
      <c r="F205" s="86">
        <v>157</v>
      </c>
      <c r="G205" s="86"/>
      <c r="H205" s="86"/>
      <c r="I205" s="86"/>
      <c r="J205" s="86"/>
      <c r="K205" s="86"/>
      <c r="L205" s="86"/>
      <c r="M205" s="86">
        <v>17</v>
      </c>
      <c r="N205" s="86">
        <v>2</v>
      </c>
      <c r="O205" s="86">
        <v>8</v>
      </c>
      <c r="P205" s="86" t="s">
        <v>18</v>
      </c>
      <c r="Q205" s="86" t="s">
        <v>60</v>
      </c>
      <c r="R205" s="86" t="s">
        <v>19</v>
      </c>
      <c r="S205" s="86" t="s">
        <v>44</v>
      </c>
      <c r="T205" s="86" t="s">
        <v>44</v>
      </c>
      <c r="U205" s="88" t="s">
        <v>195</v>
      </c>
      <c r="V205" s="88" t="s">
        <v>42</v>
      </c>
      <c r="W205" s="86" t="s">
        <v>19</v>
      </c>
      <c r="X205" s="87"/>
      <c r="Y205" s="136"/>
      <c r="Z205" s="69">
        <v>136</v>
      </c>
    </row>
    <row r="206" spans="1:26" ht="13.5" x14ac:dyDescent="0.2">
      <c r="A206" s="183" t="s">
        <v>243</v>
      </c>
      <c r="B206" s="188" t="s">
        <v>226</v>
      </c>
      <c r="C206" s="186">
        <v>30</v>
      </c>
      <c r="D206" s="186" t="s">
        <v>179</v>
      </c>
      <c r="E206" s="186">
        <v>32</v>
      </c>
      <c r="F206" s="186">
        <v>101</v>
      </c>
      <c r="G206" s="186">
        <v>17</v>
      </c>
      <c r="H206" s="186">
        <v>53</v>
      </c>
      <c r="I206" s="186"/>
      <c r="J206" s="186"/>
      <c r="K206" s="186"/>
      <c r="L206" s="186"/>
      <c r="M206" s="186">
        <v>14</v>
      </c>
      <c r="N206" s="186">
        <v>2</v>
      </c>
      <c r="O206" s="186">
        <v>9</v>
      </c>
      <c r="P206" s="186" t="s">
        <v>18</v>
      </c>
      <c r="Q206" s="186" t="s">
        <v>40</v>
      </c>
      <c r="R206" s="186" t="s">
        <v>41</v>
      </c>
      <c r="S206" s="186" t="s">
        <v>44</v>
      </c>
      <c r="T206" s="186" t="s">
        <v>44</v>
      </c>
      <c r="U206" s="190" t="s">
        <v>155</v>
      </c>
      <c r="V206" s="88" t="s">
        <v>42</v>
      </c>
      <c r="W206" s="86" t="s">
        <v>47</v>
      </c>
      <c r="X206" s="87"/>
      <c r="Y206" s="136"/>
      <c r="Z206" s="202">
        <v>126</v>
      </c>
    </row>
    <row r="207" spans="1:26" ht="27" x14ac:dyDescent="0.2">
      <c r="A207" s="184"/>
      <c r="B207" s="189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91"/>
      <c r="V207" s="88" t="s">
        <v>52</v>
      </c>
      <c r="W207" s="86" t="s">
        <v>47</v>
      </c>
      <c r="X207" s="87" t="s">
        <v>143</v>
      </c>
      <c r="Y207" s="136"/>
      <c r="Z207" s="202"/>
    </row>
    <row r="208" spans="1:26" ht="13.5" customHeight="1" x14ac:dyDescent="0.2">
      <c r="A208" s="183" t="s">
        <v>244</v>
      </c>
      <c r="B208" s="188" t="s">
        <v>226</v>
      </c>
      <c r="C208" s="186">
        <v>33</v>
      </c>
      <c r="D208" s="186" t="s">
        <v>69</v>
      </c>
      <c r="E208" s="186">
        <v>58</v>
      </c>
      <c r="F208" s="186">
        <v>182</v>
      </c>
      <c r="G208" s="186"/>
      <c r="H208" s="186"/>
      <c r="I208" s="186"/>
      <c r="J208" s="186"/>
      <c r="K208" s="186"/>
      <c r="L208" s="186"/>
      <c r="M208" s="186">
        <v>19</v>
      </c>
      <c r="N208" s="186">
        <v>4</v>
      </c>
      <c r="O208" s="186">
        <v>9</v>
      </c>
      <c r="P208" s="186" t="s">
        <v>18</v>
      </c>
      <c r="Q208" s="186" t="s">
        <v>40</v>
      </c>
      <c r="R208" s="186" t="s">
        <v>44</v>
      </c>
      <c r="S208" s="186" t="s">
        <v>19</v>
      </c>
      <c r="T208" s="186" t="s">
        <v>19</v>
      </c>
      <c r="U208" s="190" t="s">
        <v>196</v>
      </c>
      <c r="V208" s="88" t="s">
        <v>67</v>
      </c>
      <c r="W208" s="86" t="s">
        <v>47</v>
      </c>
      <c r="X208" s="87"/>
      <c r="Y208" s="136"/>
      <c r="Z208" s="202">
        <v>171</v>
      </c>
    </row>
    <row r="209" spans="1:26" ht="40.5" x14ac:dyDescent="0.2">
      <c r="A209" s="184"/>
      <c r="B209" s="189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91"/>
      <c r="V209" s="88" t="s">
        <v>62</v>
      </c>
      <c r="W209" s="86" t="s">
        <v>47</v>
      </c>
      <c r="X209" s="87"/>
      <c r="Y209" s="136"/>
      <c r="Z209" s="202"/>
    </row>
    <row r="210" spans="1:26" ht="13.5" x14ac:dyDescent="0.2">
      <c r="A210" s="183" t="s">
        <v>245</v>
      </c>
      <c r="B210" s="188" t="s">
        <v>226</v>
      </c>
      <c r="C210" s="186">
        <v>34</v>
      </c>
      <c r="D210" s="186" t="s">
        <v>69</v>
      </c>
      <c r="E210" s="186">
        <v>74</v>
      </c>
      <c r="F210" s="186">
        <v>232</v>
      </c>
      <c r="G210" s="186"/>
      <c r="H210" s="186"/>
      <c r="I210" s="186"/>
      <c r="J210" s="186"/>
      <c r="K210" s="186"/>
      <c r="L210" s="186"/>
      <c r="M210" s="186">
        <v>20</v>
      </c>
      <c r="N210" s="186">
        <v>3</v>
      </c>
      <c r="O210" s="186">
        <v>14</v>
      </c>
      <c r="P210" s="186" t="s">
        <v>18</v>
      </c>
      <c r="Q210" s="186" t="s">
        <v>40</v>
      </c>
      <c r="R210" s="186" t="s">
        <v>44</v>
      </c>
      <c r="S210" s="186" t="s">
        <v>19</v>
      </c>
      <c r="T210" s="186" t="s">
        <v>19</v>
      </c>
      <c r="U210" s="190" t="s">
        <v>55</v>
      </c>
      <c r="V210" s="88" t="s">
        <v>42</v>
      </c>
      <c r="W210" s="86" t="s">
        <v>47</v>
      </c>
      <c r="X210" s="87"/>
      <c r="Y210" s="136"/>
      <c r="Z210" s="202">
        <v>280</v>
      </c>
    </row>
    <row r="211" spans="1:26" ht="40.5" x14ac:dyDescent="0.2">
      <c r="A211" s="184"/>
      <c r="B211" s="189"/>
      <c r="C211" s="187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  <c r="P211" s="187"/>
      <c r="Q211" s="187"/>
      <c r="R211" s="187"/>
      <c r="S211" s="187"/>
      <c r="T211" s="187"/>
      <c r="U211" s="191"/>
      <c r="V211" s="88" t="s">
        <v>62</v>
      </c>
      <c r="W211" s="86" t="s">
        <v>47</v>
      </c>
      <c r="X211" s="87"/>
      <c r="Y211" s="136"/>
      <c r="Z211" s="202"/>
    </row>
    <row r="212" spans="1:26" ht="27" x14ac:dyDescent="0.2">
      <c r="A212" s="89" t="s">
        <v>246</v>
      </c>
      <c r="B212" s="87" t="s">
        <v>226</v>
      </c>
      <c r="C212" s="86">
        <v>35</v>
      </c>
      <c r="D212" s="86" t="s">
        <v>69</v>
      </c>
      <c r="E212" s="86">
        <v>50</v>
      </c>
      <c r="F212" s="86">
        <v>157</v>
      </c>
      <c r="G212" s="86"/>
      <c r="H212" s="86"/>
      <c r="I212" s="86"/>
      <c r="J212" s="86"/>
      <c r="K212" s="86"/>
      <c r="L212" s="86"/>
      <c r="M212" s="86">
        <v>17</v>
      </c>
      <c r="N212" s="86">
        <v>3</v>
      </c>
      <c r="O212" s="86">
        <v>10</v>
      </c>
      <c r="P212" s="86" t="s">
        <v>18</v>
      </c>
      <c r="Q212" s="86" t="s">
        <v>40</v>
      </c>
      <c r="R212" s="86" t="s">
        <v>44</v>
      </c>
      <c r="S212" s="86" t="s">
        <v>44</v>
      </c>
      <c r="T212" s="86" t="s">
        <v>44</v>
      </c>
      <c r="U212" s="88" t="s">
        <v>197</v>
      </c>
      <c r="V212" s="88" t="s">
        <v>42</v>
      </c>
      <c r="W212" s="86" t="s">
        <v>47</v>
      </c>
      <c r="X212" s="87"/>
      <c r="Y212" s="136"/>
      <c r="Z212" s="69">
        <v>170</v>
      </c>
    </row>
    <row r="213" spans="1:26" ht="13.5" customHeight="1" x14ac:dyDescent="0.2">
      <c r="A213" s="183" t="s">
        <v>247</v>
      </c>
      <c r="B213" s="188" t="s">
        <v>226</v>
      </c>
      <c r="C213" s="186">
        <v>36</v>
      </c>
      <c r="D213" s="186" t="s">
        <v>69</v>
      </c>
      <c r="E213" s="186">
        <v>75</v>
      </c>
      <c r="F213" s="186">
        <v>236</v>
      </c>
      <c r="G213" s="186"/>
      <c r="H213" s="186"/>
      <c r="I213" s="186"/>
      <c r="J213" s="186"/>
      <c r="K213" s="186"/>
      <c r="L213" s="186"/>
      <c r="M213" s="186">
        <v>20</v>
      </c>
      <c r="N213" s="186">
        <v>2</v>
      </c>
      <c r="O213" s="186">
        <v>14</v>
      </c>
      <c r="P213" s="186" t="s">
        <v>47</v>
      </c>
      <c r="Q213" s="186" t="s">
        <v>40</v>
      </c>
      <c r="R213" s="186" t="s">
        <v>44</v>
      </c>
      <c r="S213" s="186" t="s">
        <v>19</v>
      </c>
      <c r="T213" s="186" t="s">
        <v>19</v>
      </c>
      <c r="U213" s="190" t="s">
        <v>198</v>
      </c>
      <c r="V213" s="88" t="s">
        <v>50</v>
      </c>
      <c r="W213" s="86" t="s">
        <v>47</v>
      </c>
      <c r="X213" s="87" t="s">
        <v>68</v>
      </c>
      <c r="Y213" s="136"/>
      <c r="Z213" s="202">
        <v>280</v>
      </c>
    </row>
    <row r="214" spans="1:26" ht="27" x14ac:dyDescent="0.2">
      <c r="A214" s="184"/>
      <c r="B214" s="189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7"/>
      <c r="U214" s="191"/>
      <c r="V214" s="88" t="s">
        <v>52</v>
      </c>
      <c r="W214" s="86" t="s">
        <v>47</v>
      </c>
      <c r="X214" s="87" t="s">
        <v>54</v>
      </c>
      <c r="Y214" s="136"/>
      <c r="Z214" s="202"/>
    </row>
    <row r="215" spans="1:26" ht="13.5" customHeight="1" x14ac:dyDescent="0.2">
      <c r="A215" s="183" t="s">
        <v>248</v>
      </c>
      <c r="B215" s="188" t="s">
        <v>227</v>
      </c>
      <c r="C215" s="186">
        <v>1</v>
      </c>
      <c r="D215" s="186" t="s">
        <v>24</v>
      </c>
      <c r="E215" s="186">
        <v>44</v>
      </c>
      <c r="F215" s="186">
        <v>138</v>
      </c>
      <c r="G215" s="186"/>
      <c r="H215" s="186"/>
      <c r="I215" s="186"/>
      <c r="J215" s="186"/>
      <c r="K215" s="186"/>
      <c r="L215" s="186"/>
      <c r="M215" s="186">
        <v>16</v>
      </c>
      <c r="N215" s="186">
        <v>3</v>
      </c>
      <c r="O215" s="186">
        <v>11</v>
      </c>
      <c r="P215" s="186" t="s">
        <v>18</v>
      </c>
      <c r="Q215" s="186" t="s">
        <v>40</v>
      </c>
      <c r="R215" s="186" t="s">
        <v>41</v>
      </c>
      <c r="S215" s="186" t="s">
        <v>19</v>
      </c>
      <c r="T215" s="186" t="s">
        <v>19</v>
      </c>
      <c r="U215" s="190" t="s">
        <v>199</v>
      </c>
      <c r="V215" s="88" t="s">
        <v>42</v>
      </c>
      <c r="W215" s="86" t="s">
        <v>47</v>
      </c>
      <c r="X215" s="87"/>
      <c r="Y215" s="136"/>
      <c r="Z215" s="202">
        <v>176</v>
      </c>
    </row>
    <row r="216" spans="1:26" ht="27" x14ac:dyDescent="0.2">
      <c r="A216" s="184"/>
      <c r="B216" s="189"/>
      <c r="C216" s="187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91"/>
      <c r="V216" s="88" t="s">
        <v>52</v>
      </c>
      <c r="W216" s="86" t="s">
        <v>47</v>
      </c>
      <c r="X216" s="87" t="s">
        <v>143</v>
      </c>
      <c r="Y216" s="136"/>
      <c r="Z216" s="202"/>
    </row>
    <row r="217" spans="1:26" ht="13.5" x14ac:dyDescent="0.2">
      <c r="A217" s="183" t="s">
        <v>249</v>
      </c>
      <c r="B217" s="188" t="s">
        <v>227</v>
      </c>
      <c r="C217" s="186">
        <v>2</v>
      </c>
      <c r="D217" s="186" t="s">
        <v>24</v>
      </c>
      <c r="E217" s="186">
        <v>59</v>
      </c>
      <c r="F217" s="186">
        <v>185</v>
      </c>
      <c r="G217" s="186"/>
      <c r="H217" s="186"/>
      <c r="I217" s="186"/>
      <c r="J217" s="186"/>
      <c r="K217" s="186"/>
      <c r="L217" s="186"/>
      <c r="M217" s="186">
        <v>16</v>
      </c>
      <c r="N217" s="186">
        <v>3</v>
      </c>
      <c r="O217" s="186">
        <v>13</v>
      </c>
      <c r="P217" s="186" t="s">
        <v>18</v>
      </c>
      <c r="Q217" s="186" t="s">
        <v>40</v>
      </c>
      <c r="R217" s="186" t="s">
        <v>44</v>
      </c>
      <c r="S217" s="186" t="s">
        <v>19</v>
      </c>
      <c r="T217" s="186" t="s">
        <v>19</v>
      </c>
      <c r="U217" s="190" t="s">
        <v>55</v>
      </c>
      <c r="V217" s="88" t="s">
        <v>42</v>
      </c>
      <c r="W217" s="86" t="s">
        <v>47</v>
      </c>
      <c r="X217" s="87"/>
      <c r="Y217" s="136"/>
      <c r="Z217" s="202">
        <v>208</v>
      </c>
    </row>
    <row r="218" spans="1:26" ht="40.5" x14ac:dyDescent="0.2">
      <c r="A218" s="184"/>
      <c r="B218" s="189"/>
      <c r="C218" s="187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91"/>
      <c r="V218" s="88" t="s">
        <v>52</v>
      </c>
      <c r="W218" s="86" t="s">
        <v>47</v>
      </c>
      <c r="X218" s="87" t="s">
        <v>200</v>
      </c>
      <c r="Y218" s="136"/>
      <c r="Z218" s="202"/>
    </row>
    <row r="219" spans="1:26" ht="27" x14ac:dyDescent="0.2">
      <c r="A219" s="129" t="s">
        <v>250</v>
      </c>
      <c r="B219" s="87" t="s">
        <v>227</v>
      </c>
      <c r="C219" s="86">
        <v>14</v>
      </c>
      <c r="D219" s="86" t="s">
        <v>94</v>
      </c>
      <c r="E219" s="86">
        <v>24</v>
      </c>
      <c r="F219" s="86">
        <v>75</v>
      </c>
      <c r="G219" s="86"/>
      <c r="H219" s="86"/>
      <c r="I219" s="86"/>
      <c r="J219" s="86"/>
      <c r="K219" s="86"/>
      <c r="L219" s="86"/>
      <c r="M219" s="86">
        <v>7</v>
      </c>
      <c r="N219" s="86">
        <v>2</v>
      </c>
      <c r="O219" s="86">
        <v>4</v>
      </c>
      <c r="P219" s="86" t="s">
        <v>19</v>
      </c>
      <c r="Q219" s="86" t="s">
        <v>40</v>
      </c>
      <c r="R219" s="86" t="s">
        <v>41</v>
      </c>
      <c r="S219" s="86" t="s">
        <v>41</v>
      </c>
      <c r="T219" s="86" t="s">
        <v>41</v>
      </c>
      <c r="U219" s="88" t="s">
        <v>128</v>
      </c>
      <c r="V219" s="121" t="s">
        <v>65</v>
      </c>
      <c r="W219" s="86" t="s">
        <v>19</v>
      </c>
      <c r="X219" s="87"/>
      <c r="Y219" s="136"/>
      <c r="Z219" s="69">
        <v>28</v>
      </c>
    </row>
    <row r="220" spans="1:26" ht="13.5" x14ac:dyDescent="0.2">
      <c r="A220" s="89" t="s">
        <v>251</v>
      </c>
      <c r="B220" s="87" t="s">
        <v>227</v>
      </c>
      <c r="C220" s="86">
        <v>15</v>
      </c>
      <c r="D220" s="86" t="s">
        <v>201</v>
      </c>
      <c r="E220" s="86">
        <v>43</v>
      </c>
      <c r="F220" s="86">
        <v>135</v>
      </c>
      <c r="G220" s="86"/>
      <c r="H220" s="86"/>
      <c r="I220" s="86"/>
      <c r="J220" s="86"/>
      <c r="K220" s="86"/>
      <c r="L220" s="86"/>
      <c r="M220" s="86">
        <v>17</v>
      </c>
      <c r="N220" s="86">
        <v>5</v>
      </c>
      <c r="O220" s="86">
        <v>4</v>
      </c>
      <c r="P220" s="86" t="s">
        <v>18</v>
      </c>
      <c r="Q220" s="86" t="s">
        <v>40</v>
      </c>
      <c r="R220" s="86" t="s">
        <v>44</v>
      </c>
      <c r="S220" s="86" t="s">
        <v>44</v>
      </c>
      <c r="T220" s="86" t="s">
        <v>44</v>
      </c>
      <c r="U220" s="88" t="s">
        <v>145</v>
      </c>
      <c r="V220" s="88" t="s">
        <v>42</v>
      </c>
      <c r="W220" s="86" t="s">
        <v>47</v>
      </c>
      <c r="X220" s="87"/>
      <c r="Y220" s="136"/>
      <c r="Z220" s="69">
        <v>68</v>
      </c>
    </row>
    <row r="221" spans="1:26" ht="13.5" customHeight="1" x14ac:dyDescent="0.2">
      <c r="A221" s="183" t="s">
        <v>252</v>
      </c>
      <c r="B221" s="188" t="s">
        <v>227</v>
      </c>
      <c r="C221" s="186">
        <v>16</v>
      </c>
      <c r="D221" s="186" t="s">
        <v>202</v>
      </c>
      <c r="E221" s="186">
        <v>28</v>
      </c>
      <c r="F221" s="186">
        <v>88</v>
      </c>
      <c r="G221" s="186"/>
      <c r="H221" s="186"/>
      <c r="I221" s="186"/>
      <c r="J221" s="186"/>
      <c r="K221" s="186"/>
      <c r="L221" s="186"/>
      <c r="M221" s="186">
        <v>8</v>
      </c>
      <c r="N221" s="186">
        <v>2</v>
      </c>
      <c r="O221" s="186">
        <v>7</v>
      </c>
      <c r="P221" s="186" t="s">
        <v>19</v>
      </c>
      <c r="Q221" s="186" t="s">
        <v>40</v>
      </c>
      <c r="R221" s="186" t="s">
        <v>41</v>
      </c>
      <c r="S221" s="186" t="s">
        <v>41</v>
      </c>
      <c r="T221" s="186" t="s">
        <v>44</v>
      </c>
      <c r="U221" s="190" t="s">
        <v>203</v>
      </c>
      <c r="V221" s="88" t="s">
        <v>42</v>
      </c>
      <c r="W221" s="86" t="s">
        <v>47</v>
      </c>
      <c r="X221" s="87"/>
      <c r="Y221" s="136"/>
      <c r="Z221" s="202">
        <v>56</v>
      </c>
    </row>
    <row r="222" spans="1:26" ht="27" x14ac:dyDescent="0.2">
      <c r="A222" s="184"/>
      <c r="B222" s="189"/>
      <c r="C222" s="187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91"/>
      <c r="V222" s="88" t="s">
        <v>65</v>
      </c>
      <c r="W222" s="86" t="s">
        <v>47</v>
      </c>
      <c r="X222" s="87"/>
      <c r="Y222" s="136"/>
      <c r="Z222" s="202"/>
    </row>
    <row r="223" spans="1:26" ht="13.5" x14ac:dyDescent="0.2">
      <c r="A223" s="183" t="s">
        <v>253</v>
      </c>
      <c r="B223" s="188" t="s">
        <v>227</v>
      </c>
      <c r="C223" s="186">
        <v>17</v>
      </c>
      <c r="D223" s="186" t="s">
        <v>202</v>
      </c>
      <c r="E223" s="186">
        <v>31</v>
      </c>
      <c r="F223" s="186">
        <v>97</v>
      </c>
      <c r="G223" s="186"/>
      <c r="H223" s="186"/>
      <c r="I223" s="186"/>
      <c r="J223" s="186"/>
      <c r="K223" s="186"/>
      <c r="L223" s="186"/>
      <c r="M223" s="186">
        <v>9</v>
      </c>
      <c r="N223" s="186">
        <v>2</v>
      </c>
      <c r="O223" s="186">
        <v>7</v>
      </c>
      <c r="P223" s="186" t="s">
        <v>19</v>
      </c>
      <c r="Q223" s="186" t="s">
        <v>40</v>
      </c>
      <c r="R223" s="186" t="s">
        <v>44</v>
      </c>
      <c r="S223" s="186" t="s">
        <v>41</v>
      </c>
      <c r="T223" s="186" t="s">
        <v>44</v>
      </c>
      <c r="U223" s="190"/>
      <c r="V223" s="88" t="s">
        <v>42</v>
      </c>
      <c r="W223" s="86" t="s">
        <v>47</v>
      </c>
      <c r="X223" s="87"/>
      <c r="Y223" s="136"/>
      <c r="Z223" s="202">
        <v>63</v>
      </c>
    </row>
    <row r="224" spans="1:26" ht="27" x14ac:dyDescent="0.2">
      <c r="A224" s="184"/>
      <c r="B224" s="189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91"/>
      <c r="V224" s="88" t="s">
        <v>65</v>
      </c>
      <c r="W224" s="86" t="s">
        <v>47</v>
      </c>
      <c r="X224" s="87"/>
      <c r="Y224" s="136"/>
      <c r="Z224" s="202"/>
    </row>
    <row r="225" spans="1:26" ht="40.5" x14ac:dyDescent="0.2">
      <c r="A225" s="89" t="s">
        <v>254</v>
      </c>
      <c r="B225" s="87" t="s">
        <v>228</v>
      </c>
      <c r="C225" s="86">
        <v>1</v>
      </c>
      <c r="D225" s="86" t="s">
        <v>61</v>
      </c>
      <c r="E225" s="86">
        <v>100</v>
      </c>
      <c r="F225" s="86">
        <v>314</v>
      </c>
      <c r="G225" s="86"/>
      <c r="H225" s="86"/>
      <c r="I225" s="86"/>
      <c r="J225" s="86"/>
      <c r="K225" s="86"/>
      <c r="L225" s="86"/>
      <c r="M225" s="86">
        <v>29</v>
      </c>
      <c r="N225" s="86">
        <v>5</v>
      </c>
      <c r="O225" s="86">
        <v>18</v>
      </c>
      <c r="P225" s="86" t="s">
        <v>47</v>
      </c>
      <c r="Q225" s="86" t="s">
        <v>40</v>
      </c>
      <c r="R225" s="86" t="s">
        <v>44</v>
      </c>
      <c r="S225" s="86" t="s">
        <v>44</v>
      </c>
      <c r="T225" s="86" t="s">
        <v>44</v>
      </c>
      <c r="U225" s="88" t="s">
        <v>204</v>
      </c>
      <c r="V225" s="88" t="s">
        <v>42</v>
      </c>
      <c r="W225" s="86" t="s">
        <v>47</v>
      </c>
      <c r="X225" s="87"/>
      <c r="Y225" s="136"/>
      <c r="Z225" s="69">
        <v>522</v>
      </c>
    </row>
    <row r="226" spans="1:26" ht="13.5" customHeight="1" x14ac:dyDescent="0.2">
      <c r="A226" s="183" t="s">
        <v>255</v>
      </c>
      <c r="B226" s="188" t="s">
        <v>228</v>
      </c>
      <c r="C226" s="186">
        <v>2</v>
      </c>
      <c r="D226" s="186" t="s">
        <v>61</v>
      </c>
      <c r="E226" s="186">
        <v>86</v>
      </c>
      <c r="F226" s="186">
        <v>270</v>
      </c>
      <c r="G226" s="186"/>
      <c r="H226" s="186"/>
      <c r="I226" s="186"/>
      <c r="J226" s="186"/>
      <c r="K226" s="186"/>
      <c r="L226" s="186"/>
      <c r="M226" s="186">
        <v>24</v>
      </c>
      <c r="N226" s="186">
        <v>6</v>
      </c>
      <c r="O226" s="186">
        <v>14</v>
      </c>
      <c r="P226" s="186" t="s">
        <v>18</v>
      </c>
      <c r="Q226" s="186" t="s">
        <v>40</v>
      </c>
      <c r="R226" s="186" t="s">
        <v>44</v>
      </c>
      <c r="S226" s="186" t="s">
        <v>44</v>
      </c>
      <c r="T226" s="186" t="s">
        <v>44</v>
      </c>
      <c r="U226" s="190"/>
      <c r="V226" s="88" t="s">
        <v>67</v>
      </c>
      <c r="W226" s="86" t="s">
        <v>47</v>
      </c>
      <c r="X226" s="87"/>
      <c r="Y226" s="136"/>
      <c r="Z226" s="202">
        <v>336</v>
      </c>
    </row>
    <row r="227" spans="1:26" ht="27" x14ac:dyDescent="0.2">
      <c r="A227" s="184"/>
      <c r="B227" s="189"/>
      <c r="C227" s="187"/>
      <c r="D227" s="187"/>
      <c r="E227" s="187"/>
      <c r="F227" s="187"/>
      <c r="G227" s="187"/>
      <c r="H227" s="187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91"/>
      <c r="V227" s="88" t="s">
        <v>52</v>
      </c>
      <c r="W227" s="86" t="s">
        <v>47</v>
      </c>
      <c r="X227" s="87" t="s">
        <v>140</v>
      </c>
      <c r="Y227" s="136"/>
      <c r="Z227" s="202"/>
    </row>
    <row r="228" spans="1:26" ht="13.5" customHeight="1" x14ac:dyDescent="0.2">
      <c r="A228" s="183" t="s">
        <v>256</v>
      </c>
      <c r="B228" s="188" t="s">
        <v>228</v>
      </c>
      <c r="C228" s="186">
        <v>3</v>
      </c>
      <c r="D228" s="186" t="s">
        <v>24</v>
      </c>
      <c r="E228" s="186">
        <v>63</v>
      </c>
      <c r="F228" s="186">
        <v>198</v>
      </c>
      <c r="G228" s="186"/>
      <c r="H228" s="186"/>
      <c r="I228" s="186"/>
      <c r="J228" s="186"/>
      <c r="K228" s="186"/>
      <c r="L228" s="186"/>
      <c r="M228" s="186">
        <v>24</v>
      </c>
      <c r="N228" s="186">
        <v>3</v>
      </c>
      <c r="O228" s="186">
        <v>9</v>
      </c>
      <c r="P228" s="186" t="s">
        <v>18</v>
      </c>
      <c r="Q228" s="186" t="s">
        <v>60</v>
      </c>
      <c r="R228" s="186" t="s">
        <v>44</v>
      </c>
      <c r="S228" s="186" t="s">
        <v>19</v>
      </c>
      <c r="T228" s="186" t="s">
        <v>19</v>
      </c>
      <c r="U228" s="190" t="s">
        <v>205</v>
      </c>
      <c r="V228" s="88" t="s">
        <v>50</v>
      </c>
      <c r="W228" s="86" t="s">
        <v>47</v>
      </c>
      <c r="X228" s="87" t="s">
        <v>51</v>
      </c>
      <c r="Y228" s="136"/>
      <c r="Z228" s="202">
        <v>216</v>
      </c>
    </row>
    <row r="229" spans="1:26" ht="13.5" x14ac:dyDescent="0.2">
      <c r="A229" s="185"/>
      <c r="B229" s="194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3"/>
      <c r="V229" s="88" t="s">
        <v>67</v>
      </c>
      <c r="W229" s="86" t="s">
        <v>47</v>
      </c>
      <c r="X229" s="87"/>
      <c r="Y229" s="136"/>
      <c r="Z229" s="202"/>
    </row>
    <row r="230" spans="1:26" ht="13.5" x14ac:dyDescent="0.2">
      <c r="A230" s="184"/>
      <c r="B230" s="189"/>
      <c r="C230" s="187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91"/>
      <c r="V230" s="88" t="s">
        <v>107</v>
      </c>
      <c r="W230" s="86" t="s">
        <v>47</v>
      </c>
      <c r="X230" s="87"/>
      <c r="Y230" s="136"/>
      <c r="Z230" s="202"/>
    </row>
    <row r="231" spans="1:26" ht="13.5" customHeight="1" x14ac:dyDescent="0.2">
      <c r="A231" s="183" t="s">
        <v>257</v>
      </c>
      <c r="B231" s="188" t="s">
        <v>228</v>
      </c>
      <c r="C231" s="186">
        <v>4</v>
      </c>
      <c r="D231" s="186" t="s">
        <v>24</v>
      </c>
      <c r="E231" s="186">
        <v>73</v>
      </c>
      <c r="F231" s="186">
        <v>229</v>
      </c>
      <c r="G231" s="186"/>
      <c r="H231" s="186"/>
      <c r="I231" s="186"/>
      <c r="J231" s="186"/>
      <c r="K231" s="186"/>
      <c r="L231" s="186"/>
      <c r="M231" s="186">
        <v>22</v>
      </c>
      <c r="N231" s="186">
        <v>2</v>
      </c>
      <c r="O231" s="186">
        <v>11</v>
      </c>
      <c r="P231" s="186" t="s">
        <v>47</v>
      </c>
      <c r="Q231" s="186" t="s">
        <v>60</v>
      </c>
      <c r="R231" s="186" t="s">
        <v>19</v>
      </c>
      <c r="S231" s="186" t="s">
        <v>19</v>
      </c>
      <c r="T231" s="186" t="s">
        <v>19</v>
      </c>
      <c r="U231" s="190" t="s">
        <v>206</v>
      </c>
      <c r="V231" s="88" t="s">
        <v>50</v>
      </c>
      <c r="W231" s="86" t="s">
        <v>47</v>
      </c>
      <c r="X231" s="87" t="s">
        <v>68</v>
      </c>
      <c r="Y231" s="136"/>
      <c r="Z231" s="202">
        <v>242</v>
      </c>
    </row>
    <row r="232" spans="1:26" ht="13.5" x14ac:dyDescent="0.2">
      <c r="A232" s="184"/>
      <c r="B232" s="189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91"/>
      <c r="V232" s="88" t="s">
        <v>67</v>
      </c>
      <c r="W232" s="86" t="s">
        <v>47</v>
      </c>
      <c r="X232" s="87"/>
      <c r="Y232" s="136"/>
      <c r="Z232" s="202"/>
    </row>
    <row r="233" spans="1:26" ht="13.5" customHeight="1" x14ac:dyDescent="0.2">
      <c r="A233" s="183" t="s">
        <v>258</v>
      </c>
      <c r="B233" s="188" t="s">
        <v>228</v>
      </c>
      <c r="C233" s="186">
        <v>5</v>
      </c>
      <c r="D233" s="186" t="s">
        <v>61</v>
      </c>
      <c r="E233" s="186">
        <v>75</v>
      </c>
      <c r="F233" s="186">
        <v>236</v>
      </c>
      <c r="G233" s="186"/>
      <c r="H233" s="186"/>
      <c r="I233" s="186"/>
      <c r="J233" s="186"/>
      <c r="K233" s="186"/>
      <c r="L233" s="186"/>
      <c r="M233" s="186">
        <v>22</v>
      </c>
      <c r="N233" s="186">
        <v>3</v>
      </c>
      <c r="O233" s="186">
        <v>15</v>
      </c>
      <c r="P233" s="186" t="s">
        <v>18</v>
      </c>
      <c r="Q233" s="186" t="s">
        <v>40</v>
      </c>
      <c r="R233" s="186" t="s">
        <v>44</v>
      </c>
      <c r="S233" s="186" t="s">
        <v>44</v>
      </c>
      <c r="T233" s="186" t="s">
        <v>44</v>
      </c>
      <c r="U233" s="190"/>
      <c r="V233" s="88" t="s">
        <v>42</v>
      </c>
      <c r="W233" s="86" t="s">
        <v>47</v>
      </c>
      <c r="X233" s="87"/>
      <c r="Y233" s="136"/>
      <c r="Z233" s="202">
        <v>330</v>
      </c>
    </row>
    <row r="234" spans="1:26" ht="27" x14ac:dyDescent="0.2">
      <c r="A234" s="184"/>
      <c r="B234" s="189"/>
      <c r="C234" s="187"/>
      <c r="D234" s="187"/>
      <c r="E234" s="187"/>
      <c r="F234" s="187"/>
      <c r="G234" s="187"/>
      <c r="H234" s="187"/>
      <c r="I234" s="187"/>
      <c r="J234" s="187"/>
      <c r="K234" s="187"/>
      <c r="L234" s="187"/>
      <c r="M234" s="187"/>
      <c r="N234" s="187"/>
      <c r="O234" s="187"/>
      <c r="P234" s="187"/>
      <c r="Q234" s="187"/>
      <c r="R234" s="187"/>
      <c r="S234" s="187"/>
      <c r="T234" s="187"/>
      <c r="U234" s="191"/>
      <c r="V234" s="88" t="s">
        <v>65</v>
      </c>
      <c r="W234" s="86" t="s">
        <v>47</v>
      </c>
      <c r="X234" s="87"/>
      <c r="Y234" s="136"/>
      <c r="Z234" s="202"/>
    </row>
    <row r="235" spans="1:26" s="100" customFormat="1" ht="16.5" x14ac:dyDescent="0.2">
      <c r="A235" s="99"/>
      <c r="B235" s="92" t="s">
        <v>230</v>
      </c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4"/>
      <c r="V235" s="95"/>
      <c r="W235" s="96"/>
      <c r="X235" s="97"/>
      <c r="Y235" s="98"/>
      <c r="Z235" s="99"/>
    </row>
    <row r="236" spans="1:26" ht="13.5" x14ac:dyDescent="0.2">
      <c r="A236" s="119"/>
      <c r="B236" s="75"/>
      <c r="C236" s="76"/>
      <c r="D236" s="74"/>
      <c r="E236" s="74"/>
      <c r="F236" s="77"/>
      <c r="G236" s="77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2"/>
      <c r="V236" s="72"/>
      <c r="W236" s="71"/>
      <c r="X236" s="70"/>
      <c r="Y236" s="82"/>
      <c r="Z236" s="73"/>
    </row>
    <row r="237" spans="1:26" x14ac:dyDescent="0.2">
      <c r="A237" s="78"/>
      <c r="V237" s="26"/>
      <c r="W237" s="26"/>
      <c r="X237" s="26"/>
      <c r="Y237" s="83"/>
    </row>
    <row r="238" spans="1:26" ht="15.75" x14ac:dyDescent="0.2">
      <c r="A238" s="78"/>
      <c r="B238" s="122" t="s">
        <v>377</v>
      </c>
    </row>
    <row r="239" spans="1:26" ht="27" x14ac:dyDescent="0.2">
      <c r="A239" s="90"/>
      <c r="B239" s="43" t="s">
        <v>76</v>
      </c>
      <c r="C239" s="27" t="s">
        <v>77</v>
      </c>
      <c r="D239" s="30" t="s">
        <v>20</v>
      </c>
      <c r="E239" s="30" t="s">
        <v>78</v>
      </c>
      <c r="F239" s="196" t="s">
        <v>79</v>
      </c>
      <c r="G239" s="197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28"/>
      <c r="T239" s="28"/>
      <c r="U239" s="57"/>
      <c r="V239" s="59"/>
      <c r="W239" s="48"/>
      <c r="X239" s="49"/>
      <c r="Y239" s="84"/>
    </row>
    <row r="240" spans="1:26" ht="13.5" x14ac:dyDescent="0.2">
      <c r="A240" s="90"/>
      <c r="B240" s="43" t="s">
        <v>380</v>
      </c>
      <c r="C240" s="29" t="s">
        <v>381</v>
      </c>
      <c r="D240" s="30" t="s">
        <v>382</v>
      </c>
      <c r="E240" s="30" t="s">
        <v>382</v>
      </c>
      <c r="F240" s="198">
        <f>Y3+Y4+Y5+Y6+Y7+Y9+Y10+Y12+Y13+Y14+Y15+Y16+Y17+Y18+Y19+Y20+Y21+Y22+Y23+Y24+Y25+Y26+Y27+Y28+Y29+Y30+Y31+Y32+Y34+Y35+Y36+Y37+Y38+Y39+Y40+Y41+Y42+Y43+Y44+Y45+Y46+Y47+Y48+Y49+Y50+Y51+Y52+Y53+Y54+Y55+Y56+Y57+Y58+Y59+Y60+Y61+Y62+Y63+Y64+Y65+Y66+Y67+Y68+Y69+Y70+Y71+Y72+Y73+Y74+Y75+Y76+Y77+Y78+Y79+Y80+Y81+Y83+Y84+Y85+Y86+Y87+Y88+Y89+Y91+Y92+Y93+Y94+Y95+Y96+Y97+Y98+Y99+Y100+Y101+Y102+Y103+Y104+Y105+Y106+Y108+Y109+Y110+Y111+Y112+Y113+Y114+Y115+Y116+Y117+Y118+Y119+Y120+Y121+Y122+Y123+Y124+Y125+Y126+Y127+Y128+Y129+Y130+Y131+Y132+Y133+Y134+Y135+Y136+Y137+Y138+Y139+Y140+Y141+Y142+Y143+Y144+Y145+Y146+Y147+Y148+Y149+Y150+Y151+Y152+Y153+Y154+Y155+Y156+Y157+Y158+Y159+Y160+Y161+Y162+Y163+Y164+Y165+Y166+Y167+Y168+Y169+Y170+Y171+Y172+Y173+Y174+Y175+Y176+Y177+Y178+Y179+Y180+Y181+Y182+Y183+Y184+Y185+Y186+Y187+Y188+Y189+Y190+Y191+Y192+Y193+Y194+Y195+Y196+Y197+Y198+Y199+Y200+Y201+Y202+Y203+Y204+Y205+Y206+Y207+Y208+Y209+Y210+Y211+Y212+Y213+Y214+Y215+Y216+Y217+Y218+Y220+Y221+Y222+Y223+Y224+Y225+Y226+Y227+Y228+Y229+Y230+Y231+Y232+Y233+Y234</f>
        <v>0</v>
      </c>
      <c r="G240" s="199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28"/>
      <c r="T240" s="28"/>
      <c r="U240" s="57"/>
      <c r="V240" s="59"/>
      <c r="W240" s="48"/>
      <c r="X240" s="49"/>
      <c r="Y240" s="84"/>
    </row>
    <row r="241" spans="1:25" ht="65.25" customHeight="1" thickBot="1" x14ac:dyDescent="0.25">
      <c r="A241" s="91"/>
      <c r="B241" s="43" t="s">
        <v>80</v>
      </c>
      <c r="C241" s="29" t="s">
        <v>21</v>
      </c>
      <c r="D241" s="29">
        <v>35</v>
      </c>
      <c r="E241" s="137"/>
      <c r="F241" s="198">
        <f>E241*D241</f>
        <v>0</v>
      </c>
      <c r="G241" s="199"/>
      <c r="H241" s="32"/>
      <c r="I241" s="32"/>
      <c r="J241" s="32"/>
      <c r="K241" s="32"/>
      <c r="L241" s="33"/>
      <c r="M241" s="33"/>
      <c r="N241" s="33"/>
      <c r="O241" s="33"/>
      <c r="P241" s="34"/>
      <c r="Q241" s="34"/>
      <c r="R241" s="34"/>
      <c r="S241" s="28"/>
      <c r="T241" s="28"/>
      <c r="U241" s="57"/>
      <c r="V241" s="59"/>
      <c r="W241" s="48"/>
      <c r="X241" s="49"/>
      <c r="Y241" s="84"/>
    </row>
    <row r="242" spans="1:25" ht="31.5" customHeight="1" thickBot="1" x14ac:dyDescent="0.25">
      <c r="A242" s="78"/>
      <c r="B242" s="123" t="s">
        <v>378</v>
      </c>
      <c r="C242" s="124"/>
      <c r="D242" s="125"/>
      <c r="E242" s="200">
        <f>F241+F240</f>
        <v>0</v>
      </c>
      <c r="F242" s="200"/>
      <c r="G242" s="201"/>
      <c r="H242" s="63"/>
      <c r="I242" s="64"/>
      <c r="J242" s="64"/>
      <c r="K242" s="65"/>
      <c r="L242" s="66"/>
      <c r="M242" s="66"/>
      <c r="N242" s="65"/>
      <c r="O242" s="65"/>
      <c r="P242" s="65"/>
      <c r="Q242" s="65"/>
      <c r="R242" s="65"/>
      <c r="S242" s="65"/>
      <c r="T242" s="65"/>
      <c r="U242" s="67"/>
      <c r="V242" s="68"/>
      <c r="W242" s="50"/>
      <c r="X242" s="51"/>
      <c r="Y242" s="84"/>
    </row>
    <row r="243" spans="1:25" ht="31.5" customHeight="1" x14ac:dyDescent="0.2">
      <c r="A243" s="78"/>
      <c r="B243" s="126"/>
      <c r="C243" s="126"/>
      <c r="D243" s="127"/>
      <c r="E243" s="128"/>
      <c r="F243" s="128"/>
      <c r="G243" s="128"/>
      <c r="H243" s="63"/>
      <c r="I243" s="64"/>
      <c r="J243" s="64"/>
      <c r="K243" s="65"/>
      <c r="L243" s="66"/>
      <c r="M243" s="66"/>
      <c r="N243" s="65"/>
      <c r="O243" s="65"/>
      <c r="P243" s="65"/>
      <c r="Q243" s="65"/>
      <c r="R243" s="65"/>
      <c r="S243" s="65"/>
      <c r="T243" s="65"/>
      <c r="U243" s="67"/>
      <c r="V243" s="68"/>
      <c r="W243" s="50"/>
      <c r="X243" s="51"/>
      <c r="Y243" s="84"/>
    </row>
    <row r="244" spans="1:25" ht="31.5" customHeight="1" x14ac:dyDescent="0.2">
      <c r="A244" s="78"/>
      <c r="B244" s="122" t="s">
        <v>379</v>
      </c>
      <c r="H244" s="63"/>
      <c r="I244" s="64"/>
      <c r="J244" s="64"/>
      <c r="K244" s="65"/>
      <c r="L244" s="66"/>
      <c r="M244" s="66"/>
      <c r="N244" s="65"/>
      <c r="O244" s="65"/>
      <c r="P244" s="65"/>
      <c r="Q244" s="65"/>
      <c r="R244" s="65"/>
      <c r="S244" s="65"/>
      <c r="T244" s="65"/>
      <c r="U244" s="67"/>
      <c r="V244" s="68"/>
      <c r="W244" s="50"/>
      <c r="X244" s="51"/>
      <c r="Y244" s="84"/>
    </row>
    <row r="245" spans="1:25" ht="31.5" customHeight="1" x14ac:dyDescent="0.2">
      <c r="A245" s="78"/>
      <c r="B245" s="43" t="s">
        <v>76</v>
      </c>
      <c r="C245" s="27" t="s">
        <v>77</v>
      </c>
      <c r="D245" s="30" t="s">
        <v>20</v>
      </c>
      <c r="E245" s="30" t="s">
        <v>78</v>
      </c>
      <c r="F245" s="196" t="s">
        <v>79</v>
      </c>
      <c r="G245" s="197"/>
      <c r="H245" s="63"/>
      <c r="I245" s="64"/>
      <c r="J245" s="64"/>
      <c r="K245" s="65"/>
      <c r="L245" s="66"/>
      <c r="M245" s="66"/>
      <c r="N245" s="65"/>
      <c r="O245" s="65"/>
      <c r="P245" s="65"/>
      <c r="Q245" s="65"/>
      <c r="R245" s="65"/>
      <c r="S245" s="65"/>
      <c r="T245" s="65"/>
      <c r="U245" s="67"/>
      <c r="V245" s="68"/>
      <c r="W245" s="50"/>
      <c r="X245" s="51"/>
      <c r="Y245" s="84"/>
    </row>
    <row r="246" spans="1:25" ht="13.5" x14ac:dyDescent="0.2">
      <c r="A246" s="90"/>
      <c r="B246" s="43" t="s">
        <v>380</v>
      </c>
      <c r="C246" s="29" t="s">
        <v>381</v>
      </c>
      <c r="D246" s="30" t="s">
        <v>382</v>
      </c>
      <c r="E246" s="30" t="s">
        <v>382</v>
      </c>
      <c r="F246" s="198">
        <f>Y8+Y11+Y33+Y82+Y219</f>
        <v>0</v>
      </c>
      <c r="G246" s="199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28"/>
      <c r="T246" s="28"/>
      <c r="U246" s="57"/>
      <c r="V246" s="59"/>
      <c r="W246" s="48"/>
      <c r="X246" s="49"/>
      <c r="Y246" s="84"/>
    </row>
    <row r="247" spans="1:25" ht="65.25" customHeight="1" thickBot="1" x14ac:dyDescent="0.25">
      <c r="A247" s="91"/>
      <c r="B247" s="43" t="s">
        <v>80</v>
      </c>
      <c r="C247" s="29" t="s">
        <v>21</v>
      </c>
      <c r="D247" s="29">
        <v>1</v>
      </c>
      <c r="E247" s="137"/>
      <c r="F247" s="198">
        <f>E247*D247</f>
        <v>0</v>
      </c>
      <c r="G247" s="199"/>
      <c r="H247" s="32"/>
      <c r="I247" s="32"/>
      <c r="J247" s="32"/>
      <c r="K247" s="32"/>
      <c r="L247" s="33"/>
      <c r="M247" s="33"/>
      <c r="N247" s="33"/>
      <c r="O247" s="33"/>
      <c r="P247" s="34"/>
      <c r="Q247" s="34"/>
      <c r="R247" s="34"/>
      <c r="S247" s="28"/>
      <c r="T247" s="28"/>
      <c r="U247" s="57"/>
      <c r="V247" s="59"/>
      <c r="W247" s="48"/>
      <c r="X247" s="49"/>
      <c r="Y247" s="84"/>
    </row>
    <row r="248" spans="1:25" ht="31.5" customHeight="1" thickBot="1" x14ac:dyDescent="0.25">
      <c r="A248" s="78"/>
      <c r="B248" s="123" t="s">
        <v>378</v>
      </c>
      <c r="C248" s="124"/>
      <c r="D248" s="125"/>
      <c r="E248" s="200">
        <f>F247+F246</f>
        <v>0</v>
      </c>
      <c r="F248" s="200"/>
      <c r="G248" s="201"/>
      <c r="H248" s="63"/>
      <c r="I248" s="64"/>
      <c r="J248" s="64"/>
      <c r="K248" s="65"/>
      <c r="L248" s="66"/>
      <c r="M248" s="66"/>
      <c r="N248" s="65"/>
      <c r="O248" s="65"/>
      <c r="P248" s="65"/>
      <c r="Q248" s="65"/>
      <c r="R248" s="65"/>
      <c r="S248" s="65"/>
      <c r="T248" s="65"/>
      <c r="U248" s="67"/>
      <c r="V248" s="68"/>
      <c r="W248" s="50"/>
      <c r="X248" s="51"/>
      <c r="Y248" s="84"/>
    </row>
    <row r="249" spans="1:25" ht="15.75" x14ac:dyDescent="0.2">
      <c r="A249" s="120"/>
      <c r="B249" s="79"/>
      <c r="C249" s="61"/>
      <c r="D249" s="61"/>
      <c r="E249" s="61"/>
      <c r="F249" s="62"/>
      <c r="G249" s="63"/>
      <c r="H249" s="63"/>
      <c r="I249" s="64"/>
      <c r="J249" s="64"/>
      <c r="K249" s="65"/>
      <c r="L249" s="66"/>
      <c r="M249" s="66"/>
      <c r="N249" s="65"/>
      <c r="O249" s="65"/>
      <c r="P249" s="65"/>
      <c r="Q249" s="65"/>
      <c r="R249" s="65"/>
      <c r="S249" s="65"/>
      <c r="T249" s="65"/>
      <c r="U249" s="67"/>
      <c r="V249" s="68"/>
      <c r="W249" s="50"/>
      <c r="X249" s="51"/>
      <c r="Y249" s="84"/>
    </row>
    <row r="250" spans="1:25" ht="21.75" customHeight="1" x14ac:dyDescent="0.2">
      <c r="B250" s="195" t="s">
        <v>231</v>
      </c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</row>
    <row r="251" spans="1:25" x14ac:dyDescent="0.2">
      <c r="A251" s="132"/>
      <c r="B251" s="133" t="s">
        <v>386</v>
      </c>
    </row>
  </sheetData>
  <mergeCells count="1535">
    <mergeCell ref="F245:G245"/>
    <mergeCell ref="F247:G247"/>
    <mergeCell ref="E248:G248"/>
    <mergeCell ref="F240:G240"/>
    <mergeCell ref="F246:G246"/>
    <mergeCell ref="Z233:Z234"/>
    <mergeCell ref="O228:O230"/>
    <mergeCell ref="P228:P230"/>
    <mergeCell ref="Q228:Q230"/>
    <mergeCell ref="Z228:Z230"/>
    <mergeCell ref="Z231:Z232"/>
    <mergeCell ref="Z208:Z209"/>
    <mergeCell ref="Z200:Z201"/>
    <mergeCell ref="Z146:Z147"/>
    <mergeCell ref="Z223:Z22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R233:R234"/>
    <mergeCell ref="S233:S234"/>
    <mergeCell ref="F228:F230"/>
    <mergeCell ref="G228:G230"/>
    <mergeCell ref="H228:H230"/>
    <mergeCell ref="I228:I230"/>
    <mergeCell ref="J228:J230"/>
    <mergeCell ref="K228:K230"/>
    <mergeCell ref="L228:L230"/>
    <mergeCell ref="M228:M230"/>
    <mergeCell ref="N228:N230"/>
    <mergeCell ref="Q226:Q227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K231:K232"/>
    <mergeCell ref="L231:L232"/>
    <mergeCell ref="M231:M232"/>
    <mergeCell ref="N231:N232"/>
    <mergeCell ref="O231:O232"/>
    <mergeCell ref="P231:P232"/>
    <mergeCell ref="Q231:Q232"/>
    <mergeCell ref="K221:K222"/>
    <mergeCell ref="L221:L222"/>
    <mergeCell ref="M221:M222"/>
    <mergeCell ref="N221:N222"/>
    <mergeCell ref="O221:O222"/>
    <mergeCell ref="P221:P222"/>
    <mergeCell ref="Q221:Q222"/>
    <mergeCell ref="Z226:Z227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O226:O227"/>
    <mergeCell ref="P226:P227"/>
    <mergeCell ref="J223:J224"/>
    <mergeCell ref="I223:I224"/>
    <mergeCell ref="H223:H224"/>
    <mergeCell ref="B221:B222"/>
    <mergeCell ref="C221:C222"/>
    <mergeCell ref="H221:H222"/>
    <mergeCell ref="I221:I222"/>
    <mergeCell ref="J221:J222"/>
    <mergeCell ref="Q223:Q224"/>
    <mergeCell ref="R215:R216"/>
    <mergeCell ref="S215:S216"/>
    <mergeCell ref="T215:T216"/>
    <mergeCell ref="U215:U216"/>
    <mergeCell ref="R221:R222"/>
    <mergeCell ref="S221:S222"/>
    <mergeCell ref="T221:T222"/>
    <mergeCell ref="U221:U222"/>
    <mergeCell ref="Z221:Z222"/>
    <mergeCell ref="D217:D218"/>
    <mergeCell ref="E217:E218"/>
    <mergeCell ref="F217:F218"/>
    <mergeCell ref="G217:G218"/>
    <mergeCell ref="H217:H218"/>
    <mergeCell ref="I217:I218"/>
    <mergeCell ref="J217:J218"/>
    <mergeCell ref="K217:K218"/>
    <mergeCell ref="L217:L218"/>
    <mergeCell ref="M217:M218"/>
    <mergeCell ref="N217:N218"/>
    <mergeCell ref="O217:O218"/>
    <mergeCell ref="P217:P218"/>
    <mergeCell ref="Q217:Q218"/>
    <mergeCell ref="R217:R218"/>
    <mergeCell ref="S217:S218"/>
    <mergeCell ref="T217:T218"/>
    <mergeCell ref="U217:U218"/>
    <mergeCell ref="Z217:Z218"/>
    <mergeCell ref="D221:D222"/>
    <mergeCell ref="E221:E222"/>
    <mergeCell ref="F221:F222"/>
    <mergeCell ref="G221:G222"/>
    <mergeCell ref="J213:J214"/>
    <mergeCell ref="K213:K214"/>
    <mergeCell ref="L213:L214"/>
    <mergeCell ref="M213:M214"/>
    <mergeCell ref="N213:N214"/>
    <mergeCell ref="O213:O214"/>
    <mergeCell ref="P213:P214"/>
    <mergeCell ref="Q213:Q214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O215:O216"/>
    <mergeCell ref="P215:P216"/>
    <mergeCell ref="Q215:Q216"/>
    <mergeCell ref="Z210:Z211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O208:O209"/>
    <mergeCell ref="P208:P209"/>
    <mergeCell ref="Q208:Q209"/>
    <mergeCell ref="R208:R209"/>
    <mergeCell ref="S208:S209"/>
    <mergeCell ref="T208:T209"/>
    <mergeCell ref="U208:U209"/>
    <mergeCell ref="D210:D211"/>
    <mergeCell ref="E210:E211"/>
    <mergeCell ref="F210:F211"/>
    <mergeCell ref="G210:G211"/>
    <mergeCell ref="H210:H211"/>
    <mergeCell ref="I210:I211"/>
    <mergeCell ref="J210:J211"/>
    <mergeCell ref="K210:K211"/>
    <mergeCell ref="L210:L211"/>
    <mergeCell ref="M210:M211"/>
    <mergeCell ref="N210:N211"/>
    <mergeCell ref="O210:O211"/>
    <mergeCell ref="P210:P211"/>
    <mergeCell ref="Z184:Z185"/>
    <mergeCell ref="L200:L201"/>
    <mergeCell ref="M200:M201"/>
    <mergeCell ref="N200:N201"/>
    <mergeCell ref="O200:O201"/>
    <mergeCell ref="R206:R207"/>
    <mergeCell ref="S206:S207"/>
    <mergeCell ref="T206:T207"/>
    <mergeCell ref="U206:U207"/>
    <mergeCell ref="Z206:Z207"/>
    <mergeCell ref="F200:F201"/>
    <mergeCell ref="P200:P201"/>
    <mergeCell ref="Q200:Q201"/>
    <mergeCell ref="R200:R201"/>
    <mergeCell ref="S200:S201"/>
    <mergeCell ref="T200:T201"/>
    <mergeCell ref="U200:U201"/>
    <mergeCell ref="Q206:Q207"/>
    <mergeCell ref="F195:F197"/>
    <mergeCell ref="G195:G197"/>
    <mergeCell ref="H195:H197"/>
    <mergeCell ref="I195:I197"/>
    <mergeCell ref="J195:J197"/>
    <mergeCell ref="K195:K197"/>
    <mergeCell ref="L195:L197"/>
    <mergeCell ref="M195:M197"/>
    <mergeCell ref="N195:N197"/>
    <mergeCell ref="O195:O197"/>
    <mergeCell ref="P195:P197"/>
    <mergeCell ref="Q195:Q197"/>
    <mergeCell ref="R195:R197"/>
    <mergeCell ref="F206:F207"/>
    <mergeCell ref="T169:T170"/>
    <mergeCell ref="U169:U170"/>
    <mergeCell ref="Z169:Z170"/>
    <mergeCell ref="Q166:Q167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J166:J167"/>
    <mergeCell ref="K166:K167"/>
    <mergeCell ref="L166:L167"/>
    <mergeCell ref="M166:M167"/>
    <mergeCell ref="N166:N167"/>
    <mergeCell ref="O166:O167"/>
    <mergeCell ref="P166:P167"/>
    <mergeCell ref="G164:G165"/>
    <mergeCell ref="H164:H165"/>
    <mergeCell ref="I164:I165"/>
    <mergeCell ref="J164:J165"/>
    <mergeCell ref="R164:R165"/>
    <mergeCell ref="H169:H170"/>
    <mergeCell ref="I169:I170"/>
    <mergeCell ref="J169:J170"/>
    <mergeCell ref="K169:K170"/>
    <mergeCell ref="L169:L170"/>
    <mergeCell ref="M169:M170"/>
    <mergeCell ref="N169:N170"/>
    <mergeCell ref="O169:O170"/>
    <mergeCell ref="P169:P170"/>
    <mergeCell ref="Q169:Q170"/>
    <mergeCell ref="R169:R170"/>
    <mergeCell ref="S169:S170"/>
    <mergeCell ref="I146:I147"/>
    <mergeCell ref="J146:J147"/>
    <mergeCell ref="K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T146:T147"/>
    <mergeCell ref="U146:U147"/>
    <mergeCell ref="D160:D162"/>
    <mergeCell ref="E160:E162"/>
    <mergeCell ref="F160:F162"/>
    <mergeCell ref="G160:G162"/>
    <mergeCell ref="H160:H162"/>
    <mergeCell ref="I160:I162"/>
    <mergeCell ref="J160:J162"/>
    <mergeCell ref="K160:K162"/>
    <mergeCell ref="L160:L162"/>
    <mergeCell ref="M160:M162"/>
    <mergeCell ref="N160:N162"/>
    <mergeCell ref="O160:O162"/>
    <mergeCell ref="P160:P162"/>
    <mergeCell ref="Q160:Q162"/>
    <mergeCell ref="B129:B131"/>
    <mergeCell ref="C129:C131"/>
    <mergeCell ref="T137:T138"/>
    <mergeCell ref="U137:U138"/>
    <mergeCell ref="Z137:Z138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M139:M140"/>
    <mergeCell ref="N139:N140"/>
    <mergeCell ref="O139:O140"/>
    <mergeCell ref="P139:P140"/>
    <mergeCell ref="Q139:Q140"/>
    <mergeCell ref="R139:R140"/>
    <mergeCell ref="S139:S140"/>
    <mergeCell ref="T139:T140"/>
    <mergeCell ref="U139:U140"/>
    <mergeCell ref="Z139:Z140"/>
    <mergeCell ref="D137:D138"/>
    <mergeCell ref="E137:E138"/>
    <mergeCell ref="F137:F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P137:P138"/>
    <mergeCell ref="Q137:Q138"/>
    <mergeCell ref="R137:R138"/>
    <mergeCell ref="S137:S138"/>
    <mergeCell ref="B146:B147"/>
    <mergeCell ref="C146:C147"/>
    <mergeCell ref="D146:D147"/>
    <mergeCell ref="E146:E147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K143:K144"/>
    <mergeCell ref="L143:L144"/>
    <mergeCell ref="M143:M144"/>
    <mergeCell ref="N143:N144"/>
    <mergeCell ref="O143:O144"/>
    <mergeCell ref="P143:P144"/>
    <mergeCell ref="Q143:Q144"/>
    <mergeCell ref="F146:F147"/>
    <mergeCell ref="G146:G147"/>
    <mergeCell ref="H146:H147"/>
    <mergeCell ref="I132:I133"/>
    <mergeCell ref="J132:J133"/>
    <mergeCell ref="K132:K133"/>
    <mergeCell ref="L132:L133"/>
    <mergeCell ref="M132:M133"/>
    <mergeCell ref="N132:N133"/>
    <mergeCell ref="O132:O133"/>
    <mergeCell ref="P132:P133"/>
    <mergeCell ref="Q132:Q133"/>
    <mergeCell ref="R132:R133"/>
    <mergeCell ref="S132:S133"/>
    <mergeCell ref="Z117:Z119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N123:N124"/>
    <mergeCell ref="O123:O124"/>
    <mergeCell ref="P123:P124"/>
    <mergeCell ref="B117:B119"/>
    <mergeCell ref="P129:P131"/>
    <mergeCell ref="Q129:Q131"/>
    <mergeCell ref="R129:R131"/>
    <mergeCell ref="S129:S131"/>
    <mergeCell ref="Q123:Q124"/>
    <mergeCell ref="R123:R124"/>
    <mergeCell ref="S123:S124"/>
    <mergeCell ref="T123:T124"/>
    <mergeCell ref="U123:U124"/>
    <mergeCell ref="Z123:Z124"/>
    <mergeCell ref="D117:D119"/>
    <mergeCell ref="E117:E119"/>
    <mergeCell ref="F117:F119"/>
    <mergeCell ref="G117:G119"/>
    <mergeCell ref="H117:H119"/>
    <mergeCell ref="I117:I119"/>
    <mergeCell ref="J117:J119"/>
    <mergeCell ref="Z111:Z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N114:N115"/>
    <mergeCell ref="O114:O115"/>
    <mergeCell ref="P114:P115"/>
    <mergeCell ref="Q114:Q115"/>
    <mergeCell ref="R114:R115"/>
    <mergeCell ref="B121:B122"/>
    <mergeCell ref="T106:T108"/>
    <mergeCell ref="U106:U108"/>
    <mergeCell ref="Z106:Z108"/>
    <mergeCell ref="Z114:Z115"/>
    <mergeCell ref="S114:S115"/>
    <mergeCell ref="T114:T115"/>
    <mergeCell ref="U114:U115"/>
    <mergeCell ref="H111:H113"/>
    <mergeCell ref="I111:I113"/>
    <mergeCell ref="J111:J113"/>
    <mergeCell ref="K111:K113"/>
    <mergeCell ref="L111:L113"/>
    <mergeCell ref="M111:M113"/>
    <mergeCell ref="N111:N113"/>
    <mergeCell ref="O111:O113"/>
    <mergeCell ref="P111:P113"/>
    <mergeCell ref="Q111:Q113"/>
    <mergeCell ref="R111:R113"/>
    <mergeCell ref="S111:S113"/>
    <mergeCell ref="T111:T113"/>
    <mergeCell ref="U111:U113"/>
    <mergeCell ref="H106:H108"/>
    <mergeCell ref="I106:I108"/>
    <mergeCell ref="J106:J108"/>
    <mergeCell ref="K106:K108"/>
    <mergeCell ref="L106:L108"/>
    <mergeCell ref="M106:M108"/>
    <mergeCell ref="N106:N108"/>
    <mergeCell ref="O106:O108"/>
    <mergeCell ref="V106:V107"/>
    <mergeCell ref="C89:C91"/>
    <mergeCell ref="B89:B91"/>
    <mergeCell ref="N97:N98"/>
    <mergeCell ref="B101:B103"/>
    <mergeCell ref="C101:C103"/>
    <mergeCell ref="D101:D103"/>
    <mergeCell ref="E101:E103"/>
    <mergeCell ref="P106:P108"/>
    <mergeCell ref="Q106:Q108"/>
    <mergeCell ref="K117:K119"/>
    <mergeCell ref="L117:L119"/>
    <mergeCell ref="M117:M119"/>
    <mergeCell ref="N117:N119"/>
    <mergeCell ref="O117:O119"/>
    <mergeCell ref="P117:P119"/>
    <mergeCell ref="Q117:Q119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Q104:Q105"/>
    <mergeCell ref="H101:H103"/>
    <mergeCell ref="I101:I103"/>
    <mergeCell ref="S61:S63"/>
    <mergeCell ref="T61:T63"/>
    <mergeCell ref="U61:U63"/>
    <mergeCell ref="O65:O66"/>
    <mergeCell ref="P65:P66"/>
    <mergeCell ref="Q65:Q66"/>
    <mergeCell ref="N65:N66"/>
    <mergeCell ref="M65:M66"/>
    <mergeCell ref="L65:L66"/>
    <mergeCell ref="Z65:Z66"/>
    <mergeCell ref="Z69:Z70"/>
    <mergeCell ref="N84:N85"/>
    <mergeCell ref="O84:O85"/>
    <mergeCell ref="P84:P85"/>
    <mergeCell ref="Q84:Q85"/>
    <mergeCell ref="R84:R85"/>
    <mergeCell ref="S84:S85"/>
    <mergeCell ref="T84:T85"/>
    <mergeCell ref="U84:U85"/>
    <mergeCell ref="Z84:Z85"/>
    <mergeCell ref="R80:R81"/>
    <mergeCell ref="S80:S81"/>
    <mergeCell ref="T80:T81"/>
    <mergeCell ref="U80:U81"/>
    <mergeCell ref="P75:P76"/>
    <mergeCell ref="L80:L81"/>
    <mergeCell ref="M80:M81"/>
    <mergeCell ref="N80:N81"/>
    <mergeCell ref="O80:O81"/>
    <mergeCell ref="P80:P81"/>
    <mergeCell ref="Q80:Q81"/>
    <mergeCell ref="Z61:Z63"/>
    <mergeCell ref="B61:B63"/>
    <mergeCell ref="C61:C63"/>
    <mergeCell ref="D61:D63"/>
    <mergeCell ref="E61:E63"/>
    <mergeCell ref="F61:F63"/>
    <mergeCell ref="G61:G63"/>
    <mergeCell ref="H61:H63"/>
    <mergeCell ref="I61:I63"/>
    <mergeCell ref="J61:J63"/>
    <mergeCell ref="K61:K63"/>
    <mergeCell ref="L61:L63"/>
    <mergeCell ref="M61:M63"/>
    <mergeCell ref="N61:N63"/>
    <mergeCell ref="O61:O63"/>
    <mergeCell ref="P61:P63"/>
    <mergeCell ref="Q61:Q63"/>
    <mergeCell ref="R61:R63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J56:J57"/>
    <mergeCell ref="K56:K57"/>
    <mergeCell ref="L56:L57"/>
    <mergeCell ref="M56:M57"/>
    <mergeCell ref="N56:N57"/>
    <mergeCell ref="O56:O57"/>
    <mergeCell ref="P56:P57"/>
    <mergeCell ref="Q56:Q57"/>
    <mergeCell ref="U34:U36"/>
    <mergeCell ref="R49:R51"/>
    <mergeCell ref="S49:S51"/>
    <mergeCell ref="T49:T51"/>
    <mergeCell ref="U49:U51"/>
    <mergeCell ref="T52:T53"/>
    <mergeCell ref="U52:U53"/>
    <mergeCell ref="C41:C42"/>
    <mergeCell ref="D41:D42"/>
    <mergeCell ref="E41:E42"/>
    <mergeCell ref="F41:F42"/>
    <mergeCell ref="G41:G42"/>
    <mergeCell ref="H41:H42"/>
    <mergeCell ref="S52:S53"/>
    <mergeCell ref="O49:O51"/>
    <mergeCell ref="P49:P51"/>
    <mergeCell ref="Q49:Q51"/>
    <mergeCell ref="D52:D53"/>
    <mergeCell ref="E52:E53"/>
    <mergeCell ref="F52:F53"/>
    <mergeCell ref="G52:G53"/>
    <mergeCell ref="H52:H53"/>
    <mergeCell ref="I52:I53"/>
    <mergeCell ref="J52:J53"/>
    <mergeCell ref="Z30:Z32"/>
    <mergeCell ref="R34:R36"/>
    <mergeCell ref="U39:U40"/>
    <mergeCell ref="Z39:Z40"/>
    <mergeCell ref="K41:K42"/>
    <mergeCell ref="L41:L42"/>
    <mergeCell ref="M41:M42"/>
    <mergeCell ref="N41:N42"/>
    <mergeCell ref="Z34:Z36"/>
    <mergeCell ref="B44:B47"/>
    <mergeCell ref="C44:C47"/>
    <mergeCell ref="D44:D47"/>
    <mergeCell ref="E44:E47"/>
    <mergeCell ref="F44:F47"/>
    <mergeCell ref="G44:G47"/>
    <mergeCell ref="H44:H47"/>
    <mergeCell ref="I44:I47"/>
    <mergeCell ref="J44:J47"/>
    <mergeCell ref="K44:K47"/>
    <mergeCell ref="L44:L47"/>
    <mergeCell ref="M44:M47"/>
    <mergeCell ref="N44:N47"/>
    <mergeCell ref="O44:O47"/>
    <mergeCell ref="P44:P47"/>
    <mergeCell ref="D37:D38"/>
    <mergeCell ref="E37:E38"/>
    <mergeCell ref="F37:F38"/>
    <mergeCell ref="G37:G38"/>
    <mergeCell ref="Z52:Z53"/>
    <mergeCell ref="B27:B28"/>
    <mergeCell ref="C27:C28"/>
    <mergeCell ref="D27:D28"/>
    <mergeCell ref="E27:E28"/>
    <mergeCell ref="F27:F28"/>
    <mergeCell ref="G27:G28"/>
    <mergeCell ref="H27:H28"/>
    <mergeCell ref="I27:I28"/>
    <mergeCell ref="Z49:Z51"/>
    <mergeCell ref="Q44:Q47"/>
    <mergeCell ref="R44:R47"/>
    <mergeCell ref="S44:S47"/>
    <mergeCell ref="T44:T47"/>
    <mergeCell ref="U44:U47"/>
    <mergeCell ref="Z44:Z47"/>
    <mergeCell ref="K30:K32"/>
    <mergeCell ref="L30:L32"/>
    <mergeCell ref="M30:M32"/>
    <mergeCell ref="N30:N32"/>
    <mergeCell ref="O30:O32"/>
    <mergeCell ref="P30:P32"/>
    <mergeCell ref="Q30:Q32"/>
    <mergeCell ref="R30:R32"/>
    <mergeCell ref="D34:D36"/>
    <mergeCell ref="E34:E36"/>
    <mergeCell ref="J34:J36"/>
    <mergeCell ref="K34:K36"/>
    <mergeCell ref="L34:L36"/>
    <mergeCell ref="M34:M36"/>
    <mergeCell ref="Z41:Z42"/>
    <mergeCell ref="Z37:Z38"/>
    <mergeCell ref="U27:U28"/>
    <mergeCell ref="M22:M23"/>
    <mergeCell ref="S15:S16"/>
    <mergeCell ref="T15:T16"/>
    <mergeCell ref="P25:P26"/>
    <mergeCell ref="Q25:Q26"/>
    <mergeCell ref="O15:O16"/>
    <mergeCell ref="P15:P16"/>
    <mergeCell ref="Q15:Q16"/>
    <mergeCell ref="N34:N36"/>
    <mergeCell ref="O34:O36"/>
    <mergeCell ref="P34:P36"/>
    <mergeCell ref="Q34:Q36"/>
    <mergeCell ref="J25:J26"/>
    <mergeCell ref="K25:K26"/>
    <mergeCell ref="L25:L26"/>
    <mergeCell ref="M25:M26"/>
    <mergeCell ref="N25:N26"/>
    <mergeCell ref="O25:O26"/>
    <mergeCell ref="S34:S36"/>
    <mergeCell ref="T34:T36"/>
    <mergeCell ref="U15:U16"/>
    <mergeCell ref="Z15:Z16"/>
    <mergeCell ref="R18:R21"/>
    <mergeCell ref="S18:S21"/>
    <mergeCell ref="T18:T21"/>
    <mergeCell ref="U18:U21"/>
    <mergeCell ref="Z18:Z21"/>
    <mergeCell ref="R22:R23"/>
    <mergeCell ref="S22:S23"/>
    <mergeCell ref="T22:T23"/>
    <mergeCell ref="U22:U23"/>
    <mergeCell ref="Z22:Z23"/>
    <mergeCell ref="R25:R26"/>
    <mergeCell ref="S25:S26"/>
    <mergeCell ref="T25:T26"/>
    <mergeCell ref="Z25:Z26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5:R16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B22:B23"/>
    <mergeCell ref="C22:C23"/>
    <mergeCell ref="D22:D23"/>
    <mergeCell ref="E22:E23"/>
    <mergeCell ref="F22:F23"/>
    <mergeCell ref="N22:N23"/>
    <mergeCell ref="O22:O23"/>
    <mergeCell ref="P22:P23"/>
    <mergeCell ref="Q22:Q23"/>
    <mergeCell ref="R13:R14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S3:S4"/>
    <mergeCell ref="T3:T4"/>
    <mergeCell ref="U3:U4"/>
    <mergeCell ref="Z3:Z4"/>
    <mergeCell ref="R6:R7"/>
    <mergeCell ref="S6:S7"/>
    <mergeCell ref="T6:T7"/>
    <mergeCell ref="U6:U7"/>
    <mergeCell ref="Z6:Z7"/>
    <mergeCell ref="R9:R10"/>
    <mergeCell ref="S9:S10"/>
    <mergeCell ref="T9:T10"/>
    <mergeCell ref="U9:U10"/>
    <mergeCell ref="Z9:Z10"/>
    <mergeCell ref="R3:R4"/>
    <mergeCell ref="B13:B14"/>
    <mergeCell ref="C13:C14"/>
    <mergeCell ref="D13:D14"/>
    <mergeCell ref="E13:E14"/>
    <mergeCell ref="F13:F14"/>
    <mergeCell ref="S13:S14"/>
    <mergeCell ref="T13:T14"/>
    <mergeCell ref="U13:U14"/>
    <mergeCell ref="Z13:Z14"/>
    <mergeCell ref="B9:B10"/>
    <mergeCell ref="C9:C10"/>
    <mergeCell ref="D9:D10"/>
    <mergeCell ref="E9:E10"/>
    <mergeCell ref="F9:F10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K27:K28"/>
    <mergeCell ref="L27:L28"/>
    <mergeCell ref="M27:M28"/>
    <mergeCell ref="N27:N28"/>
    <mergeCell ref="O27:O28"/>
    <mergeCell ref="P27:P28"/>
    <mergeCell ref="Q27:Q2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L15:L16"/>
    <mergeCell ref="M15:M16"/>
    <mergeCell ref="N15:N16"/>
    <mergeCell ref="G22:G23"/>
    <mergeCell ref="H22:H23"/>
    <mergeCell ref="I22:I23"/>
    <mergeCell ref="J22:J23"/>
    <mergeCell ref="K22:K23"/>
    <mergeCell ref="L22:L23"/>
    <mergeCell ref="Z27:Z28"/>
    <mergeCell ref="S30:S32"/>
    <mergeCell ref="F34:F36"/>
    <mergeCell ref="G34:G36"/>
    <mergeCell ref="H34:H36"/>
    <mergeCell ref="I34:I36"/>
    <mergeCell ref="F58:F59"/>
    <mergeCell ref="G58:G59"/>
    <mergeCell ref="G49:G51"/>
    <mergeCell ref="H49:H51"/>
    <mergeCell ref="I49:I51"/>
    <mergeCell ref="J49:J51"/>
    <mergeCell ref="K49:K51"/>
    <mergeCell ref="L49:L51"/>
    <mergeCell ref="M49:M51"/>
    <mergeCell ref="N49:N51"/>
    <mergeCell ref="B52:B53"/>
    <mergeCell ref="C52:C53"/>
    <mergeCell ref="C49:C51"/>
    <mergeCell ref="B49:B51"/>
    <mergeCell ref="C37:C38"/>
    <mergeCell ref="J30:J32"/>
    <mergeCell ref="I30:I32"/>
    <mergeCell ref="H30:H32"/>
    <mergeCell ref="G30:G32"/>
    <mergeCell ref="F30:F32"/>
    <mergeCell ref="E30:E32"/>
    <mergeCell ref="D30:D32"/>
    <mergeCell ref="C30:C32"/>
    <mergeCell ref="B30:B32"/>
    <mergeCell ref="S41:S42"/>
    <mergeCell ref="R41:R42"/>
    <mergeCell ref="B65:B66"/>
    <mergeCell ref="C65:C66"/>
    <mergeCell ref="D65:D66"/>
    <mergeCell ref="E65:E66"/>
    <mergeCell ref="Z58:Z59"/>
    <mergeCell ref="Z54:Z55"/>
    <mergeCell ref="R56:R57"/>
    <mergeCell ref="S56:S57"/>
    <mergeCell ref="T56:T57"/>
    <mergeCell ref="U56:U57"/>
    <mergeCell ref="Z56:Z57"/>
    <mergeCell ref="B56:B57"/>
    <mergeCell ref="C56:C57"/>
    <mergeCell ref="D56:D57"/>
    <mergeCell ref="E56:E57"/>
    <mergeCell ref="F56:F57"/>
    <mergeCell ref="G56:G57"/>
    <mergeCell ref="H56:H57"/>
    <mergeCell ref="I56:I57"/>
    <mergeCell ref="B54:B55"/>
    <mergeCell ref="C54:C55"/>
    <mergeCell ref="D54:D55"/>
    <mergeCell ref="E54:E55"/>
    <mergeCell ref="B58:B59"/>
    <mergeCell ref="C58:C59"/>
    <mergeCell ref="D58:D59"/>
    <mergeCell ref="E58:E59"/>
    <mergeCell ref="H58:H59"/>
    <mergeCell ref="I58:I59"/>
    <mergeCell ref="J58:J59"/>
    <mergeCell ref="K58:K59"/>
    <mergeCell ref="L58:L59"/>
    <mergeCell ref="B75:B76"/>
    <mergeCell ref="C75:C76"/>
    <mergeCell ref="B87:B88"/>
    <mergeCell ref="B80:B81"/>
    <mergeCell ref="U75:U76"/>
    <mergeCell ref="Z75:Z76"/>
    <mergeCell ref="B78:B79"/>
    <mergeCell ref="Z80:Z81"/>
    <mergeCell ref="B84:B85"/>
    <mergeCell ref="G84:G85"/>
    <mergeCell ref="H84:H85"/>
    <mergeCell ref="I84:I85"/>
    <mergeCell ref="J84:J85"/>
    <mergeCell ref="K84:K85"/>
    <mergeCell ref="L84:L85"/>
    <mergeCell ref="M84:M85"/>
    <mergeCell ref="C78:C79"/>
    <mergeCell ref="D78:D79"/>
    <mergeCell ref="E78:E79"/>
    <mergeCell ref="F78:F79"/>
    <mergeCell ref="G78:G79"/>
    <mergeCell ref="H78:H79"/>
    <mergeCell ref="I78:I79"/>
    <mergeCell ref="C87:C88"/>
    <mergeCell ref="D87:D88"/>
    <mergeCell ref="E87:E88"/>
    <mergeCell ref="F87:F88"/>
    <mergeCell ref="G87:G88"/>
    <mergeCell ref="H87:H88"/>
    <mergeCell ref="H80:H81"/>
    <mergeCell ref="I80:I81"/>
    <mergeCell ref="J80:J81"/>
    <mergeCell ref="Z97:Z98"/>
    <mergeCell ref="Z89:Z91"/>
    <mergeCell ref="U87:U88"/>
    <mergeCell ref="Z87:Z88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S78:S79"/>
    <mergeCell ref="T78:T79"/>
    <mergeCell ref="U78:U79"/>
    <mergeCell ref="Z78:Z79"/>
    <mergeCell ref="K80:K81"/>
    <mergeCell ref="J97:J98"/>
    <mergeCell ref="T92:T94"/>
    <mergeCell ref="U92:U94"/>
    <mergeCell ref="Z92:Z94"/>
    <mergeCell ref="U97:U98"/>
    <mergeCell ref="T97:T98"/>
    <mergeCell ref="V89:V90"/>
    <mergeCell ref="W89:W90"/>
    <mergeCell ref="X89:X90"/>
    <mergeCell ref="Y89:Y90"/>
    <mergeCell ref="R92:R94"/>
    <mergeCell ref="S92:S94"/>
    <mergeCell ref="U95:U96"/>
    <mergeCell ref="Z95:Z96"/>
    <mergeCell ref="U101:U103"/>
    <mergeCell ref="Z101:Z103"/>
    <mergeCell ref="B111:B113"/>
    <mergeCell ref="C111:C113"/>
    <mergeCell ref="D111:D113"/>
    <mergeCell ref="E111:E113"/>
    <mergeCell ref="F111:F113"/>
    <mergeCell ref="G111:G113"/>
    <mergeCell ref="N101:N103"/>
    <mergeCell ref="O101:O103"/>
    <mergeCell ref="P101:P103"/>
    <mergeCell ref="Q101:Q103"/>
    <mergeCell ref="B106:B108"/>
    <mergeCell ref="C106:C108"/>
    <mergeCell ref="D106:D108"/>
    <mergeCell ref="E106:E108"/>
    <mergeCell ref="F106:F108"/>
    <mergeCell ref="G106:G108"/>
    <mergeCell ref="J101:J103"/>
    <mergeCell ref="K101:K103"/>
    <mergeCell ref="L101:L103"/>
    <mergeCell ref="M101:M103"/>
    <mergeCell ref="R104:R105"/>
    <mergeCell ref="S104:S105"/>
    <mergeCell ref="T104:T105"/>
    <mergeCell ref="U104:U105"/>
    <mergeCell ref="Z104:Z105"/>
    <mergeCell ref="B104:B105"/>
    <mergeCell ref="C104:C105"/>
    <mergeCell ref="D104:D105"/>
    <mergeCell ref="E104:E105"/>
    <mergeCell ref="F104:F105"/>
    <mergeCell ref="U121:U122"/>
    <mergeCell ref="Z121:Z122"/>
    <mergeCell ref="O121:O122"/>
    <mergeCell ref="P121:P122"/>
    <mergeCell ref="Q121:Q122"/>
    <mergeCell ref="R121:R122"/>
    <mergeCell ref="S121:S122"/>
    <mergeCell ref="I121:I122"/>
    <mergeCell ref="J121:J122"/>
    <mergeCell ref="K121:K122"/>
    <mergeCell ref="L121:L122"/>
    <mergeCell ref="M121:M122"/>
    <mergeCell ref="N121:N122"/>
    <mergeCell ref="R117:R119"/>
    <mergeCell ref="S117:S119"/>
    <mergeCell ref="T117:T119"/>
    <mergeCell ref="U117:U119"/>
    <mergeCell ref="U129:U131"/>
    <mergeCell ref="Z129:Z131"/>
    <mergeCell ref="Z132:Z133"/>
    <mergeCell ref="B132:B133"/>
    <mergeCell ref="C132:C133"/>
    <mergeCell ref="D132:D133"/>
    <mergeCell ref="E132:E133"/>
    <mergeCell ref="B137:B138"/>
    <mergeCell ref="C137:C138"/>
    <mergeCell ref="R143:R144"/>
    <mergeCell ref="S143:S144"/>
    <mergeCell ref="T143:T144"/>
    <mergeCell ref="U143:U144"/>
    <mergeCell ref="Z143:Z144"/>
    <mergeCell ref="T132:T133"/>
    <mergeCell ref="U132:U133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M129:M131"/>
    <mergeCell ref="N129:N131"/>
    <mergeCell ref="O129:O131"/>
    <mergeCell ref="G137:G138"/>
    <mergeCell ref="F132:F133"/>
    <mergeCell ref="G132:G133"/>
    <mergeCell ref="H132:H133"/>
    <mergeCell ref="Z182:Z183"/>
    <mergeCell ref="S164:S165"/>
    <mergeCell ref="B152:B154"/>
    <mergeCell ref="C152:C154"/>
    <mergeCell ref="U152:U154"/>
    <mergeCell ref="Z152:Z154"/>
    <mergeCell ref="P152:P154"/>
    <mergeCell ref="Q152:Q154"/>
    <mergeCell ref="R152:R154"/>
    <mergeCell ref="S152:S154"/>
    <mergeCell ref="T152:T154"/>
    <mergeCell ref="J152:J154"/>
    <mergeCell ref="K152:K154"/>
    <mergeCell ref="L152:L154"/>
    <mergeCell ref="M152:M154"/>
    <mergeCell ref="N152:N154"/>
    <mergeCell ref="O152:O154"/>
    <mergeCell ref="D152:D154"/>
    <mergeCell ref="E152:E154"/>
    <mergeCell ref="F152:F154"/>
    <mergeCell ref="G152:G154"/>
    <mergeCell ref="H152:H154"/>
    <mergeCell ref="M164:M165"/>
    <mergeCell ref="N164:N165"/>
    <mergeCell ref="O164:O165"/>
    <mergeCell ref="P164:P165"/>
    <mergeCell ref="Q164:Q165"/>
    <mergeCell ref="K164:K165"/>
    <mergeCell ref="L164:L165"/>
    <mergeCell ref="D164:D165"/>
    <mergeCell ref="E164:E165"/>
    <mergeCell ref="F164:F165"/>
    <mergeCell ref="Z213:Z214"/>
    <mergeCell ref="Z215:Z216"/>
    <mergeCell ref="Z195:Z197"/>
    <mergeCell ref="Z189:Z190"/>
    <mergeCell ref="Z191:Z192"/>
    <mergeCell ref="R160:R162"/>
    <mergeCell ref="S160:S162"/>
    <mergeCell ref="T160:T162"/>
    <mergeCell ref="U160:U162"/>
    <mergeCell ref="Z160:Z162"/>
    <mergeCell ref="I152:I154"/>
    <mergeCell ref="B160:B162"/>
    <mergeCell ref="C160:C162"/>
    <mergeCell ref="G182:G183"/>
    <mergeCell ref="H182:H183"/>
    <mergeCell ref="B164:B165"/>
    <mergeCell ref="C164:C165"/>
    <mergeCell ref="T164:T165"/>
    <mergeCell ref="U164:U165"/>
    <mergeCell ref="Z164:Z165"/>
    <mergeCell ref="R166:R167"/>
    <mergeCell ref="S166:S167"/>
    <mergeCell ref="T166:T167"/>
    <mergeCell ref="U166:U167"/>
    <mergeCell ref="Z166:Z167"/>
    <mergeCell ref="B169:B170"/>
    <mergeCell ref="C169:C170"/>
    <mergeCell ref="D169:D170"/>
    <mergeCell ref="E169:E170"/>
    <mergeCell ref="F169:F170"/>
    <mergeCell ref="G169:G170"/>
    <mergeCell ref="I182:I183"/>
    <mergeCell ref="P206:P207"/>
    <mergeCell ref="B250:Y250"/>
    <mergeCell ref="F239:G239"/>
    <mergeCell ref="F241:G241"/>
    <mergeCell ref="E242:G242"/>
    <mergeCell ref="R213:R214"/>
    <mergeCell ref="S213:S214"/>
    <mergeCell ref="T213:T214"/>
    <mergeCell ref="U213:U214"/>
    <mergeCell ref="Q184:Q185"/>
    <mergeCell ref="R184:R185"/>
    <mergeCell ref="S184:S185"/>
    <mergeCell ref="T184:T185"/>
    <mergeCell ref="U184:U185"/>
    <mergeCell ref="G200:G201"/>
    <mergeCell ref="H200:H201"/>
    <mergeCell ref="I200:I201"/>
    <mergeCell ref="J200:J201"/>
    <mergeCell ref="K200:K201"/>
    <mergeCell ref="H184:H185"/>
    <mergeCell ref="I184:I185"/>
    <mergeCell ref="J184:J185"/>
    <mergeCell ref="K184:K185"/>
    <mergeCell ref="L184:L185"/>
    <mergeCell ref="M184:M185"/>
    <mergeCell ref="N184:N185"/>
    <mergeCell ref="O184:O185"/>
    <mergeCell ref="R210:R211"/>
    <mergeCell ref="S210:S211"/>
    <mergeCell ref="T210:T211"/>
    <mergeCell ref="U210:U211"/>
    <mergeCell ref="Q210:Q211"/>
    <mergeCell ref="B184:B185"/>
    <mergeCell ref="C184:C185"/>
    <mergeCell ref="D184:D185"/>
    <mergeCell ref="E184:E185"/>
    <mergeCell ref="F184:F185"/>
    <mergeCell ref="G184:G185"/>
    <mergeCell ref="E206:E207"/>
    <mergeCell ref="G206:G207"/>
    <mergeCell ref="H206:H207"/>
    <mergeCell ref="I206:I207"/>
    <mergeCell ref="J206:J207"/>
    <mergeCell ref="D195:D197"/>
    <mergeCell ref="E195:E197"/>
    <mergeCell ref="B206:B207"/>
    <mergeCell ref="C206:C207"/>
    <mergeCell ref="D206:D207"/>
    <mergeCell ref="B210:B211"/>
    <mergeCell ref="C210:C211"/>
    <mergeCell ref="G191:G192"/>
    <mergeCell ref="F191:F192"/>
    <mergeCell ref="E191:E192"/>
    <mergeCell ref="D191:D192"/>
    <mergeCell ref="C191:C192"/>
    <mergeCell ref="B191:B192"/>
    <mergeCell ref="C208:C209"/>
    <mergeCell ref="T233:T234"/>
    <mergeCell ref="U226:U227"/>
    <mergeCell ref="T226:T227"/>
    <mergeCell ref="S226:S227"/>
    <mergeCell ref="R226:R227"/>
    <mergeCell ref="U223:U224"/>
    <mergeCell ref="T223:T224"/>
    <mergeCell ref="S223:S224"/>
    <mergeCell ref="R223:R224"/>
    <mergeCell ref="U228:U230"/>
    <mergeCell ref="T228:T230"/>
    <mergeCell ref="S228:S230"/>
    <mergeCell ref="R228:R230"/>
    <mergeCell ref="U231:U232"/>
    <mergeCell ref="T231:T232"/>
    <mergeCell ref="S231:S232"/>
    <mergeCell ref="R231:R232"/>
    <mergeCell ref="U233:U234"/>
    <mergeCell ref="I69:I70"/>
    <mergeCell ref="H69:H70"/>
    <mergeCell ref="G69:G70"/>
    <mergeCell ref="F69:F70"/>
    <mergeCell ref="R65:R66"/>
    <mergeCell ref="S65:S66"/>
    <mergeCell ref="T65:T66"/>
    <mergeCell ref="U65:U66"/>
    <mergeCell ref="G223:G224"/>
    <mergeCell ref="F223:F224"/>
    <mergeCell ref="E223:E224"/>
    <mergeCell ref="I75:I76"/>
    <mergeCell ref="H75:H76"/>
    <mergeCell ref="G75:G76"/>
    <mergeCell ref="F75:F76"/>
    <mergeCell ref="E75:E76"/>
    <mergeCell ref="N87:N88"/>
    <mergeCell ref="M87:M88"/>
    <mergeCell ref="L87:L88"/>
    <mergeCell ref="K87:K88"/>
    <mergeCell ref="J87:J88"/>
    <mergeCell ref="I87:I88"/>
    <mergeCell ref="S87:S88"/>
    <mergeCell ref="R87:R88"/>
    <mergeCell ref="Q87:Q88"/>
    <mergeCell ref="P87:P88"/>
    <mergeCell ref="E213:E214"/>
    <mergeCell ref="F213:F214"/>
    <mergeCell ref="G213:G214"/>
    <mergeCell ref="H213:H214"/>
    <mergeCell ref="I213:I214"/>
    <mergeCell ref="K206:K207"/>
    <mergeCell ref="D223:D224"/>
    <mergeCell ref="C223:C224"/>
    <mergeCell ref="B223:B224"/>
    <mergeCell ref="M189:M190"/>
    <mergeCell ref="L189:L190"/>
    <mergeCell ref="K189:K190"/>
    <mergeCell ref="J189:J190"/>
    <mergeCell ref="I189:I190"/>
    <mergeCell ref="H189:H190"/>
    <mergeCell ref="G189:G190"/>
    <mergeCell ref="F189:F190"/>
    <mergeCell ref="Q191:Q192"/>
    <mergeCell ref="P191:P192"/>
    <mergeCell ref="O191:O192"/>
    <mergeCell ref="N191:N192"/>
    <mergeCell ref="M191:M192"/>
    <mergeCell ref="L191:L192"/>
    <mergeCell ref="K191:K192"/>
    <mergeCell ref="J191:J192"/>
    <mergeCell ref="I191:I192"/>
    <mergeCell ref="H191:H192"/>
    <mergeCell ref="P223:P224"/>
    <mergeCell ref="O223:O224"/>
    <mergeCell ref="N223:N224"/>
    <mergeCell ref="M223:M224"/>
    <mergeCell ref="L223:L224"/>
    <mergeCell ref="K223:K224"/>
    <mergeCell ref="D213:D214"/>
    <mergeCell ref="L206:L207"/>
    <mergeCell ref="M206:M207"/>
    <mergeCell ref="N206:N207"/>
    <mergeCell ref="O206:O207"/>
    <mergeCell ref="C69:C70"/>
    <mergeCell ref="B69:B70"/>
    <mergeCell ref="R52:R53"/>
    <mergeCell ref="Q52:Q53"/>
    <mergeCell ref="P52:P53"/>
    <mergeCell ref="O52:O53"/>
    <mergeCell ref="N52:N53"/>
    <mergeCell ref="M52:M53"/>
    <mergeCell ref="L52:L53"/>
    <mergeCell ref="K52:K53"/>
    <mergeCell ref="U54:U55"/>
    <mergeCell ref="T54:T55"/>
    <mergeCell ref="S54:S55"/>
    <mergeCell ref="R54:R55"/>
    <mergeCell ref="Q54:Q55"/>
    <mergeCell ref="P54:P55"/>
    <mergeCell ref="O54:O55"/>
    <mergeCell ref="N54:N55"/>
    <mergeCell ref="M54:M55"/>
    <mergeCell ref="L54:L55"/>
    <mergeCell ref="K54:K55"/>
    <mergeCell ref="J54:J55"/>
    <mergeCell ref="I54:I55"/>
    <mergeCell ref="H54:H55"/>
    <mergeCell ref="G54:G55"/>
    <mergeCell ref="F54:F55"/>
    <mergeCell ref="K65:K66"/>
    <mergeCell ref="J65:J66"/>
    <mergeCell ref="I65:I66"/>
    <mergeCell ref="H65:H66"/>
    <mergeCell ref="G65:G66"/>
    <mergeCell ref="F65:F66"/>
    <mergeCell ref="U25:U26"/>
    <mergeCell ref="C25:C26"/>
    <mergeCell ref="B25:B26"/>
    <mergeCell ref="N37:N38"/>
    <mergeCell ref="M37:M38"/>
    <mergeCell ref="L37:L38"/>
    <mergeCell ref="K37:K38"/>
    <mergeCell ref="J37:J38"/>
    <mergeCell ref="I37:I38"/>
    <mergeCell ref="S37:S38"/>
    <mergeCell ref="R37:R38"/>
    <mergeCell ref="Q37:Q38"/>
    <mergeCell ref="P37:P38"/>
    <mergeCell ref="O37:O38"/>
    <mergeCell ref="U37:U38"/>
    <mergeCell ref="T37:T38"/>
    <mergeCell ref="T30:T32"/>
    <mergeCell ref="U30:U32"/>
    <mergeCell ref="B34:B36"/>
    <mergeCell ref="C34:C36"/>
    <mergeCell ref="B37:B38"/>
    <mergeCell ref="H37:H38"/>
    <mergeCell ref="D25:D26"/>
    <mergeCell ref="E25:E26"/>
    <mergeCell ref="F25:F26"/>
    <mergeCell ref="G25:G26"/>
    <mergeCell ref="H25:H26"/>
    <mergeCell ref="I25:I26"/>
    <mergeCell ref="R27:R28"/>
    <mergeCell ref="S27:S28"/>
    <mergeCell ref="T27:T28"/>
    <mergeCell ref="J27:J28"/>
    <mergeCell ref="Q41:Q42"/>
    <mergeCell ref="P41:P42"/>
    <mergeCell ref="O41:O42"/>
    <mergeCell ref="U41:U42"/>
    <mergeCell ref="T41:T42"/>
    <mergeCell ref="C39:C40"/>
    <mergeCell ref="B39:B40"/>
    <mergeCell ref="I39:I40"/>
    <mergeCell ref="H39:H40"/>
    <mergeCell ref="G39:G40"/>
    <mergeCell ref="F39:F40"/>
    <mergeCell ref="E39:E40"/>
    <mergeCell ref="D39:D40"/>
    <mergeCell ref="O39:O40"/>
    <mergeCell ref="N39:N40"/>
    <mergeCell ref="M39:M40"/>
    <mergeCell ref="L39:L40"/>
    <mergeCell ref="K39:K40"/>
    <mergeCell ref="J39:J40"/>
    <mergeCell ref="T39:T40"/>
    <mergeCell ref="S39:S40"/>
    <mergeCell ref="R39:R40"/>
    <mergeCell ref="Q39:Q40"/>
    <mergeCell ref="P39:P40"/>
    <mergeCell ref="B41:B42"/>
    <mergeCell ref="I41:I42"/>
    <mergeCell ref="J41:J42"/>
    <mergeCell ref="F49:F51"/>
    <mergeCell ref="E49:E51"/>
    <mergeCell ref="D49:D51"/>
    <mergeCell ref="T87:T88"/>
    <mergeCell ref="U89:U91"/>
    <mergeCell ref="T89:T91"/>
    <mergeCell ref="S89:S91"/>
    <mergeCell ref="R89:R91"/>
    <mergeCell ref="Q89:Q91"/>
    <mergeCell ref="P89:P91"/>
    <mergeCell ref="O89:O91"/>
    <mergeCell ref="N89:N91"/>
    <mergeCell ref="M89:M91"/>
    <mergeCell ref="L89:L91"/>
    <mergeCell ref="K89:K91"/>
    <mergeCell ref="J89:J91"/>
    <mergeCell ref="E89:E91"/>
    <mergeCell ref="D89:D91"/>
    <mergeCell ref="E69:E70"/>
    <mergeCell ref="D69:D70"/>
    <mergeCell ref="U69:U70"/>
    <mergeCell ref="T69:T70"/>
    <mergeCell ref="S69:S70"/>
    <mergeCell ref="R69:R70"/>
    <mergeCell ref="Q69:Q70"/>
    <mergeCell ref="P69:P70"/>
    <mergeCell ref="O69:O70"/>
    <mergeCell ref="N69:N70"/>
    <mergeCell ref="M69:M70"/>
    <mergeCell ref="L69:L70"/>
    <mergeCell ref="K69:K70"/>
    <mergeCell ref="J69:J70"/>
    <mergeCell ref="D75:D76"/>
    <mergeCell ref="O75:O76"/>
    <mergeCell ref="N75:N76"/>
    <mergeCell ref="M75:M76"/>
    <mergeCell ref="L75:L76"/>
    <mergeCell ref="K75:K76"/>
    <mergeCell ref="J75:J76"/>
    <mergeCell ref="T75:T76"/>
    <mergeCell ref="S75:S76"/>
    <mergeCell ref="R75:R76"/>
    <mergeCell ref="Q75:Q76"/>
    <mergeCell ref="C84:C85"/>
    <mergeCell ref="D84:D85"/>
    <mergeCell ref="E84:E85"/>
    <mergeCell ref="F84:F85"/>
    <mergeCell ref="C80:C81"/>
    <mergeCell ref="D80:D81"/>
    <mergeCell ref="E80:E81"/>
    <mergeCell ref="F80:F81"/>
    <mergeCell ref="G80:G81"/>
    <mergeCell ref="B97:B98"/>
    <mergeCell ref="I95:I96"/>
    <mergeCell ref="B95:B96"/>
    <mergeCell ref="C95:C96"/>
    <mergeCell ref="C97:C98"/>
    <mergeCell ref="D97:D98"/>
    <mergeCell ref="E97:E98"/>
    <mergeCell ref="F97:F98"/>
    <mergeCell ref="G97:G98"/>
    <mergeCell ref="H97:H98"/>
    <mergeCell ref="I89:I91"/>
    <mergeCell ref="H95:H96"/>
    <mergeCell ref="G95:G96"/>
    <mergeCell ref="F95:F96"/>
    <mergeCell ref="E95:E96"/>
    <mergeCell ref="D95:D96"/>
    <mergeCell ref="O95:O96"/>
    <mergeCell ref="N95:N96"/>
    <mergeCell ref="M95:M96"/>
    <mergeCell ref="L95:L96"/>
    <mergeCell ref="K95:K96"/>
    <mergeCell ref="J95:J96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F101:F103"/>
    <mergeCell ref="G101:G103"/>
    <mergeCell ref="R101:R103"/>
    <mergeCell ref="S101:S103"/>
    <mergeCell ref="T101:T103"/>
    <mergeCell ref="M97:M98"/>
    <mergeCell ref="T182:T183"/>
    <mergeCell ref="S182:S183"/>
    <mergeCell ref="R182:R183"/>
    <mergeCell ref="Q182:Q183"/>
    <mergeCell ref="P182:P183"/>
    <mergeCell ref="O87:O88"/>
    <mergeCell ref="L97:L98"/>
    <mergeCell ref="K97:K98"/>
    <mergeCell ref="I97:I98"/>
    <mergeCell ref="S97:S98"/>
    <mergeCell ref="R97:R98"/>
    <mergeCell ref="Q97:Q98"/>
    <mergeCell ref="P97:P98"/>
    <mergeCell ref="O97:O98"/>
    <mergeCell ref="T121:T122"/>
    <mergeCell ref="L92:L94"/>
    <mergeCell ref="M92:M94"/>
    <mergeCell ref="N92:N94"/>
    <mergeCell ref="O92:O94"/>
    <mergeCell ref="P92:P94"/>
    <mergeCell ref="Q92:Q94"/>
    <mergeCell ref="F89:F91"/>
    <mergeCell ref="G89:G91"/>
    <mergeCell ref="H89:H91"/>
    <mergeCell ref="R106:R108"/>
    <mergeCell ref="S106:S108"/>
    <mergeCell ref="T189:T190"/>
    <mergeCell ref="S189:S190"/>
    <mergeCell ref="R189:R190"/>
    <mergeCell ref="Q189:Q190"/>
    <mergeCell ref="P189:P190"/>
    <mergeCell ref="O189:O190"/>
    <mergeCell ref="N189:N190"/>
    <mergeCell ref="B182:B183"/>
    <mergeCell ref="C182:C183"/>
    <mergeCell ref="U182:U183"/>
    <mergeCell ref="F182:F183"/>
    <mergeCell ref="E182:E183"/>
    <mergeCell ref="D182:D183"/>
    <mergeCell ref="O182:O183"/>
    <mergeCell ref="N182:N183"/>
    <mergeCell ref="M182:M183"/>
    <mergeCell ref="T95:T96"/>
    <mergeCell ref="S95:S96"/>
    <mergeCell ref="R95:R96"/>
    <mergeCell ref="Q95:Q96"/>
    <mergeCell ref="P95:P96"/>
    <mergeCell ref="D189:D190"/>
    <mergeCell ref="C189:C190"/>
    <mergeCell ref="P184:P185"/>
    <mergeCell ref="T129:T131"/>
    <mergeCell ref="C117:C119"/>
    <mergeCell ref="C121:C122"/>
    <mergeCell ref="D121:D122"/>
    <mergeCell ref="E121:E122"/>
    <mergeCell ref="F121:F122"/>
    <mergeCell ref="G121:G122"/>
    <mergeCell ref="H121:H122"/>
    <mergeCell ref="C233:C234"/>
    <mergeCell ref="B233:B234"/>
    <mergeCell ref="E228:E230"/>
    <mergeCell ref="D228:D230"/>
    <mergeCell ref="C228:C230"/>
    <mergeCell ref="B228:B230"/>
    <mergeCell ref="C217:C218"/>
    <mergeCell ref="B217:B218"/>
    <mergeCell ref="E215:E216"/>
    <mergeCell ref="D215:D216"/>
    <mergeCell ref="C215:C216"/>
    <mergeCell ref="B215:B216"/>
    <mergeCell ref="A3:A4"/>
    <mergeCell ref="A6:A7"/>
    <mergeCell ref="A9:A10"/>
    <mergeCell ref="A13:A14"/>
    <mergeCell ref="A15:A16"/>
    <mergeCell ref="A18:A21"/>
    <mergeCell ref="A22:A23"/>
    <mergeCell ref="A25:A26"/>
    <mergeCell ref="A27:A28"/>
    <mergeCell ref="A30:A32"/>
    <mergeCell ref="A34:A36"/>
    <mergeCell ref="A37:A38"/>
    <mergeCell ref="A39:A40"/>
    <mergeCell ref="A41:A42"/>
    <mergeCell ref="A44:A47"/>
    <mergeCell ref="A49:A51"/>
    <mergeCell ref="A52:A53"/>
    <mergeCell ref="A54:A55"/>
    <mergeCell ref="B208:B209"/>
    <mergeCell ref="E200:E201"/>
    <mergeCell ref="A56:A57"/>
    <mergeCell ref="A58:A59"/>
    <mergeCell ref="A61:A63"/>
    <mergeCell ref="A65:A66"/>
    <mergeCell ref="A69:A70"/>
    <mergeCell ref="A75:A76"/>
    <mergeCell ref="A78:A79"/>
    <mergeCell ref="A80:A81"/>
    <mergeCell ref="A84:A85"/>
    <mergeCell ref="A87:A88"/>
    <mergeCell ref="A89:A91"/>
    <mergeCell ref="A92:A94"/>
    <mergeCell ref="A95:A96"/>
    <mergeCell ref="A97:A98"/>
    <mergeCell ref="A101:A103"/>
    <mergeCell ref="A104:A105"/>
    <mergeCell ref="A106:A108"/>
    <mergeCell ref="A215:A216"/>
    <mergeCell ref="A217:A218"/>
    <mergeCell ref="A221:A222"/>
    <mergeCell ref="A223:A224"/>
    <mergeCell ref="A226:A227"/>
    <mergeCell ref="A228:A230"/>
    <mergeCell ref="A231:A232"/>
    <mergeCell ref="A233:A234"/>
    <mergeCell ref="A111:A113"/>
    <mergeCell ref="A114:A115"/>
    <mergeCell ref="A117:A119"/>
    <mergeCell ref="A121:A122"/>
    <mergeCell ref="A123:A124"/>
    <mergeCell ref="A129:A131"/>
    <mergeCell ref="A132:A133"/>
    <mergeCell ref="A137:A138"/>
    <mergeCell ref="A139:A140"/>
    <mergeCell ref="A143:A144"/>
    <mergeCell ref="A146:A147"/>
    <mergeCell ref="A152:A154"/>
    <mergeCell ref="A160:A162"/>
    <mergeCell ref="A164:A165"/>
    <mergeCell ref="A166:A167"/>
    <mergeCell ref="A169:A170"/>
    <mergeCell ref="A182:A183"/>
    <mergeCell ref="W106:W107"/>
    <mergeCell ref="X106:X107"/>
    <mergeCell ref="Y106:Y107"/>
    <mergeCell ref="A184:A185"/>
    <mergeCell ref="A189:A190"/>
    <mergeCell ref="A191:A192"/>
    <mergeCell ref="A195:A197"/>
    <mergeCell ref="A200:A201"/>
    <mergeCell ref="A206:A207"/>
    <mergeCell ref="A208:A209"/>
    <mergeCell ref="A210:A211"/>
    <mergeCell ref="A213:A214"/>
    <mergeCell ref="C213:C214"/>
    <mergeCell ref="B213:B214"/>
    <mergeCell ref="D200:D201"/>
    <mergeCell ref="C200:C201"/>
    <mergeCell ref="B200:B201"/>
    <mergeCell ref="U191:U192"/>
    <mergeCell ref="T191:T192"/>
    <mergeCell ref="S191:S192"/>
    <mergeCell ref="R191:R192"/>
    <mergeCell ref="S195:S197"/>
    <mergeCell ref="U195:U197"/>
    <mergeCell ref="T195:T197"/>
    <mergeCell ref="C195:C197"/>
    <mergeCell ref="B195:B197"/>
    <mergeCell ref="E189:E190"/>
    <mergeCell ref="B189:B190"/>
    <mergeCell ref="L182:L183"/>
    <mergeCell ref="K182:K183"/>
    <mergeCell ref="J182:J183"/>
    <mergeCell ref="U189:U190"/>
  </mergeCells>
  <phoneticPr fontId="31" type="noConversion"/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rowBreaks count="2" manualBreakCount="2">
    <brk id="209" max="25" man="1"/>
    <brk id="24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TITUL</vt:lpstr>
      <vt:lpstr>OBSAH</vt:lpstr>
      <vt:lpstr>SUMARIZACE</vt:lpstr>
      <vt:lpstr>NAVRH_PESTEBNICH_ZASAHU</vt:lpstr>
      <vt:lpstr>NAVRH_PESTEBNICH_ZASAHU!Názvy_tisku</vt:lpstr>
      <vt:lpstr>OBSAH!Názvy_tisku</vt:lpstr>
      <vt:lpstr>NAVRH_PESTEBNICH_ZASAHU!Oblast_tisku</vt:lpstr>
      <vt:lpstr>OBSAH!Oblast_tisku</vt:lpstr>
      <vt:lpstr>SUMARIZACE!Oblast_tisku</vt:lpstr>
      <vt:lpstr>TITUL!Oblast_tisku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</dc:creator>
  <cp:lastModifiedBy>Klementová Alena</cp:lastModifiedBy>
  <cp:revision/>
  <cp:lastPrinted>2019-07-11T18:15:13Z</cp:lastPrinted>
  <dcterms:created xsi:type="dcterms:W3CDTF">2013-07-10T09:14:33Z</dcterms:created>
  <dcterms:modified xsi:type="dcterms:W3CDTF">2019-12-11T08:55:21Z</dcterms:modified>
</cp:coreProperties>
</file>