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ROZPOČTY BEZ CEN\"/>
    </mc:Choice>
  </mc:AlternateContent>
  <bookViews>
    <workbookView xWindow="0" yWindow="90" windowWidth="28755" windowHeight="15150"/>
  </bookViews>
  <sheets>
    <sheet name="REKAPITULACE" sheetId="3" r:id="rId1"/>
    <sheet name="ROZPOČET" sheetId="4" r:id="rId2"/>
  </sheets>
  <calcPr calcId="162913"/>
</workbook>
</file>

<file path=xl/calcChain.xml><?xml version="1.0" encoding="utf-8"?>
<calcChain xmlns="http://schemas.openxmlformats.org/spreadsheetml/2006/main">
  <c r="I12" i="4" l="1"/>
  <c r="K12" i="4"/>
  <c r="I14" i="4"/>
  <c r="K14" i="4"/>
  <c r="I16" i="4"/>
  <c r="K167" i="4" l="1"/>
  <c r="K166" i="4"/>
  <c r="I166" i="4"/>
  <c r="G166" i="4"/>
  <c r="K165" i="4"/>
  <c r="I165" i="4"/>
  <c r="G165" i="4"/>
  <c r="K164" i="4"/>
  <c r="I164" i="4"/>
  <c r="G164" i="4"/>
  <c r="G167" i="4" s="1"/>
  <c r="C21" i="3" s="1"/>
  <c r="K162" i="4"/>
  <c r="K161" i="4"/>
  <c r="I161" i="4"/>
  <c r="G161" i="4"/>
  <c r="K160" i="4"/>
  <c r="I160" i="4"/>
  <c r="G160" i="4"/>
  <c r="K159" i="4"/>
  <c r="I159" i="4"/>
  <c r="G159" i="4"/>
  <c r="G162" i="4" s="1"/>
  <c r="C20" i="3" s="1"/>
  <c r="G157" i="4"/>
  <c r="C19" i="3" s="1"/>
  <c r="K156" i="4"/>
  <c r="I156" i="4"/>
  <c r="G156" i="4"/>
  <c r="K155" i="4"/>
  <c r="I155" i="4"/>
  <c r="G155" i="4"/>
  <c r="K154" i="4"/>
  <c r="I154" i="4"/>
  <c r="G154" i="4"/>
  <c r="K153" i="4"/>
  <c r="I153" i="4"/>
  <c r="G153" i="4"/>
  <c r="K152" i="4"/>
  <c r="I152" i="4"/>
  <c r="G152" i="4"/>
  <c r="K151" i="4"/>
  <c r="I151" i="4"/>
  <c r="G151" i="4"/>
  <c r="K150" i="4"/>
  <c r="I150" i="4"/>
  <c r="G150" i="4"/>
  <c r="K149" i="4"/>
  <c r="I149" i="4"/>
  <c r="G149" i="4"/>
  <c r="K148" i="4"/>
  <c r="I148" i="4"/>
  <c r="G148" i="4"/>
  <c r="K147" i="4"/>
  <c r="I147" i="4"/>
  <c r="G147" i="4"/>
  <c r="G145" i="4"/>
  <c r="C18" i="3" s="1"/>
  <c r="K144" i="4"/>
  <c r="I144" i="4"/>
  <c r="G144" i="4"/>
  <c r="K143" i="4"/>
  <c r="I143" i="4"/>
  <c r="G143" i="4"/>
  <c r="K142" i="4"/>
  <c r="I142" i="4"/>
  <c r="G142" i="4"/>
  <c r="K141" i="4"/>
  <c r="I141" i="4"/>
  <c r="G141" i="4"/>
  <c r="G139" i="4"/>
  <c r="C17" i="3" s="1"/>
  <c r="K138" i="4"/>
  <c r="I138" i="4"/>
  <c r="G138" i="4"/>
  <c r="K137" i="4"/>
  <c r="I137" i="4"/>
  <c r="G137" i="4"/>
  <c r="K136" i="4"/>
  <c r="I136" i="4"/>
  <c r="G136" i="4"/>
  <c r="K135" i="4"/>
  <c r="I135" i="4"/>
  <c r="G135" i="4"/>
  <c r="K134" i="4"/>
  <c r="I134" i="4"/>
  <c r="G134" i="4"/>
  <c r="K133" i="4"/>
  <c r="I133" i="4"/>
  <c r="G133" i="4"/>
  <c r="K132" i="4"/>
  <c r="I132" i="4"/>
  <c r="G132" i="4"/>
  <c r="K131" i="4"/>
  <c r="I131" i="4"/>
  <c r="G131" i="4"/>
  <c r="K130" i="4"/>
  <c r="I130" i="4"/>
  <c r="G130" i="4"/>
  <c r="K129" i="4"/>
  <c r="I129" i="4"/>
  <c r="G129" i="4"/>
  <c r="K128" i="4"/>
  <c r="I128" i="4"/>
  <c r="G128" i="4"/>
  <c r="K127" i="4"/>
  <c r="I127" i="4"/>
  <c r="G127" i="4"/>
  <c r="K126" i="4"/>
  <c r="I126" i="4"/>
  <c r="G126" i="4"/>
  <c r="K123" i="4"/>
  <c r="I123" i="4"/>
  <c r="G123" i="4"/>
  <c r="K121" i="4"/>
  <c r="I121" i="4"/>
  <c r="G121" i="4"/>
  <c r="K119" i="4"/>
  <c r="I119" i="4"/>
  <c r="G119" i="4"/>
  <c r="K117" i="4"/>
  <c r="I117" i="4"/>
  <c r="G117" i="4"/>
  <c r="K116" i="4"/>
  <c r="I116" i="4"/>
  <c r="G116" i="4"/>
  <c r="K115" i="4"/>
  <c r="I115" i="4"/>
  <c r="G115" i="4"/>
  <c r="G124" i="4" s="1"/>
  <c r="C16" i="3" s="1"/>
  <c r="G113" i="4"/>
  <c r="C15" i="3" s="1"/>
  <c r="K112" i="4"/>
  <c r="I112" i="4"/>
  <c r="G112" i="4"/>
  <c r="K111" i="4"/>
  <c r="I111" i="4"/>
  <c r="G111" i="4"/>
  <c r="K109" i="4"/>
  <c r="K113" i="4" s="1"/>
  <c r="I109" i="4"/>
  <c r="G109" i="4"/>
  <c r="G107" i="4"/>
  <c r="C14" i="3" s="1"/>
  <c r="K106" i="4"/>
  <c r="I106" i="4"/>
  <c r="G106" i="4"/>
  <c r="K105" i="4"/>
  <c r="I105" i="4"/>
  <c r="G105" i="4"/>
  <c r="K104" i="4"/>
  <c r="I104" i="4"/>
  <c r="I107" i="4" s="1"/>
  <c r="D14" i="3" s="1"/>
  <c r="G104" i="4"/>
  <c r="K103" i="4"/>
  <c r="I103" i="4"/>
  <c r="G103" i="4"/>
  <c r="K101" i="4"/>
  <c r="K100" i="4"/>
  <c r="I100" i="4"/>
  <c r="G100" i="4"/>
  <c r="K99" i="4"/>
  <c r="I99" i="4"/>
  <c r="G99" i="4"/>
  <c r="K98" i="4"/>
  <c r="I98" i="4"/>
  <c r="G98" i="4"/>
  <c r="G101" i="4" s="1"/>
  <c r="C13" i="3" s="1"/>
  <c r="K89" i="4"/>
  <c r="I89" i="4"/>
  <c r="G89" i="4"/>
  <c r="K88" i="4"/>
  <c r="I88" i="4"/>
  <c r="G88" i="4"/>
  <c r="K86" i="4"/>
  <c r="I86" i="4"/>
  <c r="G86" i="4"/>
  <c r="K85" i="4"/>
  <c r="I85" i="4"/>
  <c r="G85" i="4"/>
  <c r="K83" i="4"/>
  <c r="I83" i="4"/>
  <c r="G83" i="4"/>
  <c r="K82" i="4"/>
  <c r="I82" i="4"/>
  <c r="G82" i="4"/>
  <c r="K80" i="4"/>
  <c r="I80" i="4"/>
  <c r="G80" i="4"/>
  <c r="K79" i="4"/>
  <c r="I79" i="4"/>
  <c r="G79" i="4"/>
  <c r="K78" i="4"/>
  <c r="I78" i="4"/>
  <c r="G78" i="4"/>
  <c r="K76" i="4"/>
  <c r="I76" i="4"/>
  <c r="G76" i="4"/>
  <c r="K75" i="4"/>
  <c r="I75" i="4"/>
  <c r="G75" i="4"/>
  <c r="K74" i="4"/>
  <c r="I74" i="4"/>
  <c r="G74" i="4"/>
  <c r="K72" i="4"/>
  <c r="I72" i="4"/>
  <c r="G72" i="4"/>
  <c r="K70" i="4"/>
  <c r="I70" i="4"/>
  <c r="G70" i="4"/>
  <c r="K68" i="4"/>
  <c r="I68" i="4"/>
  <c r="G68" i="4"/>
  <c r="K67" i="4"/>
  <c r="I67" i="4"/>
  <c r="G67" i="4"/>
  <c r="K66" i="4"/>
  <c r="I66" i="4"/>
  <c r="G66" i="4"/>
  <c r="K65" i="4"/>
  <c r="I65" i="4"/>
  <c r="G65" i="4"/>
  <c r="K64" i="4"/>
  <c r="I64" i="4"/>
  <c r="G64" i="4"/>
  <c r="K63" i="4"/>
  <c r="I63" i="4"/>
  <c r="G63" i="4"/>
  <c r="K62" i="4"/>
  <c r="I62" i="4"/>
  <c r="G62" i="4"/>
  <c r="K60" i="4"/>
  <c r="I60" i="4"/>
  <c r="G60" i="4"/>
  <c r="K59" i="4"/>
  <c r="I59" i="4"/>
  <c r="G59" i="4"/>
  <c r="K58" i="4"/>
  <c r="I58" i="4"/>
  <c r="G58" i="4"/>
  <c r="K57" i="4"/>
  <c r="I57" i="4"/>
  <c r="G57" i="4"/>
  <c r="K55" i="4"/>
  <c r="I55" i="4"/>
  <c r="G55" i="4"/>
  <c r="K53" i="4"/>
  <c r="I53" i="4"/>
  <c r="G53" i="4"/>
  <c r="K52" i="4"/>
  <c r="I52" i="4"/>
  <c r="G52" i="4"/>
  <c r="K51" i="4"/>
  <c r="I51" i="4"/>
  <c r="G51" i="4"/>
  <c r="K50" i="4"/>
  <c r="I50" i="4"/>
  <c r="G50" i="4"/>
  <c r="K49" i="4"/>
  <c r="I49" i="4"/>
  <c r="G49" i="4"/>
  <c r="K48" i="4"/>
  <c r="I48" i="4"/>
  <c r="G48" i="4"/>
  <c r="K47" i="4"/>
  <c r="I47" i="4"/>
  <c r="G47" i="4"/>
  <c r="K46" i="4"/>
  <c r="I46" i="4"/>
  <c r="G46" i="4"/>
  <c r="K45" i="4"/>
  <c r="I45" i="4"/>
  <c r="G45" i="4"/>
  <c r="K44" i="4"/>
  <c r="I44" i="4"/>
  <c r="G44" i="4"/>
  <c r="K42" i="4"/>
  <c r="I42" i="4"/>
  <c r="G42" i="4"/>
  <c r="K41" i="4"/>
  <c r="I41" i="4"/>
  <c r="G41" i="4"/>
  <c r="K39" i="4"/>
  <c r="I39" i="4"/>
  <c r="G39" i="4"/>
  <c r="K38" i="4"/>
  <c r="I38" i="4"/>
  <c r="G38" i="4"/>
  <c r="K36" i="4"/>
  <c r="I36" i="4"/>
  <c r="G36" i="4"/>
  <c r="K34" i="4"/>
  <c r="I34" i="4"/>
  <c r="G34" i="4"/>
  <c r="K32" i="4"/>
  <c r="I32" i="4"/>
  <c r="G32" i="4"/>
  <c r="K31" i="4"/>
  <c r="G31" i="4"/>
  <c r="K29" i="4"/>
  <c r="G29" i="4"/>
  <c r="K28" i="4"/>
  <c r="I28" i="4"/>
  <c r="G28" i="4"/>
  <c r="K27" i="4"/>
  <c r="I27" i="4"/>
  <c r="G27" i="4"/>
  <c r="K26" i="4"/>
  <c r="I26" i="4"/>
  <c r="G26" i="4"/>
  <c r="K24" i="4"/>
  <c r="G24" i="4"/>
  <c r="K23" i="4"/>
  <c r="I23" i="4"/>
  <c r="G23" i="4"/>
  <c r="K21" i="4"/>
  <c r="I21" i="4"/>
  <c r="G21" i="4"/>
  <c r="K20" i="4"/>
  <c r="I20" i="4"/>
  <c r="G20" i="4"/>
  <c r="K18" i="4"/>
  <c r="I18" i="4"/>
  <c r="G18" i="4"/>
  <c r="K16" i="4"/>
  <c r="G16" i="4"/>
  <c r="G14" i="4"/>
  <c r="A14" i="4"/>
  <c r="A16" i="4" s="1"/>
  <c r="A18" i="4" s="1"/>
  <c r="A20" i="4" s="1"/>
  <c r="A21" i="4" s="1"/>
  <c r="A23" i="4" s="1"/>
  <c r="A24" i="4" s="1"/>
  <c r="A26" i="4" s="1"/>
  <c r="A27" i="4" s="1"/>
  <c r="A28" i="4" s="1"/>
  <c r="A29" i="4" s="1"/>
  <c r="A31" i="4" s="1"/>
  <c r="A32" i="4" s="1"/>
  <c r="A34" i="4" s="1"/>
  <c r="A36" i="4" s="1"/>
  <c r="A38" i="4" s="1"/>
  <c r="A39" i="4" s="1"/>
  <c r="A41" i="4" s="1"/>
  <c r="A42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5" i="4" s="1"/>
  <c r="A57" i="4" s="1"/>
  <c r="A58" i="4" s="1"/>
  <c r="A59" i="4" s="1"/>
  <c r="A60" i="4" s="1"/>
  <c r="A62" i="4" s="1"/>
  <c r="A63" i="4" s="1"/>
  <c r="A64" i="4" s="1"/>
  <c r="A65" i="4" s="1"/>
  <c r="A66" i="4" s="1"/>
  <c r="A67" i="4" s="1"/>
  <c r="A68" i="4" s="1"/>
  <c r="A70" i="4" s="1"/>
  <c r="A72" i="4" s="1"/>
  <c r="A74" i="4" s="1"/>
  <c r="A75" i="4" s="1"/>
  <c r="A76" i="4" s="1"/>
  <c r="A78" i="4" s="1"/>
  <c r="A79" i="4" s="1"/>
  <c r="A80" i="4" s="1"/>
  <c r="A82" i="4" s="1"/>
  <c r="A83" i="4" s="1"/>
  <c r="A85" i="4" s="1"/>
  <c r="A86" i="4" s="1"/>
  <c r="A88" i="4" s="1"/>
  <c r="A89" i="4" s="1"/>
  <c r="A98" i="4" s="1"/>
  <c r="A99" i="4" s="1"/>
  <c r="A100" i="4" s="1"/>
  <c r="A103" i="4" s="1"/>
  <c r="A104" i="4" s="1"/>
  <c r="A105" i="4" s="1"/>
  <c r="A106" i="4" s="1"/>
  <c r="A109" i="4" s="1"/>
  <c r="A111" i="4" s="1"/>
  <c r="A112" i="4" s="1"/>
  <c r="A115" i="4" s="1"/>
  <c r="A116" i="4" s="1"/>
  <c r="A117" i="4" s="1"/>
  <c r="A119" i="4" s="1"/>
  <c r="A121" i="4" s="1"/>
  <c r="A123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41" i="4" s="1"/>
  <c r="A142" i="4" s="1"/>
  <c r="A143" i="4" s="1"/>
  <c r="A144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9" i="4" s="1"/>
  <c r="A160" i="4" s="1"/>
  <c r="A161" i="4" s="1"/>
  <c r="A164" i="4" s="1"/>
  <c r="A165" i="4" s="1"/>
  <c r="A166" i="4" s="1"/>
  <c r="G12" i="4"/>
  <c r="G90" i="4" s="1"/>
  <c r="C9" i="3" s="1"/>
  <c r="I167" i="4" l="1"/>
  <c r="D21" i="3" s="1"/>
  <c r="E21" i="3" s="1"/>
  <c r="I162" i="4"/>
  <c r="D20" i="3" s="1"/>
  <c r="E20" i="3" s="1"/>
  <c r="K157" i="4"/>
  <c r="I157" i="4"/>
  <c r="D19" i="3" s="1"/>
  <c r="E19" i="3" s="1"/>
  <c r="K145" i="4"/>
  <c r="I145" i="4"/>
  <c r="D18" i="3" s="1"/>
  <c r="E18" i="3" s="1"/>
  <c r="K139" i="4"/>
  <c r="I139" i="4"/>
  <c r="D17" i="3" s="1"/>
  <c r="E17" i="3" s="1"/>
  <c r="I124" i="4"/>
  <c r="D16" i="3" s="1"/>
  <c r="E16" i="3" s="1"/>
  <c r="K124" i="4"/>
  <c r="I113" i="4"/>
  <c r="D15" i="3" s="1"/>
  <c r="E15" i="3"/>
  <c r="K107" i="4"/>
  <c r="E14" i="3"/>
  <c r="I101" i="4"/>
  <c r="D13" i="3" s="1"/>
  <c r="E13" i="3" s="1"/>
  <c r="I90" i="4"/>
  <c r="D9" i="3" s="1"/>
  <c r="D10" i="3" s="1"/>
  <c r="K90" i="4"/>
  <c r="C10" i="3"/>
  <c r="C24" i="3"/>
  <c r="C22" i="3"/>
  <c r="E22" i="3" l="1"/>
  <c r="D22" i="3"/>
  <c r="D24" i="3" s="1"/>
  <c r="E9" i="3"/>
  <c r="E10" i="3" s="1"/>
  <c r="J169" i="4"/>
  <c r="E24" i="3" l="1"/>
</calcChain>
</file>

<file path=xl/sharedStrings.xml><?xml version="1.0" encoding="utf-8"?>
<sst xmlns="http://schemas.openxmlformats.org/spreadsheetml/2006/main" count="487" uniqueCount="315">
  <si>
    <t>Cenová úroveň : 2019/II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</si>
  <si>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</si>
  <si>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</si>
  <si>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</si>
  <si>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</si>
  <si>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</si>
  <si>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</si>
  <si>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</si>
  <si>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</si>
  <si>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</si>
  <si>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</si>
  <si>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</si>
  <si>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</si>
  <si>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</si>
  <si>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</si>
  <si>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</si>
  <si>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</si>
  <si>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</si>
  <si>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</si>
  <si>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</si>
  <si>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</si>
  <si>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</si>
  <si>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</si>
  <si>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</si>
  <si>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</si>
  <si>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</si>
  <si>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</si>
  <si>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96</t>
  </si>
  <si>
    <t>Bourání konstrukcí:</t>
  </si>
  <si>
    <t>C-961044111-0</t>
  </si>
  <si>
    <t>BOURANI ZAKLADU BETON PROSTY bourání základů stávající výtahové šachtice</t>
  </si>
  <si>
    <t>M3</t>
  </si>
  <si>
    <t>množství =</t>
  </si>
  <si>
    <t>1,8*3*0,5*1,1</t>
  </si>
  <si>
    <t>C-962031132-0</t>
  </si>
  <si>
    <t>BOURANI PRICKY Z CIHEL MVC TL DO 10CM 1.pp-6.np</t>
  </si>
  <si>
    <t>M2</t>
  </si>
  <si>
    <t>(36*5,1+98,2*3,5+121,3*3,5+113,5*3,8+112*3,8+41,2*3,5)-35</t>
  </si>
  <si>
    <t>C-962031133-0</t>
  </si>
  <si>
    <t>BOURANI PRICKY Z CIHEL MVC TL DO 15CM-1.pp-6.np</t>
  </si>
  <si>
    <t>(72*5,1+18,2*3,5+39,75*3,5+42,55*3,8+42,2*3,8+31*3,5)-25</t>
  </si>
  <si>
    <t>C-962032231-0</t>
  </si>
  <si>
    <t>BOURANI ZDIVO Z CIHEL PAL MV MVC</t>
  </si>
  <si>
    <t>(1,5*0,45*2,5+33,6*0,3*5,1+17,4*0,3*3,5+25,8*0,3*3,5+33,2*0,3*3,5+23*0,3*3,8+32,5*0,35*3,5+14,07*0,5*2,5)+(15+11,5)*3*0,3</t>
  </si>
  <si>
    <t>C-962081141-0</t>
  </si>
  <si>
    <t>BOURANI PRICKY SKLEN TVARNICE TL 15CM</t>
  </si>
  <si>
    <t>C-962032641-0</t>
  </si>
  <si>
    <t xml:space="preserve">BOURANI ZDIVO KOMIN NADSTR CI MC - komínová tělesa stávající </t>
  </si>
  <si>
    <t>0,4*1,2*2*4+0,5*0,5*4*4</t>
  </si>
  <si>
    <t>C-963023612-0</t>
  </si>
  <si>
    <t>BOURANI SCH STUPNE ZE ZDI KAM 2STRAN - 1.pp vybourání schodiště a 1.np(úprava stávajícího schodiště)+ zrušení schodiště 1.np</t>
  </si>
  <si>
    <t>M</t>
  </si>
  <si>
    <t>C-963051313-0</t>
  </si>
  <si>
    <t>BOURANI STROPU BZ ZEBR ROVNY PODHLED(1.np - vyrovnání podlah na 0,00 vybouráním zdvojeného stropu)</t>
  </si>
  <si>
    <t>105*0,2+22*0,15</t>
  </si>
  <si>
    <t>C-963053936-0</t>
  </si>
  <si>
    <t>BOURANI SCHOD RAMENA BZ SAMONOSNA 1.pp - vybourání schodišť, 1.np vybourání schod.</t>
  </si>
  <si>
    <t>C-964061341-0</t>
  </si>
  <si>
    <t>UVOLN ZHLAVI TRAMU ZE ZDI CIH 0,05M2-stropy dřev.trámové 4-6.np - případná výměna</t>
  </si>
  <si>
    <t>KS</t>
  </si>
  <si>
    <t>C-964073331-0</t>
  </si>
  <si>
    <t>DMTZ NOSNIK OCEL ZDI CIHEL 6M 35kg/m - odstranění stávajích překladů pro možnost osazení nových</t>
  </si>
  <si>
    <t>T</t>
  </si>
  <si>
    <t>C-965043441-0</t>
  </si>
  <si>
    <t>BOUR PODKLAD B S POTEREM TL 15CM 4M2-1-6.np vč podest a mezipodest</t>
  </si>
  <si>
    <t>789*0,18+(824-112)*0,14+701*0,14+700,11*0,14+700,11*0,14+650*0,14</t>
  </si>
  <si>
    <t>C-965049112-0</t>
  </si>
  <si>
    <t>PRIPL ZA SVAR SITE V MAZAN TL 10CM-1.pp - předpoklad a schodišťové desky</t>
  </si>
  <si>
    <t>C-965081113-0</t>
  </si>
  <si>
    <t>BOUR DLAZEB Z DLAZDIC PUDNICH PL 1M2-6.NP - půdovky v místě nástavby a stávající půdě.</t>
  </si>
  <si>
    <t>90+204</t>
  </si>
  <si>
    <t>C-965081813-0</t>
  </si>
  <si>
    <t>BOUR DLAZEB Z DLAZDIC OSTAT 1CM- 1M2-</t>
  </si>
  <si>
    <t>2+410+30+48+55+40+55</t>
  </si>
  <si>
    <t>C-965082933-0</t>
  </si>
  <si>
    <t>ODSTR NASYPU TL -20CM PLOCHY 2M2- odstranění násypu pod mazaninami a půdovkami</t>
  </si>
  <si>
    <t>789*0,2+(824-112)*0,25+701*0,25+700,11*0,25+700,11*0,25+650*0,2</t>
  </si>
  <si>
    <t>C-967031142-0</t>
  </si>
  <si>
    <t>PRISEKANI OSTENI VE ZDIVU CIH MC - otvory v stávajícím zdivu pro nové výplně otvorů</t>
  </si>
  <si>
    <t>C-968061113-0</t>
  </si>
  <si>
    <t>VYVES KRIDEL OKEN DREV 1,5M2-před bouráním zárubní 1.pp-6.np</t>
  </si>
  <si>
    <t>6+40+44+46+47+45+22</t>
  </si>
  <si>
    <t>C-968062356-0</t>
  </si>
  <si>
    <t>ODSTR RAMU OKEN DREV ZDVOJENYCH 4M2</t>
  </si>
  <si>
    <t>C-968062455-0</t>
  </si>
  <si>
    <t>ODSTR DVERNICH ZARUBNI DREVENYCH 2M2</t>
  </si>
  <si>
    <t>250-18</t>
  </si>
  <si>
    <t>C-968062456-0</t>
  </si>
  <si>
    <t>ODSTR DVERNICH ZARUBNI DREVENYCH 2M2-</t>
  </si>
  <si>
    <t>C-968062747-0</t>
  </si>
  <si>
    <t>ODSTR STEN DREVENYCH a HLINÍKOVÝCH PLN/ZASKLEN 4M2-VÝKLADCE 1.np VÝMĚNA A ÚPRAVA - výkladce 1.NP výměna 1x a ostatní úprava</t>
  </si>
  <si>
    <t>C-969011121-0</t>
  </si>
  <si>
    <t>DMTZ POTRUBI VODOVOD/PLYN DN DO 52MM</t>
  </si>
  <si>
    <t>C-969021111-0</t>
  </si>
  <si>
    <t>DMTZ POTRUBI KANALIZACNI DN DO 100MM</t>
  </si>
  <si>
    <t>C-971033131-0</t>
  </si>
  <si>
    <t>OTVORY PRICKY CIHEL MV D 6CM TL 15CM - ÚT,ELEKTRO , ZTI</t>
  </si>
  <si>
    <t>C-971033151-0</t>
  </si>
  <si>
    <t>OTVORY ZDIVO CIHEL MV D 6CM TL -profese zti, út a elektro</t>
  </si>
  <si>
    <t>C-971033231-0</t>
  </si>
  <si>
    <t>OTVORY PRICKY CIHEL MV 0,0225M2 15CM-profese zti, út a elektro</t>
  </si>
  <si>
    <t>C-971033251-0</t>
  </si>
  <si>
    <t>OTVORY ZDIVO CIHEL MV 0,0225M2 45CM</t>
  </si>
  <si>
    <t>C-971033561-0</t>
  </si>
  <si>
    <t>OTVORY ZDIVO CIHEL MV 1M2 TL 60CM - vzt</t>
  </si>
  <si>
    <t>C-971033631-0</t>
  </si>
  <si>
    <t>OTVORY PRICK CIHEL MV 4M2 TL 15CM - nové dveřní otvory</t>
  </si>
  <si>
    <t>5*1*2,5</t>
  </si>
  <si>
    <t>C-971033651-0</t>
  </si>
  <si>
    <t>OTVORY ZDIVO CIHEL MV 4M2 TL 60CM - nové dveřní otvory v nosném zdivu</t>
  </si>
  <si>
    <t>1,2*2,2*0,5*7</t>
  </si>
  <si>
    <t>C-971035661-0</t>
  </si>
  <si>
    <t>OTVORY ZDIVO CIHEL MC 4M2 TL 60CM - otvory ve zdivu obvodovém</t>
  </si>
  <si>
    <t>C-972054131-0</t>
  </si>
  <si>
    <t>OTVORY STROPY BET ZELEZ 0,0225M2 12CM-profese zti, út a elektro</t>
  </si>
  <si>
    <t>C-972054231-0</t>
  </si>
  <si>
    <t>OTVORY STROPY BET ZELEZ 0,09M2 12CM - kanalizace a vzt</t>
  </si>
  <si>
    <t>C-972055611-0</t>
  </si>
  <si>
    <t>OTVORY STROP žb 4M2 TL 12CM - pro kanálek slaboproudu 0,35/0,5m</t>
  </si>
  <si>
    <t>4*0,15*0,35*0,6</t>
  </si>
  <si>
    <t>C-973031345-0</t>
  </si>
  <si>
    <t>KAPSY ZDI CI MV MVC PL 0,25M2 HL 30CM - kapsy pro osazení I nosičů - strop nad 5.NP</t>
  </si>
  <si>
    <t>C-974031132-0</t>
  </si>
  <si>
    <t>RYHY ZDI CIHEL HL 5CM S 7CM-elektro</t>
  </si>
  <si>
    <t>C-974031153-0</t>
  </si>
  <si>
    <t>RYHY ZDI CIHEL HL 10CM S 10CM - PŘÍPOJNÉ KANALIZAČ.POTRUBÍ zti A VODA</t>
  </si>
  <si>
    <t>C-974032668-0</t>
  </si>
  <si>
    <t>RYHY ZDI CI PRO VTAH NOSNIKU 15x35CM - pro strop 5.np</t>
  </si>
  <si>
    <t>C-976087111-0</t>
  </si>
  <si>
    <t>VYBOUR KORYT BEZ PODEZDIVKY - odvodnění podlah v 1.pp</t>
  </si>
  <si>
    <t>C-976082131-0</t>
  </si>
  <si>
    <t>VYBOUR OBJIMKY,DRZAKU,VESAKU ZDI CI - stávající madla schodiště</t>
  </si>
  <si>
    <t>C-978011191-0</t>
  </si>
  <si>
    <t>OTLUC OMITKY MV VC VNIT STROPU 100% - 1.pp,1.np,2.np</t>
  </si>
  <si>
    <t>(789+765+701)*1,1</t>
  </si>
  <si>
    <t>C-978012191-0</t>
  </si>
  <si>
    <t>OTLUC OMITKY RAKOS VNIT STROPU 100%</t>
  </si>
  <si>
    <t>(700,11+700,11+650)*1,1</t>
  </si>
  <si>
    <t>C-978013191-0</t>
  </si>
  <si>
    <t>OTLUC OMITKY MV VC VNIT STEN 100%-1.PP - jen vnitřní zdivo</t>
  </si>
  <si>
    <t>172*2,7+716*5,1-155+855*3,5-35+799*3,5-42+831*3,8-28+845*3,8-41+455*3,3-32</t>
  </si>
  <si>
    <t>C-978059631-0</t>
  </si>
  <si>
    <t>ODSEK OBKLADU KERAM VNITŘNÍCH  PL 2M2-</t>
  </si>
  <si>
    <t>C-979011111-0</t>
  </si>
  <si>
    <t>SVISLA DOPR SUTI+HMOT SHOZ ZA 1.PODL</t>
  </si>
  <si>
    <t>C-979011121-0</t>
  </si>
  <si>
    <t>PRIPL ZKD PODLAZI SVISLE DOPRAVY SHOZ</t>
  </si>
  <si>
    <t>5305,119*4</t>
  </si>
  <si>
    <t>C-979011211-0</t>
  </si>
  <si>
    <t>SVISLA DOPR NOSENIM SUTI ZA 1.PODL</t>
  </si>
  <si>
    <t>C-979081111-0</t>
  </si>
  <si>
    <t>ODVOZ STAVEB SUTI NA SKLADKU DO 1KM</t>
  </si>
  <si>
    <t>C-979081121-0</t>
  </si>
  <si>
    <t>PRIPL ZKD 1KM ODVOZU SUTI NA SKLADKU</t>
  </si>
  <si>
    <t>5305,119*15</t>
  </si>
  <si>
    <t>C-979082111-0</t>
  </si>
  <si>
    <t>VNITROSTAV DOPRAVA SUTI A HMOT DO 10M</t>
  </si>
  <si>
    <t>C-979082121-0</t>
  </si>
  <si>
    <t>PRIPL ZKD 5M VNITROSTAV DOPRAVY SUTI</t>
  </si>
  <si>
    <t>4641,1*4</t>
  </si>
  <si>
    <t>C-979093111-0</t>
  </si>
  <si>
    <t>ULOZENI SUTI BEZ ZHUTNENI</t>
  </si>
  <si>
    <t>C-979081131-0</t>
  </si>
  <si>
    <t>SKLADKOVNE TRIDENA SUT [BET-CI-KERAM]</t>
  </si>
  <si>
    <t>5305,119-1450</t>
  </si>
  <si>
    <t>C-979081132-0</t>
  </si>
  <si>
    <t>SKLADKOVNE SMISENY STAVEBNI ODPAD</t>
  </si>
  <si>
    <t>C-972054111-0</t>
  </si>
  <si>
    <t xml:space="preserve">OTVORY - ŽB + STĚNY - JENOTLIVÉ SONDY PRO ZJIŠTĚNÍ KONSTRUKCÍ </t>
  </si>
  <si>
    <t>BOURÁNÍ KONSTRUKCÍ CELKEM</t>
  </si>
  <si>
    <t>PSV:</t>
  </si>
  <si>
    <t>oddíl 711</t>
  </si>
  <si>
    <t>Izolace proti vodě:</t>
  </si>
  <si>
    <t>C-711141559-0</t>
  </si>
  <si>
    <t>ODSTRANĚNÍ IZOL ZEM VLHK VOD ASF PASY - 1.PP - STÁVAJÍCÍ IZOLACE PROTI ZEMNÍ VLHKOSTI - SOUVRSTVÍ</t>
  </si>
  <si>
    <t>C-998711101-0</t>
  </si>
  <si>
    <t>IZOL VODA PRESUN HMOT VYSKA -6M</t>
  </si>
  <si>
    <t>C-979081145-0</t>
  </si>
  <si>
    <t>SKLADKOVNE ASFALTOVE PASY</t>
  </si>
  <si>
    <t>IZOLACE PROTI VODĚ CELKEM</t>
  </si>
  <si>
    <t>oddíl 712</t>
  </si>
  <si>
    <t>Povlakové krytiny:</t>
  </si>
  <si>
    <t>C-712400832-0</t>
  </si>
  <si>
    <t>ODSTR IZOL POVL STRECH 30ST 2 VRSTVY</t>
  </si>
  <si>
    <t>C-712400834-0</t>
  </si>
  <si>
    <t>PRIPL ZKD ODSTR VRSTVU IZOL POVL 30ST</t>
  </si>
  <si>
    <t>C-998712103-0</t>
  </si>
  <si>
    <t>IZOL POVLAKOVA PRESUN HMOT VYSKA -24M</t>
  </si>
  <si>
    <t>POVLAKOVÉ KRYTINY CELKEM</t>
  </si>
  <si>
    <t>oddíl 713</t>
  </si>
  <si>
    <t>Izolace tepelné:</t>
  </si>
  <si>
    <t>C-713300852-0</t>
  </si>
  <si>
    <t>ODSTR IZOL FASÁDY DESKY +OMITKA - dvorní část - odstranění stávajícího kontaktního zateplovacího systému</t>
  </si>
  <si>
    <t>163+118+20</t>
  </si>
  <si>
    <t>C-998713103-0</t>
  </si>
  <si>
    <t>IZOL TEPELNA PRESUN HMOT VYSKA -24M</t>
  </si>
  <si>
    <t>IZOLACE TEPELNÉ CELKEM</t>
  </si>
  <si>
    <t>oddíl 762</t>
  </si>
  <si>
    <t>Konstrukce tesařské:</t>
  </si>
  <si>
    <t>C-762231811-0</t>
  </si>
  <si>
    <t>DMTZ OBLOZ SCHODIST STUPNU A PODSTUP</t>
  </si>
  <si>
    <t>C-762311103-0</t>
  </si>
  <si>
    <t xml:space="preserve">TESAR MTZ KOTEVNICH ZELEZ - STÁVAJÍCÍ KROV </t>
  </si>
  <si>
    <t>C-762331812-0</t>
  </si>
  <si>
    <t>DMTZ TESAR KROV VAZANY F -224cm2 - stávající krov v místě nástavby</t>
  </si>
  <si>
    <t>12*1,2*24+10*2*5+98</t>
  </si>
  <si>
    <t>DMTZ TESAR KROV VAZANY F -224cm2</t>
  </si>
  <si>
    <t>378+4,8*19+6,2*17+15,9*4+12,2*35+185</t>
  </si>
  <si>
    <t>C-762341811-0</t>
  </si>
  <si>
    <t>DMTZ TESAR BEDNENI STRECH Z PRKEN</t>
  </si>
  <si>
    <t>786*1,2</t>
  </si>
  <si>
    <t>C-998762103-0</t>
  </si>
  <si>
    <t>KONSTR TESAR PRESUN HMOT VYSKA -24M</t>
  </si>
  <si>
    <t>KONSTRUKCE TESAŘSKÉ CELKEM</t>
  </si>
  <si>
    <t>oddíl 764</t>
  </si>
  <si>
    <t>Konstrukce klempířské:</t>
  </si>
  <si>
    <t>C-764312822-0</t>
  </si>
  <si>
    <t>DMTZ KLEMP ZASTR HLAD 670 30S 25M2-</t>
  </si>
  <si>
    <t>C-764321830-0</t>
  </si>
  <si>
    <t>DMTZ KLEMP OPL RIMS POD ZLAB 660 30S</t>
  </si>
  <si>
    <t>C-764331852-0</t>
  </si>
  <si>
    <t>DMTZ KLEMP LEMU ZDI RS 400+500 45S-</t>
  </si>
  <si>
    <t>C-764342813-0</t>
  </si>
  <si>
    <t>DMTZ KLEMP LEMU TRUB D -75 HL KR 45S-</t>
  </si>
  <si>
    <t>C-764345833-0</t>
  </si>
  <si>
    <t>DMTZ KLEMP VENTIL NASTAV D -150 45S-</t>
  </si>
  <si>
    <t>C-764352812-0</t>
  </si>
  <si>
    <t>DMTZ KLEMP ZLAB PULKR RS 330 45S-</t>
  </si>
  <si>
    <t>C-764362812-0</t>
  </si>
  <si>
    <t>DMTZ KLEMP STRESNI OKNA S HLAD KR 45-</t>
  </si>
  <si>
    <t>C-764391841-0</t>
  </si>
  <si>
    <t>DMTZ KLEMP ZAVETRNE LISTY RS 500 45S</t>
  </si>
  <si>
    <t>C-764392852-0</t>
  </si>
  <si>
    <t>DMTZ KLEMP STRES UZLABI RS 660 45S-</t>
  </si>
  <si>
    <t>C-764410850-0</t>
  </si>
  <si>
    <t>DMTZ KLEMP OPLECH PARAPETU RS 330</t>
  </si>
  <si>
    <t>C-764430850-0</t>
  </si>
  <si>
    <t>DMTZ KLEMP OPLECHOVANI ZDI RS 600</t>
  </si>
  <si>
    <t>C-764454803-0</t>
  </si>
  <si>
    <t>DMTZ KLEMP ODPADNICH TRUB KRUH D 150</t>
  </si>
  <si>
    <t>C-998764103-0</t>
  </si>
  <si>
    <t>KONSTR KLEMPIR PRESUN HMOT VYSKA -24M</t>
  </si>
  <si>
    <t>KONSTRUKCE KLEMPÍŘSKÉ CELKEM</t>
  </si>
  <si>
    <t>oddíl 766</t>
  </si>
  <si>
    <t>Konstrukce truhlářské:</t>
  </si>
  <si>
    <t>C-766411811-0</t>
  </si>
  <si>
    <t>DMTZ TRUHL OBLOZ STEN PANEL SIR 15CM - STÁVAJÍCÍ INTERIÉROVÉ OBLOŽENÍ</t>
  </si>
  <si>
    <t>C-766421822-0</t>
  </si>
  <si>
    <t>DMTZ TRUHL OBLOZ STROP PODKL ROST - podkladní rošt pro podbíjení u žb stropů</t>
  </si>
  <si>
    <t>C-766662811-0</t>
  </si>
  <si>
    <t>DMTZ TRUHL PRAHU 1KR</t>
  </si>
  <si>
    <t>C-998766103-0</t>
  </si>
  <si>
    <t>KONSTR TRUHLAR PRESUN HMOT VYSKA -24M</t>
  </si>
  <si>
    <t>KONSTRUKCE TRUHLÁŘSKÉ CELKEM</t>
  </si>
  <si>
    <t>oddíl 767</t>
  </si>
  <si>
    <t>Kovové doplňkové konstrukce:</t>
  </si>
  <si>
    <t>C-767590840-0</t>
  </si>
  <si>
    <t>DMTZ PODLAH ZDVOJ ROSTU - DISPEČINK - ZDVOJENÉ PODLAHY</t>
  </si>
  <si>
    <t>C-767590830-0</t>
  </si>
  <si>
    <t>DMTZ PODLAH ZDVOJ DESEK - DISPEČINK - ZDVOJENÉ PODLAHY</t>
  </si>
  <si>
    <t>C-767996805-0</t>
  </si>
  <si>
    <t>DMTZ KDK ATYPU HMOTN JEDN DILU 500kg-OCELOVÉHO SCHODIŠTĚ 2.NP</t>
  </si>
  <si>
    <t>KG</t>
  </si>
  <si>
    <t>DMTZ KDK ATYPU HMOTN JEDN DILU 500kg-ZÁLOŽNÍ ZDROJ NA STŘEŠE</t>
  </si>
  <si>
    <t>C-767996804-0</t>
  </si>
  <si>
    <t>DMTZ KDK ATYPU HMOTN JEDN DILU -500kg - V ZDUCHOTECHNICKÉ JEDNOTKY</t>
  </si>
  <si>
    <t>C-767996803-0</t>
  </si>
  <si>
    <t>DMTZ KDK ATYPU HMOTN JEDN DILU -250kg - SCHODIŠTĚ A STŘEŠNÍ LÁVKY</t>
  </si>
  <si>
    <t>C-767996802-0</t>
  </si>
  <si>
    <t>DMTZ KDK ATYPU HMOTN JEDN DILU -100kg, LOGO dpo, A ANTÉNY</t>
  </si>
  <si>
    <t>C-767996801-0</t>
  </si>
  <si>
    <t>DMTZ KDK ATYPU HMOTN JEDN DILU -50kg - KABELOVÉ ŽLABY STŘEŠNÍ</t>
  </si>
  <si>
    <t>DMTZ KDK ATYPU HMOTN JEDN DILU -50kg - OSTATNÍ DROBNÉ PRVKY STVBY</t>
  </si>
  <si>
    <t>C-998767103-0</t>
  </si>
  <si>
    <t>KOVOVE D KONST PRESUN HMOT VYSKA -24M</t>
  </si>
  <si>
    <t>KOVOVÉ DOPLŇKOVÉ KONSTRUKCE CELKEM</t>
  </si>
  <si>
    <t>oddíl 775</t>
  </si>
  <si>
    <t>Podlahy parketové a plovoucí:</t>
  </si>
  <si>
    <t>C-775511800-0</t>
  </si>
  <si>
    <t>DEMONTAZ PODLAHY VLYSOVE LEPENE</t>
  </si>
  <si>
    <t>C-998775103-0</t>
  </si>
  <si>
    <t>PODLAHY VLYS PRESUN HMOT VYSKA -24M</t>
  </si>
  <si>
    <t>PODLAHY PARKETOVÉ A PLOVOUCÍ CELKEM</t>
  </si>
  <si>
    <t>oddíl 776</t>
  </si>
  <si>
    <t>Podlahy povlakové:</t>
  </si>
  <si>
    <t>C-776511820-0</t>
  </si>
  <si>
    <t>ODSTRANENI PODLAH POVLAK LEP +PODLOZ</t>
  </si>
  <si>
    <t>C-998776103-0</t>
  </si>
  <si>
    <t>PODLAHY POVLAK PRESUN HMOT VYSKA -24M</t>
  </si>
  <si>
    <t>PODLAHY POVLAKOVÉ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</si>
  <si>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</si>
  <si>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</si>
  <si>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</si>
  <si>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</si>
  <si>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</si>
  <si>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</si>
  <si>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Bourání konstrukcí</t>
  </si>
  <si>
    <t>HSV CELKEM</t>
  </si>
  <si>
    <t>Izolace proti vodě</t>
  </si>
  <si>
    <t>Povlakové krytiny</t>
  </si>
  <si>
    <t>Izolace tepelné</t>
  </si>
  <si>
    <t>Konstrukce tesařské</t>
  </si>
  <si>
    <t>Konstrukce klempířské</t>
  </si>
  <si>
    <t>Konstrukce truhlářské</t>
  </si>
  <si>
    <t>Kovové doplňkové konstrukce</t>
  </si>
  <si>
    <t>Podlahy parketové a plovoucí</t>
  </si>
  <si>
    <t>Podlahy povlakové</t>
  </si>
  <si>
    <t>PSV CELKEM</t>
  </si>
  <si>
    <t>Základní rozpočtové náklady stavebního objektu celkem</t>
  </si>
  <si>
    <t>Stavba :  - Dopravní podnik ostrava a.s. , podnikové ředitelství</t>
  </si>
  <si>
    <t>Datum zpracování : 11/2019</t>
  </si>
  <si>
    <t>Stavba :   - Dopravní podnik ostrava a.s. , podnikové ředitelství</t>
  </si>
  <si>
    <t>Datum zpraco : 11/2019</t>
  </si>
  <si>
    <t>Objekt : STAVEBNÍ ÚPRAVY OBJEKTU PODNIKOVÉHO ŘEDITELSTVÍ DPO, PODĚBRADOVA UL. - II ETAPA</t>
  </si>
  <si>
    <t>Objekt : STAVEBNÍ ÚPRAVY OBJEKTU PŘ  DPO, PODĚBRADOVA UL. II 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</si>
</sst>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3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indexed="2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u/>
      <sz val="12"/>
      <color theme="1"/>
      <name val="Arial"/>
      <family val="2"/>
      <charset val="238"/>
    </font>
    <font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1" xfId="0" applyFont="1" applyBorder="1"/>
    <xf numFmtId="0" fontId="5" fillId="0" borderId="32" xfId="0" applyFont="1" applyBorder="1"/>
    <xf numFmtId="0" fontId="5" fillId="0" borderId="34" xfId="0" applyFont="1" applyBorder="1"/>
    <xf numFmtId="0" fontId="5" fillId="0" borderId="35" xfId="0" applyFont="1" applyBorder="1"/>
    <xf numFmtId="0" fontId="0" fillId="0" borderId="0" xfId="0" applyAlignment="1"/>
    <xf numFmtId="0" fontId="5" fillId="0" borderId="19" xfId="0" applyFont="1" applyBorder="1" applyAlignment="1">
      <alignment vertical="top" wrapText="1"/>
    </xf>
    <xf numFmtId="0" fontId="5" fillId="0" borderId="23" xfId="0" applyFont="1" applyBorder="1" applyAlignment="1">
      <alignment horizontal="righ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3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36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37" xfId="0" applyFont="1" applyBorder="1" applyAlignment="1">
      <alignment vertical="top" wrapText="1"/>
    </xf>
    <xf numFmtId="0" fontId="7" fillId="0" borderId="6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vertical="top" wrapText="1"/>
    </xf>
    <xf numFmtId="165" fontId="7" fillId="0" borderId="6" xfId="0" applyNumberFormat="1" applyFont="1" applyBorder="1" applyAlignment="1">
      <alignment vertical="top" wrapText="1"/>
    </xf>
    <xf numFmtId="165" fontId="7" fillId="0" borderId="38" xfId="0" applyNumberFormat="1" applyFont="1" applyBorder="1" applyAlignment="1">
      <alignment vertical="top" wrapText="1"/>
    </xf>
    <xf numFmtId="165" fontId="7" fillId="0" borderId="4" xfId="0" applyNumberFormat="1" applyFont="1" applyBorder="1" applyAlignment="1">
      <alignment vertical="top" wrapText="1"/>
    </xf>
    <xf numFmtId="164" fontId="7" fillId="0" borderId="40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9" fillId="0" borderId="4" xfId="0" applyFont="1" applyBorder="1" applyAlignment="1">
      <alignment horizontal="right" vertical="top" wrapText="1"/>
    </xf>
    <xf numFmtId="4" fontId="7" fillId="0" borderId="4" xfId="0" applyNumberFormat="1" applyFont="1" applyBorder="1" applyAlignment="1">
      <alignment vertical="top" wrapText="1"/>
    </xf>
    <xf numFmtId="3" fontId="7" fillId="0" borderId="4" xfId="0" applyNumberFormat="1" applyFont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righ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1" xfId="0" applyFont="1" applyFill="1" applyBorder="1" applyAlignment="1">
      <alignment vertical="top" wrapText="1"/>
    </xf>
    <xf numFmtId="165" fontId="10" fillId="2" borderId="39" xfId="0" applyNumberFormat="1" applyFont="1" applyFill="1" applyBorder="1" applyAlignment="1">
      <alignment vertical="top" wrapText="1"/>
    </xf>
    <xf numFmtId="0" fontId="10" fillId="2" borderId="42" xfId="0" applyFont="1" applyFill="1" applyBorder="1" applyAlignment="1">
      <alignment vertical="top" wrapText="1"/>
    </xf>
    <xf numFmtId="165" fontId="10" fillId="2" borderId="0" xfId="0" applyNumberFormat="1" applyFont="1" applyFill="1" applyBorder="1" applyAlignment="1">
      <alignment vertical="top" wrapText="1"/>
    </xf>
    <xf numFmtId="164" fontId="10" fillId="2" borderId="40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9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31" xfId="0" applyFont="1" applyBorder="1" applyAlignment="1">
      <alignment vertical="top" wrapText="1"/>
    </xf>
    <xf numFmtId="0" fontId="10" fillId="0" borderId="32" xfId="0" applyFont="1" applyBorder="1" applyAlignment="1">
      <alignment vertical="top" wrapText="1"/>
    </xf>
    <xf numFmtId="0" fontId="10" fillId="0" borderId="3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35" xfId="0" applyFont="1" applyBorder="1" applyAlignment="1">
      <alignment vertical="top" wrapText="1"/>
    </xf>
    <xf numFmtId="0" fontId="10" fillId="0" borderId="19" xfId="0" applyFont="1" applyBorder="1" applyAlignment="1">
      <alignment vertical="top" wrapText="1"/>
    </xf>
    <xf numFmtId="0" fontId="10" fillId="0" borderId="23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23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10" fillId="0" borderId="36" xfId="0" applyFont="1" applyBorder="1" applyAlignment="1">
      <alignment vertical="top" wrapText="1"/>
    </xf>
    <xf numFmtId="0" fontId="10" fillId="0" borderId="26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43" xfId="0" applyFont="1" applyFill="1" applyBorder="1" applyAlignment="1">
      <alignment horizontal="right" vertical="top" wrapText="1"/>
    </xf>
    <xf numFmtId="0" fontId="10" fillId="2" borderId="43" xfId="0" applyFont="1" applyFill="1" applyBorder="1" applyAlignment="1">
      <alignment horizontal="left" vertical="top" wrapText="1"/>
    </xf>
    <xf numFmtId="0" fontId="10" fillId="2" borderId="43" xfId="0" applyFont="1" applyFill="1" applyBorder="1" applyAlignment="1">
      <alignment vertical="top" wrapText="1"/>
    </xf>
    <xf numFmtId="0" fontId="10" fillId="2" borderId="44" xfId="0" applyFont="1" applyFill="1" applyBorder="1" applyAlignment="1">
      <alignment vertical="top" wrapText="1"/>
    </xf>
    <xf numFmtId="165" fontId="10" fillId="2" borderId="45" xfId="0" applyNumberFormat="1" applyFont="1" applyFill="1" applyBorder="1" applyAlignment="1">
      <alignment vertical="top" wrapText="1"/>
    </xf>
    <xf numFmtId="0" fontId="10" fillId="2" borderId="46" xfId="0" applyFont="1" applyFill="1" applyBorder="1" applyAlignment="1">
      <alignment vertical="top" wrapText="1"/>
    </xf>
    <xf numFmtId="165" fontId="10" fillId="2" borderId="10" xfId="0" applyNumberFormat="1" applyFont="1" applyFill="1" applyBorder="1" applyAlignment="1">
      <alignment vertical="top" wrapText="1"/>
    </xf>
    <xf numFmtId="164" fontId="10" fillId="2" borderId="47" xfId="0" applyNumberFormat="1" applyFont="1" applyFill="1" applyBorder="1" applyAlignment="1">
      <alignment vertical="top" wrapText="1"/>
    </xf>
    <xf numFmtId="0" fontId="10" fillId="2" borderId="50" xfId="0" applyFont="1" applyFill="1" applyBorder="1" applyAlignment="1">
      <alignment vertical="top" wrapText="1"/>
    </xf>
    <xf numFmtId="0" fontId="10" fillId="2" borderId="51" xfId="0" applyFont="1" applyFill="1" applyBorder="1" applyAlignment="1">
      <alignment vertical="top" wrapText="1"/>
    </xf>
    <xf numFmtId="0" fontId="10" fillId="2" borderId="52" xfId="0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/>
    <xf numFmtId="0" fontId="10" fillId="0" borderId="0" xfId="0" applyFont="1"/>
    <xf numFmtId="0" fontId="7" fillId="0" borderId="1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10" fillId="0" borderId="48" xfId="0" applyFont="1" applyBorder="1" applyAlignment="1">
      <alignment horizontal="left" vertical="center"/>
    </xf>
    <xf numFmtId="0" fontId="7" fillId="0" borderId="48" xfId="0" applyFont="1" applyBorder="1"/>
    <xf numFmtId="0" fontId="7" fillId="0" borderId="56" xfId="0" applyFont="1" applyBorder="1"/>
    <xf numFmtId="0" fontId="10" fillId="0" borderId="19" xfId="0" applyFont="1" applyBorder="1" applyAlignment="1">
      <alignment horizontal="right" vertical="center"/>
    </xf>
    <xf numFmtId="0" fontId="10" fillId="0" borderId="23" xfId="0" applyFont="1" applyBorder="1" applyAlignment="1">
      <alignment horizontal="left" vertical="center"/>
    </xf>
    <xf numFmtId="3" fontId="7" fillId="0" borderId="23" xfId="0" applyNumberFormat="1" applyFont="1" applyBorder="1" applyAlignment="1">
      <alignment vertical="center"/>
    </xf>
    <xf numFmtId="3" fontId="10" fillId="0" borderId="27" xfId="0" applyNumberFormat="1" applyFont="1" applyBorder="1" applyAlignment="1">
      <alignment vertical="center"/>
    </xf>
    <xf numFmtId="0" fontId="10" fillId="2" borderId="13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left" vertical="center"/>
    </xf>
    <xf numFmtId="3" fontId="10" fillId="2" borderId="15" xfId="0" applyNumberFormat="1" applyFont="1" applyFill="1" applyBorder="1" applyAlignment="1">
      <alignment vertical="center"/>
    </xf>
    <xf numFmtId="3" fontId="10" fillId="2" borderId="57" xfId="0" applyNumberFormat="1" applyFont="1" applyFill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3" fontId="7" fillId="0" borderId="4" xfId="0" applyNumberFormat="1" applyFont="1" applyBorder="1" applyAlignment="1">
      <alignment vertical="center"/>
    </xf>
    <xf numFmtId="3" fontId="10" fillId="0" borderId="58" xfId="0" applyNumberFormat="1" applyFont="1" applyBorder="1" applyAlignment="1">
      <alignment vertical="center"/>
    </xf>
    <xf numFmtId="0" fontId="7" fillId="2" borderId="16" xfId="0" applyFont="1" applyFill="1" applyBorder="1"/>
    <xf numFmtId="0" fontId="10" fillId="2" borderId="14" xfId="0" applyFont="1" applyFill="1" applyBorder="1" applyAlignment="1">
      <alignment horizontal="left" vertical="center"/>
    </xf>
    <xf numFmtId="3" fontId="10" fillId="2" borderId="14" xfId="0" applyNumberFormat="1" applyFont="1" applyFill="1" applyBorder="1" applyAlignment="1">
      <alignment vertical="center"/>
    </xf>
    <xf numFmtId="3" fontId="10" fillId="2" borderId="59" xfId="0" applyNumberFormat="1" applyFont="1" applyFill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55" xfId="0" applyFont="1" applyBorder="1" applyAlignment="1"/>
    <xf numFmtId="0" fontId="7" fillId="0" borderId="33" xfId="0" applyFont="1" applyBorder="1" applyAlignment="1">
      <alignment horizontal="center" vertical="center"/>
    </xf>
    <xf numFmtId="0" fontId="7" fillId="0" borderId="54" xfId="0" applyFont="1" applyBorder="1" applyAlignment="1"/>
    <xf numFmtId="0" fontId="7" fillId="0" borderId="48" xfId="0" applyFont="1" applyBorder="1" applyAlignment="1">
      <alignment horizontal="center" vertical="center"/>
    </xf>
    <xf numFmtId="0" fontId="7" fillId="0" borderId="18" xfId="0" applyFont="1" applyBorder="1" applyAlignment="1"/>
    <xf numFmtId="0" fontId="7" fillId="0" borderId="49" xfId="0" applyFont="1" applyBorder="1" applyAlignment="1"/>
    <xf numFmtId="0" fontId="2" fillId="0" borderId="0" xfId="0" applyFont="1" applyAlignment="1"/>
    <xf numFmtId="0" fontId="10" fillId="0" borderId="0" xfId="0" applyFont="1" applyAlignment="1">
      <alignment horizontal="center" vertical="center"/>
    </xf>
    <xf numFmtId="0" fontId="7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/>
    <xf numFmtId="0" fontId="6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/>
    <xf numFmtId="49" fontId="9" fillId="0" borderId="4" xfId="0" applyNumberFormat="1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1" fillId="0" borderId="19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23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3" fontId="10" fillId="2" borderId="14" xfId="0" applyNumberFormat="1" applyFont="1" applyFill="1" applyBorder="1" applyAlignment="1">
      <alignment horizontal="right" vertical="top" wrapText="1"/>
    </xf>
    <xf numFmtId="0" fontId="7" fillId="0" borderId="53" xfId="0" applyFont="1" applyBorder="1" applyAlignment="1">
      <alignment vertical="top" wrapText="1"/>
    </xf>
  </cellXfs>
  <cellStyles count="1">
    <cellStyle name="Normální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P21" sqref="P21:Q21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6" s="2" customFormat="1" ht="9.75" x14ac:dyDescent="0.2">
      <c r="A1" s="131" t="s">
        <v>309</v>
      </c>
      <c r="B1" s="131"/>
      <c r="C1" s="131"/>
      <c r="D1" s="131" t="s">
        <v>0</v>
      </c>
      <c r="E1" s="131"/>
    </row>
    <row r="2" spans="1:6" s="2" customFormat="1" ht="9.75" x14ac:dyDescent="0.2">
      <c r="A2" s="131" t="s">
        <v>314</v>
      </c>
      <c r="B2" s="131"/>
      <c r="C2" s="131"/>
      <c r="D2" s="131" t="s">
        <v>310</v>
      </c>
      <c r="E2" s="131"/>
    </row>
    <row r="3" spans="1:6" s="1" customFormat="1" ht="15" customHeight="1" x14ac:dyDescent="0.25">
      <c r="A3" s="99"/>
      <c r="B3" s="99"/>
      <c r="C3" s="99"/>
      <c r="D3" s="99"/>
      <c r="E3" s="99"/>
      <c r="F3" s="99"/>
    </row>
    <row r="4" spans="1:6" s="4" customFormat="1" ht="15" customHeight="1" x14ac:dyDescent="0.25">
      <c r="A4" s="132" t="s">
        <v>291</v>
      </c>
      <c r="B4" s="133"/>
      <c r="C4" s="133"/>
      <c r="D4" s="133"/>
      <c r="E4" s="133"/>
      <c r="F4" s="100"/>
    </row>
    <row r="5" spans="1:6" s="1" customFormat="1" ht="15" customHeight="1" thickBot="1" x14ac:dyDescent="0.3">
      <c r="A5" s="99"/>
      <c r="B5" s="99"/>
      <c r="C5" s="99"/>
      <c r="D5" s="99"/>
      <c r="E5" s="99"/>
      <c r="F5" s="99"/>
    </row>
    <row r="6" spans="1:6" s="1" customFormat="1" ht="15" customHeight="1" x14ac:dyDescent="0.25">
      <c r="A6" s="124" t="s">
        <v>292</v>
      </c>
      <c r="B6" s="126" t="s">
        <v>293</v>
      </c>
      <c r="C6" s="128" t="s">
        <v>294</v>
      </c>
      <c r="D6" s="129"/>
      <c r="E6" s="130"/>
      <c r="F6" s="99"/>
    </row>
    <row r="7" spans="1:6" s="1" customFormat="1" ht="15" customHeight="1" thickBot="1" x14ac:dyDescent="0.3">
      <c r="A7" s="125"/>
      <c r="B7" s="127"/>
      <c r="C7" s="101" t="s">
        <v>15</v>
      </c>
      <c r="D7" s="102" t="s">
        <v>20</v>
      </c>
      <c r="E7" s="103" t="s">
        <v>295</v>
      </c>
      <c r="F7" s="99"/>
    </row>
    <row r="8" spans="1:6" s="17" customFormat="1" ht="15" customHeight="1" x14ac:dyDescent="0.25">
      <c r="A8" s="104"/>
      <c r="B8" s="105" t="s">
        <v>26</v>
      </c>
      <c r="C8" s="106"/>
      <c r="D8" s="106"/>
      <c r="E8" s="107"/>
      <c r="F8" s="99"/>
    </row>
    <row r="9" spans="1:6" s="17" customFormat="1" ht="15" customHeight="1" x14ac:dyDescent="0.25">
      <c r="A9" s="108">
        <v>96</v>
      </c>
      <c r="B9" s="109" t="s">
        <v>296</v>
      </c>
      <c r="C9" s="110">
        <f>ROZPOČET!G90</f>
        <v>0</v>
      </c>
      <c r="D9" s="110">
        <f>ROZPOČET!I90</f>
        <v>0</v>
      </c>
      <c r="E9" s="111">
        <f>C9+D9</f>
        <v>0</v>
      </c>
      <c r="F9" s="99"/>
    </row>
    <row r="10" spans="1:6" s="17" customFormat="1" ht="15" customHeight="1" thickBot="1" x14ac:dyDescent="0.3">
      <c r="A10" s="112"/>
      <c r="B10" s="113" t="s">
        <v>297</v>
      </c>
      <c r="C10" s="114">
        <f>SUM(C9:C9)</f>
        <v>0</v>
      </c>
      <c r="D10" s="114">
        <f>SUM(D9:D9)</f>
        <v>0</v>
      </c>
      <c r="E10" s="115">
        <f>SUM(E9:E9)</f>
        <v>0</v>
      </c>
      <c r="F10" s="99"/>
    </row>
    <row r="11" spans="1:6" s="1" customFormat="1" ht="15" customHeight="1" thickBot="1" x14ac:dyDescent="0.3">
      <c r="A11" s="99"/>
      <c r="B11" s="99"/>
      <c r="C11" s="99"/>
      <c r="D11" s="99"/>
      <c r="E11" s="99"/>
      <c r="F11" s="99"/>
    </row>
    <row r="12" spans="1:6" s="17" customFormat="1" ht="15" customHeight="1" x14ac:dyDescent="0.25">
      <c r="A12" s="104"/>
      <c r="B12" s="105" t="s">
        <v>170</v>
      </c>
      <c r="C12" s="106"/>
      <c r="D12" s="106"/>
      <c r="E12" s="107"/>
      <c r="F12" s="99"/>
    </row>
    <row r="13" spans="1:6" s="17" customFormat="1" ht="15" customHeight="1" x14ac:dyDescent="0.25">
      <c r="A13" s="108">
        <v>711</v>
      </c>
      <c r="B13" s="109" t="s">
        <v>298</v>
      </c>
      <c r="C13" s="110">
        <f>ROZPOČET!G101</f>
        <v>0</v>
      </c>
      <c r="D13" s="110">
        <f>ROZPOČET!I101</f>
        <v>0</v>
      </c>
      <c r="E13" s="111">
        <f t="shared" ref="E13:E21" si="0">C13+D13</f>
        <v>0</v>
      </c>
      <c r="F13" s="99"/>
    </row>
    <row r="14" spans="1:6" s="17" customFormat="1" ht="15" customHeight="1" x14ac:dyDescent="0.25">
      <c r="A14" s="116">
        <v>712</v>
      </c>
      <c r="B14" s="117" t="s">
        <v>299</v>
      </c>
      <c r="C14" s="118">
        <f>ROZPOČET!G107</f>
        <v>0</v>
      </c>
      <c r="D14" s="118">
        <f>ROZPOČET!I107</f>
        <v>0</v>
      </c>
      <c r="E14" s="119">
        <f t="shared" si="0"/>
        <v>0</v>
      </c>
      <c r="F14" s="99"/>
    </row>
    <row r="15" spans="1:6" s="17" customFormat="1" ht="15" customHeight="1" x14ac:dyDescent="0.25">
      <c r="A15" s="116">
        <v>713</v>
      </c>
      <c r="B15" s="117" t="s">
        <v>300</v>
      </c>
      <c r="C15" s="118">
        <f>ROZPOČET!G113</f>
        <v>0</v>
      </c>
      <c r="D15" s="118">
        <f>ROZPOČET!I113</f>
        <v>0</v>
      </c>
      <c r="E15" s="119">
        <f t="shared" si="0"/>
        <v>0</v>
      </c>
      <c r="F15" s="99"/>
    </row>
    <row r="16" spans="1:6" s="17" customFormat="1" ht="15" customHeight="1" x14ac:dyDescent="0.25">
      <c r="A16" s="116">
        <v>762</v>
      </c>
      <c r="B16" s="117" t="s">
        <v>301</v>
      </c>
      <c r="C16" s="118">
        <f>ROZPOČET!G124</f>
        <v>0</v>
      </c>
      <c r="D16" s="118">
        <f>ROZPOČET!I124</f>
        <v>0</v>
      </c>
      <c r="E16" s="119">
        <f t="shared" si="0"/>
        <v>0</v>
      </c>
      <c r="F16" s="99"/>
    </row>
    <row r="17" spans="1:6" s="17" customFormat="1" ht="15" customHeight="1" x14ac:dyDescent="0.25">
      <c r="A17" s="116">
        <v>764</v>
      </c>
      <c r="B17" s="117" t="s">
        <v>302</v>
      </c>
      <c r="C17" s="118">
        <f>ROZPOČET!G139</f>
        <v>0</v>
      </c>
      <c r="D17" s="118">
        <f>ROZPOČET!I139</f>
        <v>0</v>
      </c>
      <c r="E17" s="119">
        <f t="shared" si="0"/>
        <v>0</v>
      </c>
      <c r="F17" s="99"/>
    </row>
    <row r="18" spans="1:6" s="17" customFormat="1" ht="15" customHeight="1" x14ac:dyDescent="0.25">
      <c r="A18" s="116">
        <v>766</v>
      </c>
      <c r="B18" s="117" t="s">
        <v>303</v>
      </c>
      <c r="C18" s="118">
        <f>ROZPOČET!G145</f>
        <v>0</v>
      </c>
      <c r="D18" s="118">
        <f>ROZPOČET!I145</f>
        <v>0</v>
      </c>
      <c r="E18" s="119">
        <f t="shared" si="0"/>
        <v>0</v>
      </c>
      <c r="F18" s="99"/>
    </row>
    <row r="19" spans="1:6" s="17" customFormat="1" ht="15" customHeight="1" x14ac:dyDescent="0.25">
      <c r="A19" s="116">
        <v>767</v>
      </c>
      <c r="B19" s="117" t="s">
        <v>304</v>
      </c>
      <c r="C19" s="118">
        <f>ROZPOČET!G157</f>
        <v>0</v>
      </c>
      <c r="D19" s="118">
        <f>ROZPOČET!I157</f>
        <v>0</v>
      </c>
      <c r="E19" s="119">
        <f t="shared" si="0"/>
        <v>0</v>
      </c>
      <c r="F19" s="99"/>
    </row>
    <row r="20" spans="1:6" s="17" customFormat="1" ht="15" customHeight="1" x14ac:dyDescent="0.25">
      <c r="A20" s="116">
        <v>775</v>
      </c>
      <c r="B20" s="117" t="s">
        <v>305</v>
      </c>
      <c r="C20" s="118">
        <f>ROZPOČET!G162</f>
        <v>0</v>
      </c>
      <c r="D20" s="118">
        <f>ROZPOČET!I162</f>
        <v>0</v>
      </c>
      <c r="E20" s="119">
        <f t="shared" si="0"/>
        <v>0</v>
      </c>
      <c r="F20" s="99"/>
    </row>
    <row r="21" spans="1:6" s="17" customFormat="1" ht="15" customHeight="1" x14ac:dyDescent="0.25">
      <c r="A21" s="116">
        <v>776</v>
      </c>
      <c r="B21" s="117" t="s">
        <v>306</v>
      </c>
      <c r="C21" s="118">
        <f>ROZPOČET!G167</f>
        <v>0</v>
      </c>
      <c r="D21" s="118">
        <f>ROZPOČET!I167</f>
        <v>0</v>
      </c>
      <c r="E21" s="119">
        <f t="shared" si="0"/>
        <v>0</v>
      </c>
      <c r="F21" s="99"/>
    </row>
    <row r="22" spans="1:6" s="17" customFormat="1" ht="15" customHeight="1" thickBot="1" x14ac:dyDescent="0.3">
      <c r="A22" s="112"/>
      <c r="B22" s="113" t="s">
        <v>307</v>
      </c>
      <c r="C22" s="114">
        <f>SUM(C13:C21)</f>
        <v>0</v>
      </c>
      <c r="D22" s="114">
        <f>SUM(D13:D21)</f>
        <v>0</v>
      </c>
      <c r="E22" s="115">
        <f>SUM(E13:E21)</f>
        <v>0</v>
      </c>
      <c r="F22" s="99"/>
    </row>
    <row r="23" spans="1:6" s="1" customFormat="1" ht="15" customHeight="1" thickBot="1" x14ac:dyDescent="0.3">
      <c r="A23" s="99"/>
      <c r="B23" s="99"/>
      <c r="C23" s="99"/>
      <c r="D23" s="99"/>
      <c r="E23" s="99"/>
      <c r="F23" s="99"/>
    </row>
    <row r="24" spans="1:6" s="17" customFormat="1" ht="15" customHeight="1" thickBot="1" x14ac:dyDescent="0.3">
      <c r="A24" s="120"/>
      <c r="B24" s="121" t="s">
        <v>308</v>
      </c>
      <c r="C24" s="122">
        <f>C10+C22</f>
        <v>0</v>
      </c>
      <c r="D24" s="122">
        <f>D10+D22</f>
        <v>0</v>
      </c>
      <c r="E24" s="123">
        <f>E10+E22</f>
        <v>0</v>
      </c>
      <c r="F24" s="99"/>
    </row>
    <row r="25" spans="1:6" ht="15" customHeight="1" x14ac:dyDescent="0.25">
      <c r="A25" s="99"/>
      <c r="B25" s="99"/>
      <c r="C25" s="99"/>
      <c r="D25" s="99"/>
      <c r="E25" s="99"/>
      <c r="F25" s="99"/>
    </row>
    <row r="26" spans="1:6" ht="15" customHeight="1" x14ac:dyDescent="0.25">
      <c r="A26" s="99"/>
      <c r="B26" s="99"/>
      <c r="C26" s="99"/>
      <c r="D26" s="99"/>
      <c r="E26" s="99"/>
      <c r="F26" s="99"/>
    </row>
    <row r="27" spans="1:6" ht="15" customHeight="1" x14ac:dyDescent="0.25">
      <c r="A27" s="99"/>
      <c r="B27" s="99"/>
      <c r="C27" s="99"/>
      <c r="D27" s="99"/>
      <c r="E27" s="99"/>
      <c r="F27" s="99"/>
    </row>
    <row r="28" spans="1:6" ht="15" customHeight="1" x14ac:dyDescent="0.25">
      <c r="A28" s="99"/>
      <c r="B28" s="99"/>
      <c r="C28" s="99"/>
      <c r="D28" s="99"/>
      <c r="E28" s="99"/>
      <c r="F28" s="99"/>
    </row>
    <row r="29" spans="1:6" ht="15" customHeight="1" x14ac:dyDescent="0.25">
      <c r="A29" s="99"/>
      <c r="B29" s="99"/>
      <c r="C29" s="99"/>
      <c r="D29" s="99"/>
      <c r="E29" s="99"/>
      <c r="F29" s="99"/>
    </row>
    <row r="30" spans="1:6" ht="15" customHeight="1" x14ac:dyDescent="0.25">
      <c r="A30" s="99"/>
      <c r="B30" s="99"/>
      <c r="C30" s="99"/>
      <c r="D30" s="99"/>
      <c r="E30" s="99"/>
      <c r="F30" s="99"/>
    </row>
    <row r="31" spans="1:6" ht="15" customHeight="1" x14ac:dyDescent="0.25">
      <c r="A31" s="99"/>
      <c r="B31" s="99"/>
      <c r="C31" s="99"/>
      <c r="D31" s="99"/>
      <c r="E31" s="99"/>
      <c r="F31" s="99"/>
    </row>
    <row r="32" spans="1:6" ht="15" customHeight="1" x14ac:dyDescent="0.25">
      <c r="A32" s="99"/>
      <c r="B32" s="99"/>
      <c r="C32" s="99"/>
      <c r="D32" s="99"/>
      <c r="E32" s="99"/>
      <c r="F32" s="99"/>
    </row>
    <row r="33" spans="1:6" ht="15" customHeight="1" x14ac:dyDescent="0.25">
      <c r="A33" s="99"/>
      <c r="B33" s="99"/>
      <c r="C33" s="99"/>
      <c r="D33" s="99"/>
      <c r="E33" s="99"/>
      <c r="F33" s="99"/>
    </row>
    <row r="34" spans="1:6" ht="15" customHeight="1" x14ac:dyDescent="0.25">
      <c r="A34" s="99"/>
      <c r="B34" s="99"/>
      <c r="C34" s="99"/>
      <c r="D34" s="99"/>
      <c r="E34" s="99"/>
      <c r="F34" s="99"/>
    </row>
    <row r="35" spans="1:6" ht="15" customHeight="1" x14ac:dyDescent="0.25">
      <c r="A35" s="99"/>
      <c r="B35" s="99"/>
      <c r="C35" s="99"/>
      <c r="D35" s="99"/>
      <c r="E35" s="99"/>
      <c r="F35" s="99"/>
    </row>
    <row r="36" spans="1:6" ht="15" customHeight="1" x14ac:dyDescent="0.25">
      <c r="A36" s="99"/>
      <c r="B36" s="99"/>
      <c r="C36" s="99"/>
      <c r="D36" s="99"/>
      <c r="E36" s="99"/>
      <c r="F36" s="99"/>
    </row>
    <row r="37" spans="1:6" ht="15" customHeight="1" x14ac:dyDescent="0.25">
      <c r="A37" s="99"/>
      <c r="B37" s="99"/>
      <c r="C37" s="99"/>
      <c r="D37" s="99"/>
      <c r="E37" s="99"/>
      <c r="F37" s="99"/>
    </row>
    <row r="38" spans="1:6" ht="15" customHeight="1" x14ac:dyDescent="0.25">
      <c r="A38" s="99"/>
      <c r="B38" s="99"/>
      <c r="C38" s="99"/>
      <c r="D38" s="99"/>
      <c r="E38" s="99"/>
      <c r="F38" s="99"/>
    </row>
    <row r="39" spans="1:6" ht="15" customHeight="1" x14ac:dyDescent="0.25">
      <c r="A39" s="99"/>
      <c r="B39" s="99"/>
      <c r="C39" s="99"/>
      <c r="D39" s="99"/>
      <c r="E39" s="99"/>
      <c r="F39" s="99"/>
    </row>
    <row r="40" spans="1:6" ht="15" customHeight="1" x14ac:dyDescent="0.25">
      <c r="A40" s="99"/>
      <c r="B40" s="99"/>
      <c r="C40" s="99"/>
      <c r="D40" s="99"/>
      <c r="E40" s="99"/>
      <c r="F40" s="99"/>
    </row>
    <row r="41" spans="1:6" ht="15" customHeight="1" x14ac:dyDescent="0.25">
      <c r="A41" s="99"/>
      <c r="B41" s="99"/>
      <c r="C41" s="99"/>
      <c r="D41" s="99"/>
      <c r="E41" s="99"/>
      <c r="F41" s="99"/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opLeftCell="A139" workbookViewId="0">
      <selection activeCell="J167" sqref="J167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1" width="9" customWidth="1"/>
  </cols>
  <sheetData>
    <row r="1" spans="1:11" s="2" customFormat="1" ht="15" customHeight="1" x14ac:dyDescent="0.2">
      <c r="A1" s="138" t="s">
        <v>311</v>
      </c>
      <c r="B1" s="138"/>
      <c r="C1" s="138"/>
      <c r="D1" s="138"/>
      <c r="E1" s="138"/>
      <c r="F1" s="138"/>
      <c r="G1" s="138"/>
      <c r="H1" s="138"/>
      <c r="I1" s="138"/>
      <c r="J1" s="138" t="s">
        <v>0</v>
      </c>
      <c r="K1" s="138"/>
    </row>
    <row r="2" spans="1:11" s="2" customFormat="1" ht="15" customHeight="1" x14ac:dyDescent="0.2">
      <c r="A2" s="138" t="s">
        <v>313</v>
      </c>
      <c r="B2" s="138"/>
      <c r="C2" s="138"/>
      <c r="D2" s="138"/>
      <c r="E2" s="138"/>
      <c r="F2" s="138"/>
      <c r="G2" s="138"/>
      <c r="H2" s="138"/>
      <c r="I2" s="138"/>
      <c r="J2" s="138" t="s">
        <v>312</v>
      </c>
      <c r="K2" s="138"/>
    </row>
    <row r="3" spans="1:11" s="1" customFormat="1" ht="15" customHeight="1" x14ac:dyDescent="0.2"/>
    <row r="4" spans="1:11" s="3" customFormat="1" ht="15" customHeight="1" x14ac:dyDescent="0.2">
      <c r="A4" s="139" t="s">
        <v>1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</row>
    <row r="5" spans="1:11" s="1" customFormat="1" ht="15" customHeight="1" thickBot="1" x14ac:dyDescent="0.25"/>
    <row r="6" spans="1:11" s="1" customFormat="1" ht="15" customHeight="1" x14ac:dyDescent="0.2">
      <c r="A6" s="5" t="s">
        <v>2</v>
      </c>
      <c r="B6" s="134" t="s">
        <v>6</v>
      </c>
      <c r="C6" s="134" t="s">
        <v>8</v>
      </c>
      <c r="D6" s="134" t="s">
        <v>10</v>
      </c>
      <c r="E6" s="134" t="s">
        <v>12</v>
      </c>
      <c r="F6" s="136" t="s">
        <v>14</v>
      </c>
      <c r="G6" s="137"/>
      <c r="H6" s="137"/>
      <c r="I6" s="137"/>
      <c r="J6" s="134" t="s">
        <v>23</v>
      </c>
      <c r="K6" s="147"/>
    </row>
    <row r="7" spans="1:11" s="1" customFormat="1" ht="15" customHeight="1" x14ac:dyDescent="0.2">
      <c r="A7" s="6" t="s">
        <v>3</v>
      </c>
      <c r="B7" s="135"/>
      <c r="C7" s="135"/>
      <c r="D7" s="135"/>
      <c r="E7" s="135"/>
      <c r="F7" s="144" t="s">
        <v>15</v>
      </c>
      <c r="G7" s="145"/>
      <c r="H7" s="146" t="s">
        <v>20</v>
      </c>
      <c r="I7" s="145"/>
      <c r="J7" s="135"/>
      <c r="K7" s="148"/>
    </row>
    <row r="8" spans="1:11" s="1" customFormat="1" ht="15" customHeight="1" x14ac:dyDescent="0.2">
      <c r="A8" s="6" t="s">
        <v>4</v>
      </c>
      <c r="B8" s="135"/>
      <c r="C8" s="135"/>
      <c r="D8" s="135"/>
      <c r="E8" s="135"/>
      <c r="F8" s="9" t="s">
        <v>16</v>
      </c>
      <c r="G8" s="11" t="s">
        <v>18</v>
      </c>
      <c r="H8" s="13" t="s">
        <v>16</v>
      </c>
      <c r="I8" s="11" t="s">
        <v>18</v>
      </c>
      <c r="J8" s="13" t="s">
        <v>16</v>
      </c>
      <c r="K8" s="15" t="s">
        <v>18</v>
      </c>
    </row>
    <row r="9" spans="1:11" s="1" customFormat="1" ht="15" customHeight="1" thickBot="1" x14ac:dyDescent="0.25">
      <c r="A9" s="7" t="s">
        <v>5</v>
      </c>
      <c r="B9" s="8" t="s">
        <v>7</v>
      </c>
      <c r="C9" s="8" t="s">
        <v>9</v>
      </c>
      <c r="D9" s="8" t="s">
        <v>11</v>
      </c>
      <c r="E9" s="8" t="s">
        <v>13</v>
      </c>
      <c r="F9" s="10" t="s">
        <v>17</v>
      </c>
      <c r="G9" s="12" t="s">
        <v>19</v>
      </c>
      <c r="H9" s="14" t="s">
        <v>21</v>
      </c>
      <c r="I9" s="12" t="s">
        <v>22</v>
      </c>
      <c r="J9" s="14" t="s">
        <v>24</v>
      </c>
      <c r="K9" s="16" t="s">
        <v>25</v>
      </c>
    </row>
    <row r="10" spans="1:11" s="18" customFormat="1" ht="15" customHeight="1" x14ac:dyDescent="0.2">
      <c r="A10" s="20"/>
      <c r="B10" s="19"/>
      <c r="C10" s="21" t="s">
        <v>26</v>
      </c>
      <c r="D10" s="19"/>
      <c r="E10" s="19"/>
      <c r="F10" s="22"/>
      <c r="G10" s="23"/>
      <c r="H10" s="24"/>
      <c r="J10" s="24"/>
      <c r="K10" s="25"/>
    </row>
    <row r="11" spans="1:11" s="18" customFormat="1" ht="24.95" customHeight="1" x14ac:dyDescent="0.2">
      <c r="A11" s="27"/>
      <c r="B11" s="28" t="s">
        <v>27</v>
      </c>
      <c r="C11" s="29" t="s">
        <v>28</v>
      </c>
      <c r="D11" s="30"/>
      <c r="E11" s="30"/>
      <c r="F11" s="31"/>
      <c r="G11" s="32"/>
      <c r="H11" s="33"/>
      <c r="I11" s="34"/>
      <c r="J11" s="33"/>
      <c r="K11" s="35"/>
    </row>
    <row r="12" spans="1:11" s="1" customFormat="1" ht="24.95" customHeight="1" x14ac:dyDescent="0.2">
      <c r="A12" s="36">
        <v>1</v>
      </c>
      <c r="B12" s="37" t="s">
        <v>29</v>
      </c>
      <c r="C12" s="37" t="s">
        <v>30</v>
      </c>
      <c r="D12" s="38" t="s">
        <v>31</v>
      </c>
      <c r="E12" s="39">
        <v>2.9700000000000006</v>
      </c>
      <c r="F12" s="40">
        <v>0</v>
      </c>
      <c r="G12" s="41">
        <f>E12*F12</f>
        <v>0</v>
      </c>
      <c r="H12" s="42">
        <v>0</v>
      </c>
      <c r="I12" s="41">
        <f>E12*H12</f>
        <v>0</v>
      </c>
      <c r="J12" s="39">
        <v>0</v>
      </c>
      <c r="K12" s="43">
        <f>E12*J12</f>
        <v>0</v>
      </c>
    </row>
    <row r="13" spans="1:11" s="1" customFormat="1" ht="24.95" customHeight="1" x14ac:dyDescent="0.2">
      <c r="A13" s="44"/>
      <c r="B13" s="45" t="s">
        <v>32</v>
      </c>
      <c r="C13" s="141" t="s">
        <v>33</v>
      </c>
      <c r="D13" s="142"/>
      <c r="E13" s="142"/>
      <c r="F13" s="142"/>
      <c r="G13" s="142"/>
      <c r="H13" s="142"/>
      <c r="I13" s="142"/>
      <c r="J13" s="142"/>
      <c r="K13" s="143"/>
    </row>
    <row r="14" spans="1:11" s="1" customFormat="1" ht="24.95" customHeight="1" x14ac:dyDescent="0.2">
      <c r="A14" s="36">
        <f>A12+1</f>
        <v>2</v>
      </c>
      <c r="B14" s="37" t="s">
        <v>34</v>
      </c>
      <c r="C14" s="37" t="s">
        <v>35</v>
      </c>
      <c r="D14" s="38" t="s">
        <v>36</v>
      </c>
      <c r="E14" s="46">
        <v>1917.9499999999998</v>
      </c>
      <c r="F14" s="40">
        <v>0</v>
      </c>
      <c r="G14" s="41">
        <f>E14*F14</f>
        <v>0</v>
      </c>
      <c r="H14" s="42">
        <v>0</v>
      </c>
      <c r="I14" s="41">
        <f>E14*H14</f>
        <v>0</v>
      </c>
      <c r="J14" s="39">
        <v>0</v>
      </c>
      <c r="K14" s="43">
        <f>E14*J14</f>
        <v>0</v>
      </c>
    </row>
    <row r="15" spans="1:11" s="1" customFormat="1" ht="24.95" customHeight="1" x14ac:dyDescent="0.2">
      <c r="A15" s="44"/>
      <c r="B15" s="45" t="s">
        <v>32</v>
      </c>
      <c r="C15" s="141" t="s">
        <v>37</v>
      </c>
      <c r="D15" s="142"/>
      <c r="E15" s="142"/>
      <c r="F15" s="142"/>
      <c r="G15" s="142"/>
      <c r="H15" s="142"/>
      <c r="I15" s="142"/>
      <c r="J15" s="142"/>
      <c r="K15" s="143"/>
    </row>
    <row r="16" spans="1:11" s="1" customFormat="1" ht="24.95" customHeight="1" x14ac:dyDescent="0.2">
      <c r="A16" s="36">
        <f>A14+1</f>
        <v>3</v>
      </c>
      <c r="B16" s="37" t="s">
        <v>38</v>
      </c>
      <c r="C16" s="37" t="s">
        <v>39</v>
      </c>
      <c r="D16" s="38" t="s">
        <v>36</v>
      </c>
      <c r="E16" s="46">
        <v>975.57499999999993</v>
      </c>
      <c r="F16" s="40">
        <v>0</v>
      </c>
      <c r="G16" s="41">
        <f>E16*F16</f>
        <v>0</v>
      </c>
      <c r="H16" s="42">
        <v>0</v>
      </c>
      <c r="I16" s="41">
        <f>E16*H16</f>
        <v>0</v>
      </c>
      <c r="J16" s="39">
        <v>0</v>
      </c>
      <c r="K16" s="43">
        <f>E16*J16</f>
        <v>0</v>
      </c>
    </row>
    <row r="17" spans="1:11" s="1" customFormat="1" ht="24.95" customHeight="1" x14ac:dyDescent="0.2">
      <c r="A17" s="44"/>
      <c r="B17" s="45" t="s">
        <v>32</v>
      </c>
      <c r="C17" s="141" t="s">
        <v>40</v>
      </c>
      <c r="D17" s="142"/>
      <c r="E17" s="142"/>
      <c r="F17" s="142"/>
      <c r="G17" s="142"/>
      <c r="H17" s="142"/>
      <c r="I17" s="142"/>
      <c r="J17" s="142"/>
      <c r="K17" s="143"/>
    </row>
    <row r="18" spans="1:11" s="1" customFormat="1" ht="24.95" customHeight="1" x14ac:dyDescent="0.2">
      <c r="A18" s="36">
        <f>A16+1</f>
        <v>4</v>
      </c>
      <c r="B18" s="37" t="s">
        <v>41</v>
      </c>
      <c r="C18" s="37" t="s">
        <v>42</v>
      </c>
      <c r="D18" s="38" t="s">
        <v>31</v>
      </c>
      <c r="E18" s="39">
        <v>240.78549999999998</v>
      </c>
      <c r="F18" s="40">
        <v>0</v>
      </c>
      <c r="G18" s="41">
        <f>E18*F18</f>
        <v>0</v>
      </c>
      <c r="H18" s="42">
        <v>0</v>
      </c>
      <c r="I18" s="41">
        <f>E18*H18</f>
        <v>0</v>
      </c>
      <c r="J18" s="39">
        <v>0</v>
      </c>
      <c r="K18" s="43">
        <f>E18*J18</f>
        <v>0</v>
      </c>
    </row>
    <row r="19" spans="1:11" s="1" customFormat="1" ht="24.95" customHeight="1" x14ac:dyDescent="0.2">
      <c r="A19" s="44"/>
      <c r="B19" s="45" t="s">
        <v>32</v>
      </c>
      <c r="C19" s="141" t="s">
        <v>43</v>
      </c>
      <c r="D19" s="142"/>
      <c r="E19" s="142"/>
      <c r="F19" s="142"/>
      <c r="G19" s="142"/>
      <c r="H19" s="142"/>
      <c r="I19" s="142"/>
      <c r="J19" s="142"/>
      <c r="K19" s="143"/>
    </row>
    <row r="20" spans="1:11" s="1" customFormat="1" ht="24.95" customHeight="1" x14ac:dyDescent="0.2">
      <c r="A20" s="36">
        <f>A18+1</f>
        <v>5</v>
      </c>
      <c r="B20" s="37" t="s">
        <v>44</v>
      </c>
      <c r="C20" s="37" t="s">
        <v>45</v>
      </c>
      <c r="D20" s="38" t="s">
        <v>36</v>
      </c>
      <c r="E20" s="47">
        <v>35</v>
      </c>
      <c r="F20" s="40">
        <v>0</v>
      </c>
      <c r="G20" s="41">
        <f>E20*F20</f>
        <v>0</v>
      </c>
      <c r="H20" s="42">
        <v>0</v>
      </c>
      <c r="I20" s="41">
        <f>E20*H20</f>
        <v>0</v>
      </c>
      <c r="J20" s="39">
        <v>0</v>
      </c>
      <c r="K20" s="43">
        <f>E20*J20</f>
        <v>0</v>
      </c>
    </row>
    <row r="21" spans="1:11" s="1" customFormat="1" ht="24.95" customHeight="1" x14ac:dyDescent="0.2">
      <c r="A21" s="36">
        <f>A20+1</f>
        <v>6</v>
      </c>
      <c r="B21" s="37" t="s">
        <v>46</v>
      </c>
      <c r="C21" s="37" t="s">
        <v>47</v>
      </c>
      <c r="D21" s="38" t="s">
        <v>31</v>
      </c>
      <c r="E21" s="39">
        <v>7.84</v>
      </c>
      <c r="F21" s="40">
        <v>0</v>
      </c>
      <c r="G21" s="41">
        <f>E21*F21</f>
        <v>0</v>
      </c>
      <c r="H21" s="42">
        <v>0</v>
      </c>
      <c r="I21" s="41">
        <f>E21*H21</f>
        <v>0</v>
      </c>
      <c r="J21" s="39">
        <v>0</v>
      </c>
      <c r="K21" s="43">
        <f>E21*J21</f>
        <v>0</v>
      </c>
    </row>
    <row r="22" spans="1:11" s="1" customFormat="1" ht="24.95" customHeight="1" x14ac:dyDescent="0.2">
      <c r="A22" s="44"/>
      <c r="B22" s="45" t="s">
        <v>32</v>
      </c>
      <c r="C22" s="141" t="s">
        <v>48</v>
      </c>
      <c r="D22" s="142"/>
      <c r="E22" s="142"/>
      <c r="F22" s="142"/>
      <c r="G22" s="142"/>
      <c r="H22" s="142"/>
      <c r="I22" s="142"/>
      <c r="J22" s="142"/>
      <c r="K22" s="143"/>
    </row>
    <row r="23" spans="1:11" s="1" customFormat="1" ht="24.95" customHeight="1" x14ac:dyDescent="0.2">
      <c r="A23" s="36">
        <f>A21+1</f>
        <v>7</v>
      </c>
      <c r="B23" s="37" t="s">
        <v>49</v>
      </c>
      <c r="C23" s="37" t="s">
        <v>50</v>
      </c>
      <c r="D23" s="38" t="s">
        <v>51</v>
      </c>
      <c r="E23" s="47">
        <v>96</v>
      </c>
      <c r="F23" s="40">
        <v>0</v>
      </c>
      <c r="G23" s="41">
        <f>E23*F23</f>
        <v>0</v>
      </c>
      <c r="H23" s="42">
        <v>0</v>
      </c>
      <c r="I23" s="41">
        <f>E23*H23</f>
        <v>0</v>
      </c>
      <c r="J23" s="39">
        <v>0</v>
      </c>
      <c r="K23" s="43">
        <f>E23*J23</f>
        <v>0</v>
      </c>
    </row>
    <row r="24" spans="1:11" s="1" customFormat="1" ht="24.95" customHeight="1" x14ac:dyDescent="0.2">
      <c r="A24" s="36">
        <f>A23+1</f>
        <v>8</v>
      </c>
      <c r="B24" s="37" t="s">
        <v>52</v>
      </c>
      <c r="C24" s="37" t="s">
        <v>53</v>
      </c>
      <c r="D24" s="38" t="s">
        <v>31</v>
      </c>
      <c r="E24" s="39">
        <v>24.3</v>
      </c>
      <c r="F24" s="40">
        <v>0</v>
      </c>
      <c r="G24" s="41">
        <f>E24*F24</f>
        <v>0</v>
      </c>
      <c r="H24" s="42">
        <v>0</v>
      </c>
      <c r="I24" s="41">
        <v>0</v>
      </c>
      <c r="J24" s="39">
        <v>0</v>
      </c>
      <c r="K24" s="43">
        <f>E24*J24</f>
        <v>0</v>
      </c>
    </row>
    <row r="25" spans="1:11" s="1" customFormat="1" ht="24.95" customHeight="1" x14ac:dyDescent="0.2">
      <c r="A25" s="44"/>
      <c r="B25" s="45" t="s">
        <v>32</v>
      </c>
      <c r="C25" s="141" t="s">
        <v>54</v>
      </c>
      <c r="D25" s="142"/>
      <c r="E25" s="142"/>
      <c r="F25" s="142"/>
      <c r="G25" s="142"/>
      <c r="H25" s="142"/>
      <c r="I25" s="142"/>
      <c r="J25" s="142"/>
      <c r="K25" s="143"/>
    </row>
    <row r="26" spans="1:11" s="1" customFormat="1" ht="24.95" customHeight="1" x14ac:dyDescent="0.2">
      <c r="A26" s="36">
        <f>A24+1</f>
        <v>9</v>
      </c>
      <c r="B26" s="37" t="s">
        <v>55</v>
      </c>
      <c r="C26" s="37" t="s">
        <v>56</v>
      </c>
      <c r="D26" s="38" t="s">
        <v>36</v>
      </c>
      <c r="E26" s="47">
        <v>31</v>
      </c>
      <c r="F26" s="40">
        <v>0</v>
      </c>
      <c r="G26" s="41">
        <f>E26*F26</f>
        <v>0</v>
      </c>
      <c r="H26" s="42">
        <v>0</v>
      </c>
      <c r="I26" s="41">
        <f>E26*H26</f>
        <v>0</v>
      </c>
      <c r="J26" s="39">
        <v>0</v>
      </c>
      <c r="K26" s="43">
        <f>E26*J26</f>
        <v>0</v>
      </c>
    </row>
    <row r="27" spans="1:11" s="1" customFormat="1" ht="24.95" customHeight="1" x14ac:dyDescent="0.2">
      <c r="A27" s="36">
        <f>A26+1</f>
        <v>10</v>
      </c>
      <c r="B27" s="37" t="s">
        <v>57</v>
      </c>
      <c r="C27" s="37" t="s">
        <v>58</v>
      </c>
      <c r="D27" s="38" t="s">
        <v>59</v>
      </c>
      <c r="E27" s="47">
        <v>65</v>
      </c>
      <c r="F27" s="40">
        <v>0</v>
      </c>
      <c r="G27" s="41">
        <f>E27*F27</f>
        <v>0</v>
      </c>
      <c r="H27" s="42">
        <v>0</v>
      </c>
      <c r="I27" s="41">
        <f>E27*H27</f>
        <v>0</v>
      </c>
      <c r="J27" s="39">
        <v>0</v>
      </c>
      <c r="K27" s="43">
        <f>E27*J27</f>
        <v>0</v>
      </c>
    </row>
    <row r="28" spans="1:11" s="1" customFormat="1" ht="24.95" customHeight="1" x14ac:dyDescent="0.2">
      <c r="A28" s="36">
        <f>A27+1</f>
        <v>11</v>
      </c>
      <c r="B28" s="37" t="s">
        <v>60</v>
      </c>
      <c r="C28" s="37" t="s">
        <v>61</v>
      </c>
      <c r="D28" s="38" t="s">
        <v>62</v>
      </c>
      <c r="E28" s="42">
        <v>11.8</v>
      </c>
      <c r="F28" s="40">
        <v>0</v>
      </c>
      <c r="G28" s="41">
        <f>E28*F28</f>
        <v>0</v>
      </c>
      <c r="H28" s="42">
        <v>0</v>
      </c>
      <c r="I28" s="41">
        <f>E28*H28</f>
        <v>0</v>
      </c>
      <c r="J28" s="39">
        <v>0</v>
      </c>
      <c r="K28" s="43">
        <f>E28*J28</f>
        <v>0</v>
      </c>
    </row>
    <row r="29" spans="1:11" s="1" customFormat="1" ht="24.95" customHeight="1" x14ac:dyDescent="0.2">
      <c r="A29" s="36">
        <f>A28+1</f>
        <v>12</v>
      </c>
      <c r="B29" s="37" t="s">
        <v>63</v>
      </c>
      <c r="C29" s="37" t="s">
        <v>64</v>
      </c>
      <c r="D29" s="38" t="s">
        <v>31</v>
      </c>
      <c r="E29" s="39">
        <v>626.87080000000003</v>
      </c>
      <c r="F29" s="40">
        <v>0</v>
      </c>
      <c r="G29" s="41">
        <f>E29*F29</f>
        <v>0</v>
      </c>
      <c r="H29" s="42">
        <v>0</v>
      </c>
      <c r="I29" s="41">
        <v>0</v>
      </c>
      <c r="J29" s="39">
        <v>0</v>
      </c>
      <c r="K29" s="43">
        <f>E29*J29</f>
        <v>0</v>
      </c>
    </row>
    <row r="30" spans="1:11" s="1" customFormat="1" ht="24.95" customHeight="1" x14ac:dyDescent="0.2">
      <c r="A30" s="44"/>
      <c r="B30" s="45" t="s">
        <v>32</v>
      </c>
      <c r="C30" s="141" t="s">
        <v>65</v>
      </c>
      <c r="D30" s="142"/>
      <c r="E30" s="142"/>
      <c r="F30" s="142"/>
      <c r="G30" s="142"/>
      <c r="H30" s="142"/>
      <c r="I30" s="142"/>
      <c r="J30" s="142"/>
      <c r="K30" s="143"/>
    </row>
    <row r="31" spans="1:11" s="1" customFormat="1" ht="24.95" customHeight="1" x14ac:dyDescent="0.2">
      <c r="A31" s="36">
        <f>A29+1</f>
        <v>13</v>
      </c>
      <c r="B31" s="37" t="s">
        <v>66</v>
      </c>
      <c r="C31" s="37" t="s">
        <v>67</v>
      </c>
      <c r="D31" s="38" t="s">
        <v>31</v>
      </c>
      <c r="E31" s="47">
        <v>201</v>
      </c>
      <c r="F31" s="40">
        <v>0</v>
      </c>
      <c r="G31" s="41">
        <f>E31*F31</f>
        <v>0</v>
      </c>
      <c r="H31" s="42">
        <v>0</v>
      </c>
      <c r="I31" s="41">
        <v>0</v>
      </c>
      <c r="J31" s="39">
        <v>0</v>
      </c>
      <c r="K31" s="43">
        <f>E31*J31</f>
        <v>0</v>
      </c>
    </row>
    <row r="32" spans="1:11" s="1" customFormat="1" ht="24.95" customHeight="1" x14ac:dyDescent="0.2">
      <c r="A32" s="36">
        <f>A31+1</f>
        <v>14</v>
      </c>
      <c r="B32" s="37" t="s">
        <v>68</v>
      </c>
      <c r="C32" s="37" t="s">
        <v>69</v>
      </c>
      <c r="D32" s="38" t="s">
        <v>36</v>
      </c>
      <c r="E32" s="46">
        <v>294</v>
      </c>
      <c r="F32" s="40">
        <v>0</v>
      </c>
      <c r="G32" s="41">
        <f>E32*F32</f>
        <v>0</v>
      </c>
      <c r="H32" s="42">
        <v>0</v>
      </c>
      <c r="I32" s="41">
        <f>E32*H32</f>
        <v>0</v>
      </c>
      <c r="J32" s="39">
        <v>0</v>
      </c>
      <c r="K32" s="43">
        <f>E32*J32</f>
        <v>0</v>
      </c>
    </row>
    <row r="33" spans="1:11" s="1" customFormat="1" ht="24.95" customHeight="1" x14ac:dyDescent="0.2">
      <c r="A33" s="44"/>
      <c r="B33" s="45" t="s">
        <v>32</v>
      </c>
      <c r="C33" s="141" t="s">
        <v>70</v>
      </c>
      <c r="D33" s="142"/>
      <c r="E33" s="142"/>
      <c r="F33" s="142"/>
      <c r="G33" s="142"/>
      <c r="H33" s="142"/>
      <c r="I33" s="142"/>
      <c r="J33" s="142"/>
      <c r="K33" s="143"/>
    </row>
    <row r="34" spans="1:11" s="1" customFormat="1" ht="24.95" customHeight="1" x14ac:dyDescent="0.2">
      <c r="A34" s="36">
        <f>A32+1</f>
        <v>15</v>
      </c>
      <c r="B34" s="37" t="s">
        <v>71</v>
      </c>
      <c r="C34" s="37" t="s">
        <v>72</v>
      </c>
      <c r="D34" s="38" t="s">
        <v>36</v>
      </c>
      <c r="E34" s="46">
        <v>640</v>
      </c>
      <c r="F34" s="40">
        <v>0</v>
      </c>
      <c r="G34" s="41">
        <f>E34*F34</f>
        <v>0</v>
      </c>
      <c r="H34" s="42">
        <v>0</v>
      </c>
      <c r="I34" s="41">
        <f>E34*H34</f>
        <v>0</v>
      </c>
      <c r="J34" s="39">
        <v>0</v>
      </c>
      <c r="K34" s="43">
        <f>E34*J34</f>
        <v>0</v>
      </c>
    </row>
    <row r="35" spans="1:11" s="1" customFormat="1" ht="24.95" customHeight="1" x14ac:dyDescent="0.2">
      <c r="A35" s="44"/>
      <c r="B35" s="45" t="s">
        <v>32</v>
      </c>
      <c r="C35" s="141" t="s">
        <v>73</v>
      </c>
      <c r="D35" s="142"/>
      <c r="E35" s="142"/>
      <c r="F35" s="142"/>
      <c r="G35" s="142"/>
      <c r="H35" s="142"/>
      <c r="I35" s="142"/>
      <c r="J35" s="142"/>
      <c r="K35" s="143"/>
    </row>
    <row r="36" spans="1:11" s="1" customFormat="1" ht="24.95" customHeight="1" x14ac:dyDescent="0.2">
      <c r="A36" s="36">
        <f>A34+1</f>
        <v>16</v>
      </c>
      <c r="B36" s="37" t="s">
        <v>74</v>
      </c>
      <c r="C36" s="37" t="s">
        <v>75</v>
      </c>
      <c r="D36" s="38" t="s">
        <v>31</v>
      </c>
      <c r="E36" s="39">
        <v>991.10500000000002</v>
      </c>
      <c r="F36" s="40">
        <v>0</v>
      </c>
      <c r="G36" s="41">
        <f>E36*F36</f>
        <v>0</v>
      </c>
      <c r="H36" s="42">
        <v>0</v>
      </c>
      <c r="I36" s="41">
        <f>E36*H36</f>
        <v>0</v>
      </c>
      <c r="J36" s="39">
        <v>0</v>
      </c>
      <c r="K36" s="43">
        <f>E36*J36</f>
        <v>0</v>
      </c>
    </row>
    <row r="37" spans="1:11" s="1" customFormat="1" ht="24.95" customHeight="1" x14ac:dyDescent="0.2">
      <c r="A37" s="44"/>
      <c r="B37" s="45" t="s">
        <v>32</v>
      </c>
      <c r="C37" s="141" t="s">
        <v>76</v>
      </c>
      <c r="D37" s="142"/>
      <c r="E37" s="142"/>
      <c r="F37" s="142"/>
      <c r="G37" s="142"/>
      <c r="H37" s="142"/>
      <c r="I37" s="142"/>
      <c r="J37" s="142"/>
      <c r="K37" s="143"/>
    </row>
    <row r="38" spans="1:11" s="1" customFormat="1" ht="24.95" customHeight="1" x14ac:dyDescent="0.2">
      <c r="A38" s="36">
        <f>A36+1</f>
        <v>17</v>
      </c>
      <c r="B38" s="37" t="s">
        <v>77</v>
      </c>
      <c r="C38" s="37" t="s">
        <v>78</v>
      </c>
      <c r="D38" s="38" t="s">
        <v>36</v>
      </c>
      <c r="E38" s="47">
        <v>123</v>
      </c>
      <c r="F38" s="40">
        <v>0</v>
      </c>
      <c r="G38" s="41">
        <f>E38*F38</f>
        <v>0</v>
      </c>
      <c r="H38" s="42">
        <v>0</v>
      </c>
      <c r="I38" s="41">
        <f>E38*H38</f>
        <v>0</v>
      </c>
      <c r="J38" s="39">
        <v>0</v>
      </c>
      <c r="K38" s="43">
        <f>E38*J38</f>
        <v>0</v>
      </c>
    </row>
    <row r="39" spans="1:11" s="1" customFormat="1" ht="24.95" customHeight="1" x14ac:dyDescent="0.2">
      <c r="A39" s="36">
        <f>A38+1</f>
        <v>18</v>
      </c>
      <c r="B39" s="37" t="s">
        <v>79</v>
      </c>
      <c r="C39" s="37" t="s">
        <v>80</v>
      </c>
      <c r="D39" s="38" t="s">
        <v>59</v>
      </c>
      <c r="E39" s="47">
        <v>250</v>
      </c>
      <c r="F39" s="40">
        <v>0</v>
      </c>
      <c r="G39" s="41">
        <f>E39*F39</f>
        <v>0</v>
      </c>
      <c r="H39" s="42">
        <v>0</v>
      </c>
      <c r="I39" s="41">
        <f>E39*H39</f>
        <v>0</v>
      </c>
      <c r="J39" s="39">
        <v>0</v>
      </c>
      <c r="K39" s="43">
        <f>E39*J39</f>
        <v>0</v>
      </c>
    </row>
    <row r="40" spans="1:11" s="1" customFormat="1" ht="24.95" customHeight="1" x14ac:dyDescent="0.2">
      <c r="A40" s="44"/>
      <c r="B40" s="45" t="s">
        <v>32</v>
      </c>
      <c r="C40" s="141" t="s">
        <v>81</v>
      </c>
      <c r="D40" s="142"/>
      <c r="E40" s="142"/>
      <c r="F40" s="142"/>
      <c r="G40" s="142"/>
      <c r="H40" s="142"/>
      <c r="I40" s="142"/>
      <c r="J40" s="142"/>
      <c r="K40" s="143"/>
    </row>
    <row r="41" spans="1:11" s="1" customFormat="1" ht="24.95" customHeight="1" x14ac:dyDescent="0.2">
      <c r="A41" s="36">
        <f>A39+1</f>
        <v>19</v>
      </c>
      <c r="B41" s="37" t="s">
        <v>82</v>
      </c>
      <c r="C41" s="37" t="s">
        <v>83</v>
      </c>
      <c r="D41" s="38" t="s">
        <v>36</v>
      </c>
      <c r="E41" s="47">
        <v>41</v>
      </c>
      <c r="F41" s="40">
        <v>0</v>
      </c>
      <c r="G41" s="41">
        <f>E41*F41</f>
        <v>0</v>
      </c>
      <c r="H41" s="42">
        <v>0</v>
      </c>
      <c r="I41" s="41">
        <f>E41*H41</f>
        <v>0</v>
      </c>
      <c r="J41" s="39">
        <v>0</v>
      </c>
      <c r="K41" s="43">
        <f>E41*J41</f>
        <v>0</v>
      </c>
    </row>
    <row r="42" spans="1:11" s="1" customFormat="1" ht="24.95" customHeight="1" x14ac:dyDescent="0.2">
      <c r="A42" s="36">
        <f>A41+1</f>
        <v>20</v>
      </c>
      <c r="B42" s="37" t="s">
        <v>84</v>
      </c>
      <c r="C42" s="37" t="s">
        <v>85</v>
      </c>
      <c r="D42" s="38" t="s">
        <v>36</v>
      </c>
      <c r="E42" s="46">
        <v>232</v>
      </c>
      <c r="F42" s="40">
        <v>0</v>
      </c>
      <c r="G42" s="41">
        <f>E42*F42</f>
        <v>0</v>
      </c>
      <c r="H42" s="42">
        <v>0</v>
      </c>
      <c r="I42" s="41">
        <f>E42*H42</f>
        <v>0</v>
      </c>
      <c r="J42" s="39">
        <v>0</v>
      </c>
      <c r="K42" s="43">
        <f>E42*J42</f>
        <v>0</v>
      </c>
    </row>
    <row r="43" spans="1:11" s="1" customFormat="1" ht="24.95" customHeight="1" x14ac:dyDescent="0.2">
      <c r="A43" s="44"/>
      <c r="B43" s="45" t="s">
        <v>32</v>
      </c>
      <c r="C43" s="141" t="s">
        <v>86</v>
      </c>
      <c r="D43" s="142"/>
      <c r="E43" s="142"/>
      <c r="F43" s="142"/>
      <c r="G43" s="142"/>
      <c r="H43" s="142"/>
      <c r="I43" s="142"/>
      <c r="J43" s="142"/>
      <c r="K43" s="143"/>
    </row>
    <row r="44" spans="1:11" s="1" customFormat="1" ht="24.95" customHeight="1" x14ac:dyDescent="0.2">
      <c r="A44" s="36">
        <f>A42+1</f>
        <v>21</v>
      </c>
      <c r="B44" s="37" t="s">
        <v>87</v>
      </c>
      <c r="C44" s="37" t="s">
        <v>88</v>
      </c>
      <c r="D44" s="38" t="s">
        <v>36</v>
      </c>
      <c r="E44" s="47">
        <v>18</v>
      </c>
      <c r="F44" s="40">
        <v>0</v>
      </c>
      <c r="G44" s="41">
        <f t="shared" ref="G44:G53" si="0">E44*F44</f>
        <v>0</v>
      </c>
      <c r="H44" s="42">
        <v>0</v>
      </c>
      <c r="I44" s="41">
        <f t="shared" ref="I44:I53" si="1">E44*H44</f>
        <v>0</v>
      </c>
      <c r="J44" s="39">
        <v>0</v>
      </c>
      <c r="K44" s="43">
        <f t="shared" ref="K44:K53" si="2">E44*J44</f>
        <v>0</v>
      </c>
    </row>
    <row r="45" spans="1:11" s="1" customFormat="1" ht="24.95" customHeight="1" x14ac:dyDescent="0.2">
      <c r="A45" s="36">
        <f t="shared" ref="A45:A53" si="3">A44+1</f>
        <v>22</v>
      </c>
      <c r="B45" s="37" t="s">
        <v>89</v>
      </c>
      <c r="C45" s="37" t="s">
        <v>90</v>
      </c>
      <c r="D45" s="38" t="s">
        <v>36</v>
      </c>
      <c r="E45" s="47">
        <v>45</v>
      </c>
      <c r="F45" s="40">
        <v>0</v>
      </c>
      <c r="G45" s="41">
        <f t="shared" si="0"/>
        <v>0</v>
      </c>
      <c r="H45" s="42">
        <v>0</v>
      </c>
      <c r="I45" s="41">
        <f t="shared" si="1"/>
        <v>0</v>
      </c>
      <c r="J45" s="39">
        <v>0</v>
      </c>
      <c r="K45" s="43">
        <f t="shared" si="2"/>
        <v>0</v>
      </c>
    </row>
    <row r="46" spans="1:11" s="1" customFormat="1" ht="24.95" customHeight="1" x14ac:dyDescent="0.2">
      <c r="A46" s="36">
        <f t="shared" si="3"/>
        <v>23</v>
      </c>
      <c r="B46" s="37" t="s">
        <v>91</v>
      </c>
      <c r="C46" s="37" t="s">
        <v>92</v>
      </c>
      <c r="D46" s="38" t="s">
        <v>51</v>
      </c>
      <c r="E46" s="47">
        <v>360</v>
      </c>
      <c r="F46" s="40">
        <v>0</v>
      </c>
      <c r="G46" s="41">
        <f t="shared" si="0"/>
        <v>0</v>
      </c>
      <c r="H46" s="42">
        <v>0</v>
      </c>
      <c r="I46" s="41">
        <f t="shared" si="1"/>
        <v>0</v>
      </c>
      <c r="J46" s="39">
        <v>0</v>
      </c>
      <c r="K46" s="43">
        <f t="shared" si="2"/>
        <v>0</v>
      </c>
    </row>
    <row r="47" spans="1:11" s="1" customFormat="1" ht="24.95" customHeight="1" x14ac:dyDescent="0.2">
      <c r="A47" s="36">
        <f t="shared" si="3"/>
        <v>24</v>
      </c>
      <c r="B47" s="37" t="s">
        <v>93</v>
      </c>
      <c r="C47" s="37" t="s">
        <v>94</v>
      </c>
      <c r="D47" s="38" t="s">
        <v>51</v>
      </c>
      <c r="E47" s="47">
        <v>180</v>
      </c>
      <c r="F47" s="40">
        <v>0</v>
      </c>
      <c r="G47" s="41">
        <f t="shared" si="0"/>
        <v>0</v>
      </c>
      <c r="H47" s="42">
        <v>0</v>
      </c>
      <c r="I47" s="41">
        <f t="shared" si="1"/>
        <v>0</v>
      </c>
      <c r="J47" s="39">
        <v>0</v>
      </c>
      <c r="K47" s="43">
        <f t="shared" si="2"/>
        <v>0</v>
      </c>
    </row>
    <row r="48" spans="1:11" s="1" customFormat="1" ht="24.95" customHeight="1" x14ac:dyDescent="0.2">
      <c r="A48" s="36">
        <f t="shared" si="3"/>
        <v>25</v>
      </c>
      <c r="B48" s="37" t="s">
        <v>95</v>
      </c>
      <c r="C48" s="37" t="s">
        <v>96</v>
      </c>
      <c r="D48" s="38" t="s">
        <v>59</v>
      </c>
      <c r="E48" s="47">
        <v>125</v>
      </c>
      <c r="F48" s="40">
        <v>0</v>
      </c>
      <c r="G48" s="41">
        <f t="shared" si="0"/>
        <v>0</v>
      </c>
      <c r="H48" s="42">
        <v>0</v>
      </c>
      <c r="I48" s="41">
        <f t="shared" si="1"/>
        <v>0</v>
      </c>
      <c r="J48" s="39">
        <v>0</v>
      </c>
      <c r="K48" s="43">
        <f t="shared" si="2"/>
        <v>0</v>
      </c>
    </row>
    <row r="49" spans="1:11" s="1" customFormat="1" ht="24.95" customHeight="1" x14ac:dyDescent="0.2">
      <c r="A49" s="36">
        <f t="shared" si="3"/>
        <v>26</v>
      </c>
      <c r="B49" s="37" t="s">
        <v>97</v>
      </c>
      <c r="C49" s="37" t="s">
        <v>98</v>
      </c>
      <c r="D49" s="38" t="s">
        <v>59</v>
      </c>
      <c r="E49" s="47">
        <v>89</v>
      </c>
      <c r="F49" s="40">
        <v>0</v>
      </c>
      <c r="G49" s="41">
        <f t="shared" si="0"/>
        <v>0</v>
      </c>
      <c r="H49" s="42">
        <v>0</v>
      </c>
      <c r="I49" s="41">
        <f t="shared" si="1"/>
        <v>0</v>
      </c>
      <c r="J49" s="39">
        <v>0</v>
      </c>
      <c r="K49" s="43">
        <f t="shared" si="2"/>
        <v>0</v>
      </c>
    </row>
    <row r="50" spans="1:11" s="1" customFormat="1" ht="24.95" customHeight="1" x14ac:dyDescent="0.2">
      <c r="A50" s="36">
        <f t="shared" si="3"/>
        <v>27</v>
      </c>
      <c r="B50" s="37" t="s">
        <v>99</v>
      </c>
      <c r="C50" s="37" t="s">
        <v>100</v>
      </c>
      <c r="D50" s="38" t="s">
        <v>59</v>
      </c>
      <c r="E50" s="47">
        <v>65</v>
      </c>
      <c r="F50" s="40">
        <v>0</v>
      </c>
      <c r="G50" s="41">
        <f t="shared" si="0"/>
        <v>0</v>
      </c>
      <c r="H50" s="42">
        <v>0</v>
      </c>
      <c r="I50" s="41">
        <f t="shared" si="1"/>
        <v>0</v>
      </c>
      <c r="J50" s="39">
        <v>0</v>
      </c>
      <c r="K50" s="43">
        <f t="shared" si="2"/>
        <v>0</v>
      </c>
    </row>
    <row r="51" spans="1:11" s="1" customFormat="1" ht="24.95" customHeight="1" x14ac:dyDescent="0.2">
      <c r="A51" s="36">
        <f t="shared" si="3"/>
        <v>28</v>
      </c>
      <c r="B51" s="37" t="s">
        <v>101</v>
      </c>
      <c r="C51" s="37" t="s">
        <v>102</v>
      </c>
      <c r="D51" s="38" t="s">
        <v>59</v>
      </c>
      <c r="E51" s="47">
        <v>32</v>
      </c>
      <c r="F51" s="40">
        <v>0</v>
      </c>
      <c r="G51" s="41">
        <f t="shared" si="0"/>
        <v>0</v>
      </c>
      <c r="H51" s="42">
        <v>0</v>
      </c>
      <c r="I51" s="41">
        <f t="shared" si="1"/>
        <v>0</v>
      </c>
      <c r="J51" s="39">
        <v>0</v>
      </c>
      <c r="K51" s="43">
        <f t="shared" si="2"/>
        <v>0</v>
      </c>
    </row>
    <row r="52" spans="1:11" s="1" customFormat="1" ht="24.95" customHeight="1" x14ac:dyDescent="0.2">
      <c r="A52" s="36">
        <f t="shared" si="3"/>
        <v>29</v>
      </c>
      <c r="B52" s="37" t="s">
        <v>103</v>
      </c>
      <c r="C52" s="37" t="s">
        <v>104</v>
      </c>
      <c r="D52" s="38" t="s">
        <v>31</v>
      </c>
      <c r="E52" s="47">
        <v>13</v>
      </c>
      <c r="F52" s="40">
        <v>0</v>
      </c>
      <c r="G52" s="41">
        <f t="shared" si="0"/>
        <v>0</v>
      </c>
      <c r="H52" s="42">
        <v>0</v>
      </c>
      <c r="I52" s="41">
        <f t="shared" si="1"/>
        <v>0</v>
      </c>
      <c r="J52" s="39">
        <v>0</v>
      </c>
      <c r="K52" s="43">
        <f t="shared" si="2"/>
        <v>0</v>
      </c>
    </row>
    <row r="53" spans="1:11" s="1" customFormat="1" ht="24.95" customHeight="1" x14ac:dyDescent="0.2">
      <c r="A53" s="36">
        <f t="shared" si="3"/>
        <v>30</v>
      </c>
      <c r="B53" s="37" t="s">
        <v>105</v>
      </c>
      <c r="C53" s="37" t="s">
        <v>106</v>
      </c>
      <c r="D53" s="38" t="s">
        <v>36</v>
      </c>
      <c r="E53" s="46">
        <v>12.5</v>
      </c>
      <c r="F53" s="40">
        <v>0</v>
      </c>
      <c r="G53" s="41">
        <f t="shared" si="0"/>
        <v>0</v>
      </c>
      <c r="H53" s="42">
        <v>0</v>
      </c>
      <c r="I53" s="41">
        <f t="shared" si="1"/>
        <v>0</v>
      </c>
      <c r="J53" s="39">
        <v>0</v>
      </c>
      <c r="K53" s="43">
        <f t="shared" si="2"/>
        <v>0</v>
      </c>
    </row>
    <row r="54" spans="1:11" s="1" customFormat="1" ht="24.95" customHeight="1" x14ac:dyDescent="0.2">
      <c r="A54" s="44"/>
      <c r="B54" s="45" t="s">
        <v>32</v>
      </c>
      <c r="C54" s="141" t="s">
        <v>107</v>
      </c>
      <c r="D54" s="142"/>
      <c r="E54" s="142"/>
      <c r="F54" s="142"/>
      <c r="G54" s="142"/>
      <c r="H54" s="142"/>
      <c r="I54" s="142"/>
      <c r="J54" s="142"/>
      <c r="K54" s="143"/>
    </row>
    <row r="55" spans="1:11" s="1" customFormat="1" ht="24.95" customHeight="1" x14ac:dyDescent="0.2">
      <c r="A55" s="36">
        <f>A53+1</f>
        <v>31</v>
      </c>
      <c r="B55" s="37" t="s">
        <v>108</v>
      </c>
      <c r="C55" s="37" t="s">
        <v>109</v>
      </c>
      <c r="D55" s="38" t="s">
        <v>31</v>
      </c>
      <c r="E55" s="39">
        <v>9.24</v>
      </c>
      <c r="F55" s="40">
        <v>0</v>
      </c>
      <c r="G55" s="41">
        <f>E55*F55</f>
        <v>0</v>
      </c>
      <c r="H55" s="42">
        <v>0</v>
      </c>
      <c r="I55" s="41">
        <f>E55*H55</f>
        <v>0</v>
      </c>
      <c r="J55" s="39">
        <v>0</v>
      </c>
      <c r="K55" s="43">
        <f>E55*J55</f>
        <v>0</v>
      </c>
    </row>
    <row r="56" spans="1:11" s="1" customFormat="1" ht="24.95" customHeight="1" x14ac:dyDescent="0.2">
      <c r="A56" s="44"/>
      <c r="B56" s="45" t="s">
        <v>32</v>
      </c>
      <c r="C56" s="141" t="s">
        <v>110</v>
      </c>
      <c r="D56" s="142"/>
      <c r="E56" s="142"/>
      <c r="F56" s="142"/>
      <c r="G56" s="142"/>
      <c r="H56" s="142"/>
      <c r="I56" s="142"/>
      <c r="J56" s="142"/>
      <c r="K56" s="143"/>
    </row>
    <row r="57" spans="1:11" s="1" customFormat="1" ht="24.95" customHeight="1" x14ac:dyDescent="0.2">
      <c r="A57" s="36">
        <f>A55+1</f>
        <v>32</v>
      </c>
      <c r="B57" s="37" t="s">
        <v>111</v>
      </c>
      <c r="C57" s="37" t="s">
        <v>112</v>
      </c>
      <c r="D57" s="38" t="s">
        <v>31</v>
      </c>
      <c r="E57" s="47">
        <v>15</v>
      </c>
      <c r="F57" s="40">
        <v>0</v>
      </c>
      <c r="G57" s="41">
        <f>E57*F57</f>
        <v>0</v>
      </c>
      <c r="H57" s="42">
        <v>0</v>
      </c>
      <c r="I57" s="41">
        <f>E57*H57</f>
        <v>0</v>
      </c>
      <c r="J57" s="39">
        <v>0</v>
      </c>
      <c r="K57" s="43">
        <f>E57*J57</f>
        <v>0</v>
      </c>
    </row>
    <row r="58" spans="1:11" s="1" customFormat="1" ht="24.95" customHeight="1" x14ac:dyDescent="0.2">
      <c r="A58" s="36">
        <f>A57+1</f>
        <v>33</v>
      </c>
      <c r="B58" s="37" t="s">
        <v>113</v>
      </c>
      <c r="C58" s="37" t="s">
        <v>114</v>
      </c>
      <c r="D58" s="38" t="s">
        <v>59</v>
      </c>
      <c r="E58" s="47">
        <v>65</v>
      </c>
      <c r="F58" s="40">
        <v>0</v>
      </c>
      <c r="G58" s="41">
        <f>E58*F58</f>
        <v>0</v>
      </c>
      <c r="H58" s="42">
        <v>0</v>
      </c>
      <c r="I58" s="41">
        <f>E58*H58</f>
        <v>0</v>
      </c>
      <c r="J58" s="39">
        <v>0</v>
      </c>
      <c r="K58" s="43">
        <f>E58*J58</f>
        <v>0</v>
      </c>
    </row>
    <row r="59" spans="1:11" s="1" customFormat="1" ht="24.95" customHeight="1" x14ac:dyDescent="0.2">
      <c r="A59" s="36">
        <f>A58+1</f>
        <v>34</v>
      </c>
      <c r="B59" s="37" t="s">
        <v>115</v>
      </c>
      <c r="C59" s="37" t="s">
        <v>116</v>
      </c>
      <c r="D59" s="38" t="s">
        <v>59</v>
      </c>
      <c r="E59" s="47">
        <v>12</v>
      </c>
      <c r="F59" s="40">
        <v>0</v>
      </c>
      <c r="G59" s="41">
        <f>E59*F59</f>
        <v>0</v>
      </c>
      <c r="H59" s="42">
        <v>0</v>
      </c>
      <c r="I59" s="41">
        <f>E59*H59</f>
        <v>0</v>
      </c>
      <c r="J59" s="39">
        <v>0</v>
      </c>
      <c r="K59" s="43">
        <f>E59*J59</f>
        <v>0</v>
      </c>
    </row>
    <row r="60" spans="1:11" s="1" customFormat="1" ht="24.95" customHeight="1" x14ac:dyDescent="0.2">
      <c r="A60" s="36">
        <f>A59+1</f>
        <v>35</v>
      </c>
      <c r="B60" s="37" t="s">
        <v>117</v>
      </c>
      <c r="C60" s="37" t="s">
        <v>118</v>
      </c>
      <c r="D60" s="38" t="s">
        <v>31</v>
      </c>
      <c r="E60" s="39">
        <v>0.126</v>
      </c>
      <c r="F60" s="40">
        <v>0</v>
      </c>
      <c r="G60" s="41">
        <f>E60*F60</f>
        <v>0</v>
      </c>
      <c r="H60" s="42">
        <v>0</v>
      </c>
      <c r="I60" s="41">
        <f>E60*H60</f>
        <v>0</v>
      </c>
      <c r="J60" s="39">
        <v>0</v>
      </c>
      <c r="K60" s="43">
        <f>E60*J60</f>
        <v>0</v>
      </c>
    </row>
    <row r="61" spans="1:11" s="1" customFormat="1" ht="24.95" customHeight="1" x14ac:dyDescent="0.2">
      <c r="A61" s="44"/>
      <c r="B61" s="45" t="s">
        <v>32</v>
      </c>
      <c r="C61" s="141" t="s">
        <v>119</v>
      </c>
      <c r="D61" s="142"/>
      <c r="E61" s="142"/>
      <c r="F61" s="142"/>
      <c r="G61" s="142"/>
      <c r="H61" s="142"/>
      <c r="I61" s="142"/>
      <c r="J61" s="142"/>
      <c r="K61" s="143"/>
    </row>
    <row r="62" spans="1:11" s="1" customFormat="1" ht="24.95" customHeight="1" x14ac:dyDescent="0.2">
      <c r="A62" s="36">
        <f>A60+1</f>
        <v>36</v>
      </c>
      <c r="B62" s="37" t="s">
        <v>120</v>
      </c>
      <c r="C62" s="37" t="s">
        <v>121</v>
      </c>
      <c r="D62" s="38" t="s">
        <v>59</v>
      </c>
      <c r="E62" s="47">
        <v>154</v>
      </c>
      <c r="F62" s="40">
        <v>0</v>
      </c>
      <c r="G62" s="41">
        <f t="shared" ref="G62:G68" si="4">E62*F62</f>
        <v>0</v>
      </c>
      <c r="H62" s="42">
        <v>0</v>
      </c>
      <c r="I62" s="41">
        <f t="shared" ref="I62:I68" si="5">E62*H62</f>
        <v>0</v>
      </c>
      <c r="J62" s="39">
        <v>0</v>
      </c>
      <c r="K62" s="43">
        <f t="shared" ref="K62:K68" si="6">E62*J62</f>
        <v>0</v>
      </c>
    </row>
    <row r="63" spans="1:11" s="1" customFormat="1" ht="24.95" customHeight="1" x14ac:dyDescent="0.2">
      <c r="A63" s="36">
        <f t="shared" ref="A63:A68" si="7">A62+1</f>
        <v>37</v>
      </c>
      <c r="B63" s="37" t="s">
        <v>122</v>
      </c>
      <c r="C63" s="37" t="s">
        <v>123</v>
      </c>
      <c r="D63" s="38" t="s">
        <v>51</v>
      </c>
      <c r="E63" s="47">
        <v>965</v>
      </c>
      <c r="F63" s="40">
        <v>0</v>
      </c>
      <c r="G63" s="41">
        <f t="shared" si="4"/>
        <v>0</v>
      </c>
      <c r="H63" s="42">
        <v>0</v>
      </c>
      <c r="I63" s="41">
        <f t="shared" si="5"/>
        <v>0</v>
      </c>
      <c r="J63" s="39">
        <v>0</v>
      </c>
      <c r="K63" s="43">
        <f t="shared" si="6"/>
        <v>0</v>
      </c>
    </row>
    <row r="64" spans="1:11" s="1" customFormat="1" ht="24.95" customHeight="1" x14ac:dyDescent="0.2">
      <c r="A64" s="36">
        <f t="shared" si="7"/>
        <v>38</v>
      </c>
      <c r="B64" s="37" t="s">
        <v>124</v>
      </c>
      <c r="C64" s="37" t="s">
        <v>125</v>
      </c>
      <c r="D64" s="38" t="s">
        <v>51</v>
      </c>
      <c r="E64" s="47">
        <v>385</v>
      </c>
      <c r="F64" s="40">
        <v>0</v>
      </c>
      <c r="G64" s="41">
        <f t="shared" si="4"/>
        <v>0</v>
      </c>
      <c r="H64" s="42">
        <v>0</v>
      </c>
      <c r="I64" s="41">
        <f t="shared" si="5"/>
        <v>0</v>
      </c>
      <c r="J64" s="39">
        <v>0</v>
      </c>
      <c r="K64" s="43">
        <f t="shared" si="6"/>
        <v>0</v>
      </c>
    </row>
    <row r="65" spans="1:11" s="1" customFormat="1" ht="24.95" customHeight="1" x14ac:dyDescent="0.2">
      <c r="A65" s="36">
        <f t="shared" si="7"/>
        <v>39</v>
      </c>
      <c r="B65" s="37" t="s">
        <v>126</v>
      </c>
      <c r="C65" s="37" t="s">
        <v>127</v>
      </c>
      <c r="D65" s="38" t="s">
        <v>51</v>
      </c>
      <c r="E65" s="47">
        <v>85</v>
      </c>
      <c r="F65" s="40">
        <v>0</v>
      </c>
      <c r="G65" s="41">
        <f t="shared" si="4"/>
        <v>0</v>
      </c>
      <c r="H65" s="42">
        <v>0</v>
      </c>
      <c r="I65" s="41">
        <f t="shared" si="5"/>
        <v>0</v>
      </c>
      <c r="J65" s="39">
        <v>0</v>
      </c>
      <c r="K65" s="43">
        <f t="shared" si="6"/>
        <v>0</v>
      </c>
    </row>
    <row r="66" spans="1:11" s="1" customFormat="1" ht="24.95" customHeight="1" x14ac:dyDescent="0.2">
      <c r="A66" s="36">
        <f t="shared" si="7"/>
        <v>40</v>
      </c>
      <c r="B66" s="37" t="s">
        <v>128</v>
      </c>
      <c r="C66" s="37" t="s">
        <v>129</v>
      </c>
      <c r="D66" s="38" t="s">
        <v>51</v>
      </c>
      <c r="E66" s="47">
        <v>76</v>
      </c>
      <c r="F66" s="40">
        <v>0</v>
      </c>
      <c r="G66" s="41">
        <f t="shared" si="4"/>
        <v>0</v>
      </c>
      <c r="H66" s="42">
        <v>0</v>
      </c>
      <c r="I66" s="41">
        <f t="shared" si="5"/>
        <v>0</v>
      </c>
      <c r="J66" s="39">
        <v>0</v>
      </c>
      <c r="K66" s="43">
        <f t="shared" si="6"/>
        <v>0</v>
      </c>
    </row>
    <row r="67" spans="1:11" s="1" customFormat="1" ht="24.95" customHeight="1" x14ac:dyDescent="0.2">
      <c r="A67" s="36">
        <f t="shared" si="7"/>
        <v>41</v>
      </c>
      <c r="B67" s="37" t="s">
        <v>130</v>
      </c>
      <c r="C67" s="37" t="s">
        <v>131</v>
      </c>
      <c r="D67" s="38" t="s">
        <v>59</v>
      </c>
      <c r="E67" s="47">
        <v>85</v>
      </c>
      <c r="F67" s="40">
        <v>0</v>
      </c>
      <c r="G67" s="41">
        <f t="shared" si="4"/>
        <v>0</v>
      </c>
      <c r="H67" s="42">
        <v>0</v>
      </c>
      <c r="I67" s="41">
        <f t="shared" si="5"/>
        <v>0</v>
      </c>
      <c r="J67" s="39">
        <v>0</v>
      </c>
      <c r="K67" s="43">
        <f t="shared" si="6"/>
        <v>0</v>
      </c>
    </row>
    <row r="68" spans="1:11" s="1" customFormat="1" ht="24.95" customHeight="1" x14ac:dyDescent="0.2">
      <c r="A68" s="36">
        <f t="shared" si="7"/>
        <v>42</v>
      </c>
      <c r="B68" s="37" t="s">
        <v>132</v>
      </c>
      <c r="C68" s="37" t="s">
        <v>133</v>
      </c>
      <c r="D68" s="38" t="s">
        <v>36</v>
      </c>
      <c r="E68" s="46">
        <v>2480.5</v>
      </c>
      <c r="F68" s="40">
        <v>0</v>
      </c>
      <c r="G68" s="41">
        <f t="shared" si="4"/>
        <v>0</v>
      </c>
      <c r="H68" s="42">
        <v>0</v>
      </c>
      <c r="I68" s="41">
        <f t="shared" si="5"/>
        <v>0</v>
      </c>
      <c r="J68" s="39">
        <v>0</v>
      </c>
      <c r="K68" s="43">
        <f t="shared" si="6"/>
        <v>0</v>
      </c>
    </row>
    <row r="69" spans="1:11" s="1" customFormat="1" ht="24.95" customHeight="1" x14ac:dyDescent="0.2">
      <c r="A69" s="44"/>
      <c r="B69" s="45" t="s">
        <v>32</v>
      </c>
      <c r="C69" s="141" t="s">
        <v>134</v>
      </c>
      <c r="D69" s="142"/>
      <c r="E69" s="142"/>
      <c r="F69" s="142"/>
      <c r="G69" s="142"/>
      <c r="H69" s="142"/>
      <c r="I69" s="142"/>
      <c r="J69" s="142"/>
      <c r="K69" s="143"/>
    </row>
    <row r="70" spans="1:11" s="1" customFormat="1" ht="24.95" customHeight="1" x14ac:dyDescent="0.2">
      <c r="A70" s="36">
        <f>A68+1</f>
        <v>43</v>
      </c>
      <c r="B70" s="37" t="s">
        <v>135</v>
      </c>
      <c r="C70" s="37" t="s">
        <v>136</v>
      </c>
      <c r="D70" s="38" t="s">
        <v>36</v>
      </c>
      <c r="E70" s="46">
        <v>2255.2420000000006</v>
      </c>
      <c r="F70" s="40">
        <v>0</v>
      </c>
      <c r="G70" s="41">
        <f>E70*F70</f>
        <v>0</v>
      </c>
      <c r="H70" s="42">
        <v>0</v>
      </c>
      <c r="I70" s="41">
        <f>E70*H70</f>
        <v>0</v>
      </c>
      <c r="J70" s="39">
        <v>0</v>
      </c>
      <c r="K70" s="43">
        <f>E70*J70</f>
        <v>0</v>
      </c>
    </row>
    <row r="71" spans="1:11" s="1" customFormat="1" ht="24.95" customHeight="1" x14ac:dyDescent="0.2">
      <c r="A71" s="44"/>
      <c r="B71" s="45" t="s">
        <v>32</v>
      </c>
      <c r="C71" s="141" t="s">
        <v>137</v>
      </c>
      <c r="D71" s="142"/>
      <c r="E71" s="142"/>
      <c r="F71" s="142"/>
      <c r="G71" s="142"/>
      <c r="H71" s="142"/>
      <c r="I71" s="142"/>
      <c r="J71" s="142"/>
      <c r="K71" s="143"/>
    </row>
    <row r="72" spans="1:11" s="1" customFormat="1" ht="24.95" customHeight="1" x14ac:dyDescent="0.2">
      <c r="A72" s="36">
        <f>A70+1</f>
        <v>44</v>
      </c>
      <c r="B72" s="37" t="s">
        <v>138</v>
      </c>
      <c r="C72" s="37" t="s">
        <v>139</v>
      </c>
      <c r="D72" s="38" t="s">
        <v>36</v>
      </c>
      <c r="E72" s="46">
        <v>17442.3</v>
      </c>
      <c r="F72" s="40">
        <v>0</v>
      </c>
      <c r="G72" s="41">
        <f>E72*F72</f>
        <v>0</v>
      </c>
      <c r="H72" s="42">
        <v>0</v>
      </c>
      <c r="I72" s="41">
        <f>E72*H72</f>
        <v>0</v>
      </c>
      <c r="J72" s="39">
        <v>0</v>
      </c>
      <c r="K72" s="43">
        <f>E72*J72</f>
        <v>0</v>
      </c>
    </row>
    <row r="73" spans="1:11" s="1" customFormat="1" ht="24.95" customHeight="1" x14ac:dyDescent="0.2">
      <c r="A73" s="44"/>
      <c r="B73" s="45" t="s">
        <v>32</v>
      </c>
      <c r="C73" s="141" t="s">
        <v>140</v>
      </c>
      <c r="D73" s="142"/>
      <c r="E73" s="142"/>
      <c r="F73" s="142"/>
      <c r="G73" s="142"/>
      <c r="H73" s="142"/>
      <c r="I73" s="142"/>
      <c r="J73" s="142"/>
      <c r="K73" s="143"/>
    </row>
    <row r="74" spans="1:11" s="1" customFormat="1" ht="24.95" customHeight="1" x14ac:dyDescent="0.2">
      <c r="A74" s="36">
        <f>A72+1</f>
        <v>45</v>
      </c>
      <c r="B74" s="37" t="s">
        <v>141</v>
      </c>
      <c r="C74" s="37" t="s">
        <v>142</v>
      </c>
      <c r="D74" s="38" t="s">
        <v>36</v>
      </c>
      <c r="E74" s="47">
        <v>355</v>
      </c>
      <c r="F74" s="40">
        <v>0</v>
      </c>
      <c r="G74" s="41">
        <f>E74*F74</f>
        <v>0</v>
      </c>
      <c r="H74" s="42">
        <v>0</v>
      </c>
      <c r="I74" s="41">
        <f>E74*H74</f>
        <v>0</v>
      </c>
      <c r="J74" s="39">
        <v>0</v>
      </c>
      <c r="K74" s="43">
        <f>E74*J74</f>
        <v>0</v>
      </c>
    </row>
    <row r="75" spans="1:11" s="1" customFormat="1" ht="24.95" customHeight="1" x14ac:dyDescent="0.2">
      <c r="A75" s="36">
        <f>A74+1</f>
        <v>46</v>
      </c>
      <c r="B75" s="37" t="s">
        <v>143</v>
      </c>
      <c r="C75" s="37" t="s">
        <v>144</v>
      </c>
      <c r="D75" s="38" t="s">
        <v>62</v>
      </c>
      <c r="E75" s="39">
        <v>5305.1189999999997</v>
      </c>
      <c r="F75" s="40">
        <v>0</v>
      </c>
      <c r="G75" s="41">
        <f>E75*F75</f>
        <v>0</v>
      </c>
      <c r="H75" s="42">
        <v>0</v>
      </c>
      <c r="I75" s="41">
        <f>E75*H75</f>
        <v>0</v>
      </c>
      <c r="J75" s="39">
        <v>0</v>
      </c>
      <c r="K75" s="43">
        <f>E75*J75</f>
        <v>0</v>
      </c>
    </row>
    <row r="76" spans="1:11" s="1" customFormat="1" ht="24.95" customHeight="1" x14ac:dyDescent="0.2">
      <c r="A76" s="36">
        <f>A75+1</f>
        <v>47</v>
      </c>
      <c r="B76" s="37" t="s">
        <v>145</v>
      </c>
      <c r="C76" s="37" t="s">
        <v>146</v>
      </c>
      <c r="D76" s="38" t="s">
        <v>62</v>
      </c>
      <c r="E76" s="39">
        <v>21220.475999999999</v>
      </c>
      <c r="F76" s="40">
        <v>0</v>
      </c>
      <c r="G76" s="41">
        <f>E76*F76</f>
        <v>0</v>
      </c>
      <c r="H76" s="42">
        <v>0</v>
      </c>
      <c r="I76" s="41">
        <f>E76*H76</f>
        <v>0</v>
      </c>
      <c r="J76" s="39">
        <v>0</v>
      </c>
      <c r="K76" s="43">
        <f>E76*J76</f>
        <v>0</v>
      </c>
    </row>
    <row r="77" spans="1:11" s="1" customFormat="1" ht="24.95" customHeight="1" x14ac:dyDescent="0.2">
      <c r="A77" s="44"/>
      <c r="B77" s="45" t="s">
        <v>32</v>
      </c>
      <c r="C77" s="141" t="s">
        <v>147</v>
      </c>
      <c r="D77" s="142"/>
      <c r="E77" s="142"/>
      <c r="F77" s="142"/>
      <c r="G77" s="142"/>
      <c r="H77" s="142"/>
      <c r="I77" s="142"/>
      <c r="J77" s="142"/>
      <c r="K77" s="143"/>
    </row>
    <row r="78" spans="1:11" s="1" customFormat="1" ht="24.95" customHeight="1" x14ac:dyDescent="0.2">
      <c r="A78" s="36">
        <f>A76+1</f>
        <v>48</v>
      </c>
      <c r="B78" s="37" t="s">
        <v>148</v>
      </c>
      <c r="C78" s="37" t="s">
        <v>149</v>
      </c>
      <c r="D78" s="38" t="s">
        <v>62</v>
      </c>
      <c r="E78" s="42">
        <v>4641.1000000000004</v>
      </c>
      <c r="F78" s="40">
        <v>0</v>
      </c>
      <c r="G78" s="41">
        <f>E78*F78</f>
        <v>0</v>
      </c>
      <c r="H78" s="42">
        <v>0</v>
      </c>
      <c r="I78" s="41">
        <f>E78*H78</f>
        <v>0</v>
      </c>
      <c r="J78" s="39">
        <v>0</v>
      </c>
      <c r="K78" s="43">
        <f>E78*J78</f>
        <v>0</v>
      </c>
    </row>
    <row r="79" spans="1:11" s="1" customFormat="1" ht="24.95" customHeight="1" x14ac:dyDescent="0.2">
      <c r="A79" s="36">
        <f>A78+1</f>
        <v>49</v>
      </c>
      <c r="B79" s="37" t="s">
        <v>150</v>
      </c>
      <c r="C79" s="37" t="s">
        <v>151</v>
      </c>
      <c r="D79" s="38" t="s">
        <v>62</v>
      </c>
      <c r="E79" s="42">
        <v>4641.1000000000004</v>
      </c>
      <c r="F79" s="40">
        <v>0</v>
      </c>
      <c r="G79" s="41">
        <f>E79*F79</f>
        <v>0</v>
      </c>
      <c r="H79" s="42">
        <v>0</v>
      </c>
      <c r="I79" s="41">
        <f>E79*H79</f>
        <v>0</v>
      </c>
      <c r="J79" s="39">
        <v>0</v>
      </c>
      <c r="K79" s="43">
        <f>E79*J79</f>
        <v>0</v>
      </c>
    </row>
    <row r="80" spans="1:11" s="1" customFormat="1" ht="24.95" customHeight="1" x14ac:dyDescent="0.2">
      <c r="A80" s="36">
        <f>A79+1</f>
        <v>50</v>
      </c>
      <c r="B80" s="37" t="s">
        <v>152</v>
      </c>
      <c r="C80" s="37" t="s">
        <v>153</v>
      </c>
      <c r="D80" s="38" t="s">
        <v>62</v>
      </c>
      <c r="E80" s="39">
        <v>79576.784999999989</v>
      </c>
      <c r="F80" s="40">
        <v>0</v>
      </c>
      <c r="G80" s="41">
        <f>E80*F80</f>
        <v>0</v>
      </c>
      <c r="H80" s="42">
        <v>0</v>
      </c>
      <c r="I80" s="41">
        <f>E80*H80</f>
        <v>0</v>
      </c>
      <c r="J80" s="39">
        <v>0</v>
      </c>
      <c r="K80" s="43">
        <f>E80*J80</f>
        <v>0</v>
      </c>
    </row>
    <row r="81" spans="1:11" s="1" customFormat="1" ht="24.95" customHeight="1" x14ac:dyDescent="0.2">
      <c r="A81" s="44"/>
      <c r="B81" s="45" t="s">
        <v>32</v>
      </c>
      <c r="C81" s="141" t="s">
        <v>154</v>
      </c>
      <c r="D81" s="142"/>
      <c r="E81" s="142"/>
      <c r="F81" s="142"/>
      <c r="G81" s="142"/>
      <c r="H81" s="142"/>
      <c r="I81" s="142"/>
      <c r="J81" s="142"/>
      <c r="K81" s="143"/>
    </row>
    <row r="82" spans="1:11" s="1" customFormat="1" ht="24.95" customHeight="1" x14ac:dyDescent="0.2">
      <c r="A82" s="36">
        <f>A80+1</f>
        <v>51</v>
      </c>
      <c r="B82" s="37" t="s">
        <v>155</v>
      </c>
      <c r="C82" s="37" t="s">
        <v>156</v>
      </c>
      <c r="D82" s="38" t="s">
        <v>62</v>
      </c>
      <c r="E82" s="39">
        <v>5305.1189999999997</v>
      </c>
      <c r="F82" s="40">
        <v>0</v>
      </c>
      <c r="G82" s="41">
        <f>E82*F82</f>
        <v>0</v>
      </c>
      <c r="H82" s="42">
        <v>0</v>
      </c>
      <c r="I82" s="41">
        <f>E82*H82</f>
        <v>0</v>
      </c>
      <c r="J82" s="39">
        <v>0</v>
      </c>
      <c r="K82" s="43">
        <f>E82*J82</f>
        <v>0</v>
      </c>
    </row>
    <row r="83" spans="1:11" s="1" customFormat="1" ht="24.95" customHeight="1" x14ac:dyDescent="0.2">
      <c r="A83" s="36">
        <f>A82+1</f>
        <v>52</v>
      </c>
      <c r="B83" s="37" t="s">
        <v>157</v>
      </c>
      <c r="C83" s="37" t="s">
        <v>158</v>
      </c>
      <c r="D83" s="38" t="s">
        <v>62</v>
      </c>
      <c r="E83" s="39">
        <v>18564.400000000001</v>
      </c>
      <c r="F83" s="40">
        <v>0</v>
      </c>
      <c r="G83" s="41">
        <f>E83*F83</f>
        <v>0</v>
      </c>
      <c r="H83" s="42">
        <v>0</v>
      </c>
      <c r="I83" s="41">
        <f>E83*H83</f>
        <v>0</v>
      </c>
      <c r="J83" s="39">
        <v>0</v>
      </c>
      <c r="K83" s="43">
        <f>E83*J83</f>
        <v>0</v>
      </c>
    </row>
    <row r="84" spans="1:11" s="1" customFormat="1" ht="24.95" customHeight="1" x14ac:dyDescent="0.2">
      <c r="A84" s="44"/>
      <c r="B84" s="45" t="s">
        <v>32</v>
      </c>
      <c r="C84" s="141" t="s">
        <v>159</v>
      </c>
      <c r="D84" s="142"/>
      <c r="E84" s="142"/>
      <c r="F84" s="142"/>
      <c r="G84" s="142"/>
      <c r="H84" s="142"/>
      <c r="I84" s="142"/>
      <c r="J84" s="142"/>
      <c r="K84" s="143"/>
    </row>
    <row r="85" spans="1:11" s="1" customFormat="1" ht="24.95" customHeight="1" x14ac:dyDescent="0.2">
      <c r="A85" s="36">
        <f>A83+1</f>
        <v>53</v>
      </c>
      <c r="B85" s="37" t="s">
        <v>160</v>
      </c>
      <c r="C85" s="37" t="s">
        <v>161</v>
      </c>
      <c r="D85" s="38" t="s">
        <v>62</v>
      </c>
      <c r="E85" s="39">
        <v>5305.1189999999997</v>
      </c>
      <c r="F85" s="40">
        <v>0</v>
      </c>
      <c r="G85" s="41">
        <f>E85*F85</f>
        <v>0</v>
      </c>
      <c r="H85" s="42">
        <v>0</v>
      </c>
      <c r="I85" s="41">
        <f>E85*H85</f>
        <v>0</v>
      </c>
      <c r="J85" s="39">
        <v>0</v>
      </c>
      <c r="K85" s="43">
        <f>E85*J85</f>
        <v>0</v>
      </c>
    </row>
    <row r="86" spans="1:11" s="1" customFormat="1" ht="24.95" customHeight="1" x14ac:dyDescent="0.2">
      <c r="A86" s="36">
        <f>A85+1</f>
        <v>54</v>
      </c>
      <c r="B86" s="37" t="s">
        <v>162</v>
      </c>
      <c r="C86" s="37" t="s">
        <v>163</v>
      </c>
      <c r="D86" s="38" t="s">
        <v>62</v>
      </c>
      <c r="E86" s="39">
        <v>3855.1189999999997</v>
      </c>
      <c r="F86" s="40">
        <v>0</v>
      </c>
      <c r="G86" s="41">
        <f>E86*F86</f>
        <v>0</v>
      </c>
      <c r="H86" s="42">
        <v>0</v>
      </c>
      <c r="I86" s="41">
        <f>E86*H86</f>
        <v>0</v>
      </c>
      <c r="J86" s="39">
        <v>0</v>
      </c>
      <c r="K86" s="43">
        <f>E86*J86</f>
        <v>0</v>
      </c>
    </row>
    <row r="87" spans="1:11" s="1" customFormat="1" ht="24.95" customHeight="1" x14ac:dyDescent="0.2">
      <c r="A87" s="44"/>
      <c r="B87" s="45" t="s">
        <v>32</v>
      </c>
      <c r="C87" s="141" t="s">
        <v>164</v>
      </c>
      <c r="D87" s="142"/>
      <c r="E87" s="142"/>
      <c r="F87" s="142"/>
      <c r="G87" s="142"/>
      <c r="H87" s="142"/>
      <c r="I87" s="142"/>
      <c r="J87" s="142"/>
      <c r="K87" s="143"/>
    </row>
    <row r="88" spans="1:11" s="1" customFormat="1" ht="24.95" customHeight="1" x14ac:dyDescent="0.2">
      <c r="A88" s="36">
        <f>A86+1</f>
        <v>55</v>
      </c>
      <c r="B88" s="37" t="s">
        <v>165</v>
      </c>
      <c r="C88" s="37" t="s">
        <v>166</v>
      </c>
      <c r="D88" s="38" t="s">
        <v>62</v>
      </c>
      <c r="E88" s="47">
        <v>1450</v>
      </c>
      <c r="F88" s="40">
        <v>0</v>
      </c>
      <c r="G88" s="41">
        <f>E88*F88</f>
        <v>0</v>
      </c>
      <c r="H88" s="42">
        <v>0</v>
      </c>
      <c r="I88" s="41">
        <f>E88*H88</f>
        <v>0</v>
      </c>
      <c r="J88" s="39">
        <v>0</v>
      </c>
      <c r="K88" s="43">
        <f>E88*J88</f>
        <v>0</v>
      </c>
    </row>
    <row r="89" spans="1:11" s="1" customFormat="1" ht="24.95" customHeight="1" x14ac:dyDescent="0.2">
      <c r="A89" s="36">
        <f>A88+1</f>
        <v>56</v>
      </c>
      <c r="B89" s="37" t="s">
        <v>167</v>
      </c>
      <c r="C89" s="37" t="s">
        <v>168</v>
      </c>
      <c r="D89" s="38" t="s">
        <v>59</v>
      </c>
      <c r="E89" s="47">
        <v>300</v>
      </c>
      <c r="F89" s="40">
        <v>0</v>
      </c>
      <c r="G89" s="41">
        <f>E89*F89</f>
        <v>0</v>
      </c>
      <c r="H89" s="42">
        <v>0</v>
      </c>
      <c r="I89" s="41">
        <f>E89*H89</f>
        <v>0</v>
      </c>
      <c r="J89" s="39">
        <v>0</v>
      </c>
      <c r="K89" s="43">
        <f>E89*J89</f>
        <v>0</v>
      </c>
    </row>
    <row r="90" spans="1:11" s="18" customFormat="1" ht="24.95" customHeight="1" thickBot="1" x14ac:dyDescent="0.25">
      <c r="A90" s="48"/>
      <c r="B90" s="49">
        <v>96</v>
      </c>
      <c r="C90" s="50" t="s">
        <v>169</v>
      </c>
      <c r="D90" s="51"/>
      <c r="E90" s="51"/>
      <c r="F90" s="52"/>
      <c r="G90" s="53">
        <f>SUM(G12:G89)</f>
        <v>0</v>
      </c>
      <c r="H90" s="54"/>
      <c r="I90" s="55">
        <f>SUM(I12:I89)</f>
        <v>0</v>
      </c>
      <c r="J90" s="54"/>
      <c r="K90" s="56">
        <f>SUM(K12:K89)</f>
        <v>0</v>
      </c>
    </row>
    <row r="91" spans="1:11" ht="24.95" customHeight="1" thickBot="1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</row>
    <row r="92" spans="1:11" s="1" customFormat="1" ht="24.95" customHeight="1" x14ac:dyDescent="0.2">
      <c r="A92" s="58" t="s">
        <v>2</v>
      </c>
      <c r="B92" s="149" t="s">
        <v>6</v>
      </c>
      <c r="C92" s="149" t="s">
        <v>8</v>
      </c>
      <c r="D92" s="149" t="s">
        <v>10</v>
      </c>
      <c r="E92" s="149" t="s">
        <v>12</v>
      </c>
      <c r="F92" s="151" t="s">
        <v>14</v>
      </c>
      <c r="G92" s="152"/>
      <c r="H92" s="152"/>
      <c r="I92" s="152"/>
      <c r="J92" s="149" t="s">
        <v>23</v>
      </c>
      <c r="K92" s="156"/>
    </row>
    <row r="93" spans="1:11" s="1" customFormat="1" ht="24.95" customHeight="1" x14ac:dyDescent="0.2">
      <c r="A93" s="59" t="s">
        <v>3</v>
      </c>
      <c r="B93" s="150"/>
      <c r="C93" s="150"/>
      <c r="D93" s="150"/>
      <c r="E93" s="150"/>
      <c r="F93" s="153" t="s">
        <v>15</v>
      </c>
      <c r="G93" s="154"/>
      <c r="H93" s="155" t="s">
        <v>20</v>
      </c>
      <c r="I93" s="154"/>
      <c r="J93" s="150"/>
      <c r="K93" s="143"/>
    </row>
    <row r="94" spans="1:11" s="1" customFormat="1" ht="24.95" customHeight="1" x14ac:dyDescent="0.2">
      <c r="A94" s="59" t="s">
        <v>4</v>
      </c>
      <c r="B94" s="150"/>
      <c r="C94" s="150"/>
      <c r="D94" s="150"/>
      <c r="E94" s="150"/>
      <c r="F94" s="60" t="s">
        <v>16</v>
      </c>
      <c r="G94" s="61" t="s">
        <v>18</v>
      </c>
      <c r="H94" s="62" t="s">
        <v>16</v>
      </c>
      <c r="I94" s="61" t="s">
        <v>18</v>
      </c>
      <c r="J94" s="62" t="s">
        <v>16</v>
      </c>
      <c r="K94" s="63" t="s">
        <v>18</v>
      </c>
    </row>
    <row r="95" spans="1:11" s="1" customFormat="1" ht="24.95" customHeight="1" thickBot="1" x14ac:dyDescent="0.25">
      <c r="A95" s="64" t="s">
        <v>5</v>
      </c>
      <c r="B95" s="65" t="s">
        <v>7</v>
      </c>
      <c r="C95" s="65" t="s">
        <v>9</v>
      </c>
      <c r="D95" s="65" t="s">
        <v>11</v>
      </c>
      <c r="E95" s="65" t="s">
        <v>13</v>
      </c>
      <c r="F95" s="66" t="s">
        <v>17</v>
      </c>
      <c r="G95" s="67" t="s">
        <v>19</v>
      </c>
      <c r="H95" s="68" t="s">
        <v>21</v>
      </c>
      <c r="I95" s="67" t="s">
        <v>22</v>
      </c>
      <c r="J95" s="68" t="s">
        <v>24</v>
      </c>
      <c r="K95" s="69" t="s">
        <v>25</v>
      </c>
    </row>
    <row r="96" spans="1:11" s="18" customFormat="1" ht="24.95" customHeight="1" x14ac:dyDescent="0.2">
      <c r="A96" s="70"/>
      <c r="B96" s="71"/>
      <c r="C96" s="71" t="s">
        <v>170</v>
      </c>
      <c r="D96" s="71"/>
      <c r="E96" s="71"/>
      <c r="F96" s="72"/>
      <c r="G96" s="73"/>
      <c r="H96" s="74"/>
      <c r="I96" s="75"/>
      <c r="J96" s="74"/>
      <c r="K96" s="76"/>
    </row>
    <row r="97" spans="1:11" s="18" customFormat="1" ht="24.95" customHeight="1" x14ac:dyDescent="0.2">
      <c r="A97" s="77"/>
      <c r="B97" s="78" t="s">
        <v>171</v>
      </c>
      <c r="C97" s="79" t="s">
        <v>172</v>
      </c>
      <c r="D97" s="80"/>
      <c r="E97" s="80"/>
      <c r="F97" s="81"/>
      <c r="G97" s="82"/>
      <c r="H97" s="83"/>
      <c r="I97" s="84"/>
      <c r="J97" s="83"/>
      <c r="K97" s="85"/>
    </row>
    <row r="98" spans="1:11" s="1" customFormat="1" ht="24.95" customHeight="1" x14ac:dyDescent="0.2">
      <c r="A98" s="36">
        <f>A89+1</f>
        <v>57</v>
      </c>
      <c r="B98" s="37" t="s">
        <v>173</v>
      </c>
      <c r="C98" s="37" t="s">
        <v>174</v>
      </c>
      <c r="D98" s="38" t="s">
        <v>36</v>
      </c>
      <c r="E98" s="47">
        <v>836</v>
      </c>
      <c r="F98" s="40">
        <v>0</v>
      </c>
      <c r="G98" s="41">
        <f>E98*F98</f>
        <v>0</v>
      </c>
      <c r="H98" s="42">
        <v>0</v>
      </c>
      <c r="I98" s="41">
        <f>E98*H98</f>
        <v>0</v>
      </c>
      <c r="J98" s="39">
        <v>0</v>
      </c>
      <c r="K98" s="43">
        <f>E98*J98</f>
        <v>0</v>
      </c>
    </row>
    <row r="99" spans="1:11" s="1" customFormat="1" ht="24.95" customHeight="1" x14ac:dyDescent="0.2">
      <c r="A99" s="36">
        <f>A98+1</f>
        <v>58</v>
      </c>
      <c r="B99" s="37" t="s">
        <v>175</v>
      </c>
      <c r="C99" s="37" t="s">
        <v>176</v>
      </c>
      <c r="D99" s="38" t="s">
        <v>62</v>
      </c>
      <c r="E99" s="39">
        <v>0.33300000000000002</v>
      </c>
      <c r="F99" s="40">
        <v>0</v>
      </c>
      <c r="G99" s="41">
        <f>E99*F99</f>
        <v>0</v>
      </c>
      <c r="H99" s="42">
        <v>0</v>
      </c>
      <c r="I99" s="41">
        <f>E99*H99</f>
        <v>0</v>
      </c>
      <c r="J99" s="39">
        <v>0</v>
      </c>
      <c r="K99" s="43">
        <f>E99*J99</f>
        <v>0</v>
      </c>
    </row>
    <row r="100" spans="1:11" s="1" customFormat="1" ht="24.95" customHeight="1" x14ac:dyDescent="0.2">
      <c r="A100" s="36">
        <f>A99+1</f>
        <v>59</v>
      </c>
      <c r="B100" s="37" t="s">
        <v>177</v>
      </c>
      <c r="C100" s="37" t="s">
        <v>178</v>
      </c>
      <c r="D100" s="38" t="s">
        <v>62</v>
      </c>
      <c r="E100" s="39">
        <v>0.33300000000000002</v>
      </c>
      <c r="F100" s="40">
        <v>0</v>
      </c>
      <c r="G100" s="41">
        <f>E100*F100</f>
        <v>0</v>
      </c>
      <c r="H100" s="42">
        <v>0</v>
      </c>
      <c r="I100" s="41">
        <f>E100*H100</f>
        <v>0</v>
      </c>
      <c r="J100" s="39">
        <v>0</v>
      </c>
      <c r="K100" s="43">
        <f>E100*J100</f>
        <v>0</v>
      </c>
    </row>
    <row r="101" spans="1:11" s="18" customFormat="1" ht="24.95" customHeight="1" x14ac:dyDescent="0.2">
      <c r="A101" s="86"/>
      <c r="B101" s="87">
        <v>711</v>
      </c>
      <c r="C101" s="88" t="s">
        <v>179</v>
      </c>
      <c r="D101" s="89"/>
      <c r="E101" s="89"/>
      <c r="F101" s="90"/>
      <c r="G101" s="91">
        <f>SUM(G98:G100)</f>
        <v>0</v>
      </c>
      <c r="H101" s="92"/>
      <c r="I101" s="93">
        <f>SUM(I98:I100)</f>
        <v>0</v>
      </c>
      <c r="J101" s="92"/>
      <c r="K101" s="94">
        <f>SUM(K98:K100)</f>
        <v>0</v>
      </c>
    </row>
    <row r="102" spans="1:11" s="18" customFormat="1" ht="24.95" customHeight="1" x14ac:dyDescent="0.2">
      <c r="A102" s="77"/>
      <c r="B102" s="78" t="s">
        <v>180</v>
      </c>
      <c r="C102" s="79" t="s">
        <v>181</v>
      </c>
      <c r="D102" s="80"/>
      <c r="E102" s="80"/>
      <c r="F102" s="81"/>
      <c r="G102" s="82"/>
      <c r="H102" s="83"/>
      <c r="I102" s="84"/>
      <c r="J102" s="83"/>
      <c r="K102" s="85"/>
    </row>
    <row r="103" spans="1:11" s="1" customFormat="1" ht="24.95" customHeight="1" x14ac:dyDescent="0.2">
      <c r="A103" s="36">
        <f>A100+1</f>
        <v>60</v>
      </c>
      <c r="B103" s="37" t="s">
        <v>182</v>
      </c>
      <c r="C103" s="37" t="s">
        <v>183</v>
      </c>
      <c r="D103" s="38" t="s">
        <v>36</v>
      </c>
      <c r="E103" s="47">
        <v>410</v>
      </c>
      <c r="F103" s="40">
        <v>0</v>
      </c>
      <c r="G103" s="41">
        <f>E103*F103</f>
        <v>0</v>
      </c>
      <c r="H103" s="42">
        <v>0</v>
      </c>
      <c r="I103" s="41">
        <f>E103*H103</f>
        <v>0</v>
      </c>
      <c r="J103" s="39">
        <v>0</v>
      </c>
      <c r="K103" s="43">
        <f>E103*J103</f>
        <v>0</v>
      </c>
    </row>
    <row r="104" spans="1:11" s="1" customFormat="1" ht="24.95" customHeight="1" x14ac:dyDescent="0.2">
      <c r="A104" s="36">
        <f>A103+1</f>
        <v>61</v>
      </c>
      <c r="B104" s="37" t="s">
        <v>184</v>
      </c>
      <c r="C104" s="37" t="s">
        <v>185</v>
      </c>
      <c r="D104" s="38" t="s">
        <v>36</v>
      </c>
      <c r="E104" s="47">
        <v>410</v>
      </c>
      <c r="F104" s="40">
        <v>0</v>
      </c>
      <c r="G104" s="41">
        <f>E104*F104</f>
        <v>0</v>
      </c>
      <c r="H104" s="42">
        <v>0</v>
      </c>
      <c r="I104" s="41">
        <f>E104*H104</f>
        <v>0</v>
      </c>
      <c r="J104" s="39">
        <v>0</v>
      </c>
      <c r="K104" s="43">
        <f>E104*J104</f>
        <v>0</v>
      </c>
    </row>
    <row r="105" spans="1:11" s="1" customFormat="1" ht="24.95" customHeight="1" x14ac:dyDescent="0.2">
      <c r="A105" s="36">
        <f>A104+1</f>
        <v>62</v>
      </c>
      <c r="B105" s="37" t="s">
        <v>186</v>
      </c>
      <c r="C105" s="37" t="s">
        <v>187</v>
      </c>
      <c r="D105" s="38" t="s">
        <v>62</v>
      </c>
      <c r="E105" s="39">
        <v>6.56</v>
      </c>
      <c r="F105" s="40">
        <v>0</v>
      </c>
      <c r="G105" s="41">
        <f>E105*F105</f>
        <v>0</v>
      </c>
      <c r="H105" s="42">
        <v>0</v>
      </c>
      <c r="I105" s="41">
        <f>E105*H105</f>
        <v>0</v>
      </c>
      <c r="J105" s="39">
        <v>0</v>
      </c>
      <c r="K105" s="43">
        <f>E105*J105</f>
        <v>0</v>
      </c>
    </row>
    <row r="106" spans="1:11" s="1" customFormat="1" ht="24.95" customHeight="1" x14ac:dyDescent="0.2">
      <c r="A106" s="36">
        <f>A105+1</f>
        <v>63</v>
      </c>
      <c r="B106" s="37" t="s">
        <v>177</v>
      </c>
      <c r="C106" s="37" t="s">
        <v>178</v>
      </c>
      <c r="D106" s="38" t="s">
        <v>62</v>
      </c>
      <c r="E106" s="39">
        <v>6.56</v>
      </c>
      <c r="F106" s="40">
        <v>0</v>
      </c>
      <c r="G106" s="41">
        <f>E106*F106</f>
        <v>0</v>
      </c>
      <c r="H106" s="42">
        <v>0</v>
      </c>
      <c r="I106" s="41">
        <f>E106*H106</f>
        <v>0</v>
      </c>
      <c r="J106" s="39">
        <v>0</v>
      </c>
      <c r="K106" s="43">
        <f>E106*J106</f>
        <v>0</v>
      </c>
    </row>
    <row r="107" spans="1:11" s="18" customFormat="1" ht="24.95" customHeight="1" x14ac:dyDescent="0.2">
      <c r="A107" s="86"/>
      <c r="B107" s="87">
        <v>712</v>
      </c>
      <c r="C107" s="88" t="s">
        <v>188</v>
      </c>
      <c r="D107" s="89"/>
      <c r="E107" s="89"/>
      <c r="F107" s="90"/>
      <c r="G107" s="91">
        <f>SUM(G103:G106)</f>
        <v>0</v>
      </c>
      <c r="H107" s="92"/>
      <c r="I107" s="93">
        <f>SUM(I103:I106)</f>
        <v>0</v>
      </c>
      <c r="J107" s="92"/>
      <c r="K107" s="94">
        <f>SUM(K103:K106)</f>
        <v>0</v>
      </c>
    </row>
    <row r="108" spans="1:11" s="18" customFormat="1" ht="24.95" customHeight="1" x14ac:dyDescent="0.2">
      <c r="A108" s="77"/>
      <c r="B108" s="78" t="s">
        <v>189</v>
      </c>
      <c r="C108" s="79" t="s">
        <v>190</v>
      </c>
      <c r="D108" s="80"/>
      <c r="E108" s="80"/>
      <c r="F108" s="81"/>
      <c r="G108" s="82"/>
      <c r="H108" s="83"/>
      <c r="I108" s="84"/>
      <c r="J108" s="83"/>
      <c r="K108" s="85"/>
    </row>
    <row r="109" spans="1:11" s="1" customFormat="1" ht="24.95" customHeight="1" x14ac:dyDescent="0.2">
      <c r="A109" s="36">
        <f>A106+1</f>
        <v>64</v>
      </c>
      <c r="B109" s="37" t="s">
        <v>191</v>
      </c>
      <c r="C109" s="37" t="s">
        <v>192</v>
      </c>
      <c r="D109" s="38" t="s">
        <v>36</v>
      </c>
      <c r="E109" s="46">
        <v>301</v>
      </c>
      <c r="F109" s="40">
        <v>0</v>
      </c>
      <c r="G109" s="41">
        <f>E109*F109</f>
        <v>0</v>
      </c>
      <c r="H109" s="42">
        <v>0</v>
      </c>
      <c r="I109" s="41">
        <f>E109*H109</f>
        <v>0</v>
      </c>
      <c r="J109" s="39">
        <v>0</v>
      </c>
      <c r="K109" s="43">
        <f>E109*J109</f>
        <v>0</v>
      </c>
    </row>
    <row r="110" spans="1:11" s="1" customFormat="1" ht="24.95" customHeight="1" x14ac:dyDescent="0.2">
      <c r="A110" s="44"/>
      <c r="B110" s="45" t="s">
        <v>32</v>
      </c>
      <c r="C110" s="141" t="s">
        <v>193</v>
      </c>
      <c r="D110" s="142"/>
      <c r="E110" s="142"/>
      <c r="F110" s="142"/>
      <c r="G110" s="142"/>
      <c r="H110" s="142"/>
      <c r="I110" s="142"/>
      <c r="J110" s="142"/>
      <c r="K110" s="143"/>
    </row>
    <row r="111" spans="1:11" s="1" customFormat="1" ht="24.95" customHeight="1" x14ac:dyDescent="0.2">
      <c r="A111" s="36">
        <f>A109+1</f>
        <v>65</v>
      </c>
      <c r="B111" s="37" t="s">
        <v>194</v>
      </c>
      <c r="C111" s="37" t="s">
        <v>195</v>
      </c>
      <c r="D111" s="38" t="s">
        <v>62</v>
      </c>
      <c r="E111" s="39">
        <v>11.438000000000001</v>
      </c>
      <c r="F111" s="40">
        <v>0</v>
      </c>
      <c r="G111" s="41">
        <f>E111*F111</f>
        <v>0</v>
      </c>
      <c r="H111" s="42">
        <v>0</v>
      </c>
      <c r="I111" s="41">
        <f>E111*H111</f>
        <v>0</v>
      </c>
      <c r="J111" s="39">
        <v>0</v>
      </c>
      <c r="K111" s="43">
        <f>E111*J111</f>
        <v>0</v>
      </c>
    </row>
    <row r="112" spans="1:11" s="1" customFormat="1" ht="24.95" customHeight="1" x14ac:dyDescent="0.2">
      <c r="A112" s="36">
        <f>A111+1</f>
        <v>66</v>
      </c>
      <c r="B112" s="37" t="s">
        <v>165</v>
      </c>
      <c r="C112" s="37" t="s">
        <v>166</v>
      </c>
      <c r="D112" s="38" t="s">
        <v>62</v>
      </c>
      <c r="E112" s="39">
        <v>11.438000000000001</v>
      </c>
      <c r="F112" s="40">
        <v>0</v>
      </c>
      <c r="G112" s="41">
        <f>E112*F112</f>
        <v>0</v>
      </c>
      <c r="H112" s="42">
        <v>0</v>
      </c>
      <c r="I112" s="41">
        <f>E112*H112</f>
        <v>0</v>
      </c>
      <c r="J112" s="39">
        <v>0</v>
      </c>
      <c r="K112" s="43">
        <f>E112*J112</f>
        <v>0</v>
      </c>
    </row>
    <row r="113" spans="1:11" s="18" customFormat="1" ht="24.95" customHeight="1" x14ac:dyDescent="0.2">
      <c r="A113" s="86"/>
      <c r="B113" s="87">
        <v>713</v>
      </c>
      <c r="C113" s="88" t="s">
        <v>196</v>
      </c>
      <c r="D113" s="89"/>
      <c r="E113" s="89"/>
      <c r="F113" s="90"/>
      <c r="G113" s="91">
        <f>SUM(G109:G112)</f>
        <v>0</v>
      </c>
      <c r="H113" s="92"/>
      <c r="I113" s="93">
        <f>SUM(I109:I112)</f>
        <v>0</v>
      </c>
      <c r="J113" s="92"/>
      <c r="K113" s="94">
        <f>SUM(K109:K112)</f>
        <v>0</v>
      </c>
    </row>
    <row r="114" spans="1:11" s="18" customFormat="1" ht="24.95" customHeight="1" x14ac:dyDescent="0.2">
      <c r="A114" s="77"/>
      <c r="B114" s="78" t="s">
        <v>197</v>
      </c>
      <c r="C114" s="79" t="s">
        <v>198</v>
      </c>
      <c r="D114" s="80"/>
      <c r="E114" s="80"/>
      <c r="F114" s="81"/>
      <c r="G114" s="82"/>
      <c r="H114" s="83"/>
      <c r="I114" s="84"/>
      <c r="J114" s="83"/>
      <c r="K114" s="85"/>
    </row>
    <row r="115" spans="1:11" s="1" customFormat="1" ht="24.95" customHeight="1" x14ac:dyDescent="0.2">
      <c r="A115" s="36">
        <f>A112+1</f>
        <v>67</v>
      </c>
      <c r="B115" s="37" t="s">
        <v>199</v>
      </c>
      <c r="C115" s="37" t="s">
        <v>200</v>
      </c>
      <c r="D115" s="38" t="s">
        <v>51</v>
      </c>
      <c r="E115" s="47">
        <v>55</v>
      </c>
      <c r="F115" s="40">
        <v>0</v>
      </c>
      <c r="G115" s="41">
        <f>E115*F115</f>
        <v>0</v>
      </c>
      <c r="H115" s="42">
        <v>0</v>
      </c>
      <c r="I115" s="41">
        <f>E115*H115</f>
        <v>0</v>
      </c>
      <c r="J115" s="39">
        <v>0</v>
      </c>
      <c r="K115" s="43">
        <f>E115*J115</f>
        <v>0</v>
      </c>
    </row>
    <row r="116" spans="1:11" s="1" customFormat="1" ht="24.95" customHeight="1" x14ac:dyDescent="0.2">
      <c r="A116" s="36">
        <f>A115+1</f>
        <v>68</v>
      </c>
      <c r="B116" s="37" t="s">
        <v>201</v>
      </c>
      <c r="C116" s="37" t="s">
        <v>202</v>
      </c>
      <c r="D116" s="38" t="s">
        <v>59</v>
      </c>
      <c r="E116" s="47">
        <v>125</v>
      </c>
      <c r="F116" s="40">
        <v>0</v>
      </c>
      <c r="G116" s="41">
        <f>E116*F116</f>
        <v>0</v>
      </c>
      <c r="H116" s="42">
        <v>0</v>
      </c>
      <c r="I116" s="41">
        <f>E116*H116</f>
        <v>0</v>
      </c>
      <c r="J116" s="39">
        <v>0</v>
      </c>
      <c r="K116" s="43">
        <f>E116*J116</f>
        <v>0</v>
      </c>
    </row>
    <row r="117" spans="1:11" s="1" customFormat="1" ht="24.95" customHeight="1" x14ac:dyDescent="0.2">
      <c r="A117" s="36">
        <f>A116+1</f>
        <v>69</v>
      </c>
      <c r="B117" s="37" t="s">
        <v>203</v>
      </c>
      <c r="C117" s="37" t="s">
        <v>204</v>
      </c>
      <c r="D117" s="38" t="s">
        <v>51</v>
      </c>
      <c r="E117" s="42">
        <v>543.59999999999991</v>
      </c>
      <c r="F117" s="40">
        <v>0</v>
      </c>
      <c r="G117" s="41">
        <f>E117*F117</f>
        <v>0</v>
      </c>
      <c r="H117" s="42">
        <v>0</v>
      </c>
      <c r="I117" s="41">
        <f>E117*H117</f>
        <v>0</v>
      </c>
      <c r="J117" s="39">
        <v>0</v>
      </c>
      <c r="K117" s="43">
        <f>E117*J117</f>
        <v>0</v>
      </c>
    </row>
    <row r="118" spans="1:11" s="1" customFormat="1" ht="24.95" customHeight="1" x14ac:dyDescent="0.2">
      <c r="A118" s="44"/>
      <c r="B118" s="45" t="s">
        <v>32</v>
      </c>
      <c r="C118" s="141" t="s">
        <v>205</v>
      </c>
      <c r="D118" s="142"/>
      <c r="E118" s="142"/>
      <c r="F118" s="142"/>
      <c r="G118" s="142"/>
      <c r="H118" s="142"/>
      <c r="I118" s="142"/>
      <c r="J118" s="142"/>
      <c r="K118" s="143"/>
    </row>
    <row r="119" spans="1:11" s="1" customFormat="1" ht="24.95" customHeight="1" x14ac:dyDescent="0.2">
      <c r="A119" s="36">
        <f>A117+1</f>
        <v>70</v>
      </c>
      <c r="B119" s="37" t="s">
        <v>203</v>
      </c>
      <c r="C119" s="37" t="s">
        <v>206</v>
      </c>
      <c r="D119" s="38" t="s">
        <v>51</v>
      </c>
      <c r="E119" s="42">
        <v>1250.2</v>
      </c>
      <c r="F119" s="40">
        <v>0</v>
      </c>
      <c r="G119" s="41">
        <f>E119*F119</f>
        <v>0</v>
      </c>
      <c r="H119" s="42">
        <v>0</v>
      </c>
      <c r="I119" s="41">
        <f>E119*H119</f>
        <v>0</v>
      </c>
      <c r="J119" s="39">
        <v>0</v>
      </c>
      <c r="K119" s="43">
        <f>E119*J119</f>
        <v>0</v>
      </c>
    </row>
    <row r="120" spans="1:11" s="1" customFormat="1" ht="24.95" customHeight="1" x14ac:dyDescent="0.2">
      <c r="A120" s="44"/>
      <c r="B120" s="45" t="s">
        <v>32</v>
      </c>
      <c r="C120" s="141" t="s">
        <v>207</v>
      </c>
      <c r="D120" s="142"/>
      <c r="E120" s="142"/>
      <c r="F120" s="142"/>
      <c r="G120" s="142"/>
      <c r="H120" s="142"/>
      <c r="I120" s="142"/>
      <c r="J120" s="142"/>
      <c r="K120" s="143"/>
    </row>
    <row r="121" spans="1:11" s="1" customFormat="1" ht="24.95" customHeight="1" x14ac:dyDescent="0.2">
      <c r="A121" s="36">
        <f>A119+1</f>
        <v>71</v>
      </c>
      <c r="B121" s="37" t="s">
        <v>208</v>
      </c>
      <c r="C121" s="37" t="s">
        <v>209</v>
      </c>
      <c r="D121" s="38" t="s">
        <v>36</v>
      </c>
      <c r="E121" s="46">
        <v>943.19999999999993</v>
      </c>
      <c r="F121" s="40">
        <v>0</v>
      </c>
      <c r="G121" s="41">
        <f>E121*F121</f>
        <v>0</v>
      </c>
      <c r="H121" s="42">
        <v>0</v>
      </c>
      <c r="I121" s="41">
        <f>E121*H121</f>
        <v>0</v>
      </c>
      <c r="J121" s="39">
        <v>0</v>
      </c>
      <c r="K121" s="43">
        <f>E121*J121</f>
        <v>0</v>
      </c>
    </row>
    <row r="122" spans="1:11" s="1" customFormat="1" ht="24.95" customHeight="1" x14ac:dyDescent="0.2">
      <c r="A122" s="44"/>
      <c r="B122" s="45" t="s">
        <v>32</v>
      </c>
      <c r="C122" s="141" t="s">
        <v>210</v>
      </c>
      <c r="D122" s="142"/>
      <c r="E122" s="142"/>
      <c r="F122" s="142"/>
      <c r="G122" s="142"/>
      <c r="H122" s="142"/>
      <c r="I122" s="142"/>
      <c r="J122" s="142"/>
      <c r="K122" s="143"/>
    </row>
    <row r="123" spans="1:11" s="1" customFormat="1" ht="24.95" customHeight="1" x14ac:dyDescent="0.2">
      <c r="A123" s="36">
        <f>A121+1</f>
        <v>72</v>
      </c>
      <c r="B123" s="37" t="s">
        <v>211</v>
      </c>
      <c r="C123" s="37" t="s">
        <v>212</v>
      </c>
      <c r="D123" s="38" t="s">
        <v>62</v>
      </c>
      <c r="E123" s="39">
        <v>40.776000000000003</v>
      </c>
      <c r="F123" s="40">
        <v>0</v>
      </c>
      <c r="G123" s="41">
        <f>E123*F123</f>
        <v>0</v>
      </c>
      <c r="H123" s="42">
        <v>0</v>
      </c>
      <c r="I123" s="41">
        <f>E123*H123</f>
        <v>0</v>
      </c>
      <c r="J123" s="39">
        <v>0</v>
      </c>
      <c r="K123" s="43">
        <f>E123*J123</f>
        <v>0</v>
      </c>
    </row>
    <row r="124" spans="1:11" s="18" customFormat="1" ht="24.95" customHeight="1" x14ac:dyDescent="0.2">
      <c r="A124" s="86"/>
      <c r="B124" s="87">
        <v>762</v>
      </c>
      <c r="C124" s="88" t="s">
        <v>213</v>
      </c>
      <c r="D124" s="89"/>
      <c r="E124" s="89"/>
      <c r="F124" s="90"/>
      <c r="G124" s="91">
        <f>SUM(G115:G123)</f>
        <v>0</v>
      </c>
      <c r="H124" s="92"/>
      <c r="I124" s="93">
        <f>SUM(I115:I123)</f>
        <v>0</v>
      </c>
      <c r="J124" s="92"/>
      <c r="K124" s="94">
        <f>SUM(K115:K123)</f>
        <v>0</v>
      </c>
    </row>
    <row r="125" spans="1:11" s="18" customFormat="1" ht="24.95" customHeight="1" x14ac:dyDescent="0.2">
      <c r="A125" s="77"/>
      <c r="B125" s="78" t="s">
        <v>214</v>
      </c>
      <c r="C125" s="79" t="s">
        <v>215</v>
      </c>
      <c r="D125" s="80"/>
      <c r="E125" s="80"/>
      <c r="F125" s="81"/>
      <c r="G125" s="82"/>
      <c r="H125" s="83"/>
      <c r="I125" s="84"/>
      <c r="J125" s="83"/>
      <c r="K125" s="85"/>
    </row>
    <row r="126" spans="1:11" s="1" customFormat="1" ht="24.95" customHeight="1" x14ac:dyDescent="0.2">
      <c r="A126" s="36">
        <f>A123+1</f>
        <v>73</v>
      </c>
      <c r="B126" s="37" t="s">
        <v>216</v>
      </c>
      <c r="C126" s="37" t="s">
        <v>217</v>
      </c>
      <c r="D126" s="38" t="s">
        <v>36</v>
      </c>
      <c r="E126" s="42">
        <v>943.2</v>
      </c>
      <c r="F126" s="40">
        <v>0</v>
      </c>
      <c r="G126" s="41">
        <f t="shared" ref="G126:G138" si="8">E126*F126</f>
        <v>0</v>
      </c>
      <c r="H126" s="42">
        <v>0</v>
      </c>
      <c r="I126" s="41">
        <f t="shared" ref="I126:I138" si="9">E126*H126</f>
        <v>0</v>
      </c>
      <c r="J126" s="39">
        <v>0</v>
      </c>
      <c r="K126" s="43">
        <f t="shared" ref="K126:K138" si="10">E126*J126</f>
        <v>0</v>
      </c>
    </row>
    <row r="127" spans="1:11" s="1" customFormat="1" ht="24.95" customHeight="1" x14ac:dyDescent="0.2">
      <c r="A127" s="36">
        <f t="shared" ref="A127:A138" si="11">A126+1</f>
        <v>74</v>
      </c>
      <c r="B127" s="37" t="s">
        <v>218</v>
      </c>
      <c r="C127" s="37" t="s">
        <v>219</v>
      </c>
      <c r="D127" s="38" t="s">
        <v>51</v>
      </c>
      <c r="E127" s="47">
        <v>118</v>
      </c>
      <c r="F127" s="40">
        <v>0</v>
      </c>
      <c r="G127" s="41">
        <f t="shared" si="8"/>
        <v>0</v>
      </c>
      <c r="H127" s="42">
        <v>0</v>
      </c>
      <c r="I127" s="41">
        <f t="shared" si="9"/>
        <v>0</v>
      </c>
      <c r="J127" s="39">
        <v>0</v>
      </c>
      <c r="K127" s="43">
        <f t="shared" si="10"/>
        <v>0</v>
      </c>
    </row>
    <row r="128" spans="1:11" s="1" customFormat="1" ht="24.95" customHeight="1" x14ac:dyDescent="0.2">
      <c r="A128" s="36">
        <f t="shared" si="11"/>
        <v>75</v>
      </c>
      <c r="B128" s="37" t="s">
        <v>220</v>
      </c>
      <c r="C128" s="37" t="s">
        <v>221</v>
      </c>
      <c r="D128" s="38" t="s">
        <v>51</v>
      </c>
      <c r="E128" s="47">
        <v>65</v>
      </c>
      <c r="F128" s="40">
        <v>0</v>
      </c>
      <c r="G128" s="41">
        <f t="shared" si="8"/>
        <v>0</v>
      </c>
      <c r="H128" s="42">
        <v>0</v>
      </c>
      <c r="I128" s="41">
        <f t="shared" si="9"/>
        <v>0</v>
      </c>
      <c r="J128" s="39">
        <v>0</v>
      </c>
      <c r="K128" s="43">
        <f t="shared" si="10"/>
        <v>0</v>
      </c>
    </row>
    <row r="129" spans="1:11" s="1" customFormat="1" ht="24.95" customHeight="1" x14ac:dyDescent="0.2">
      <c r="A129" s="36">
        <f t="shared" si="11"/>
        <v>76</v>
      </c>
      <c r="B129" s="37" t="s">
        <v>222</v>
      </c>
      <c r="C129" s="37" t="s">
        <v>223</v>
      </c>
      <c r="D129" s="38" t="s">
        <v>59</v>
      </c>
      <c r="E129" s="47">
        <v>15</v>
      </c>
      <c r="F129" s="40">
        <v>0</v>
      </c>
      <c r="G129" s="41">
        <f t="shared" si="8"/>
        <v>0</v>
      </c>
      <c r="H129" s="42">
        <v>0</v>
      </c>
      <c r="I129" s="41">
        <f t="shared" si="9"/>
        <v>0</v>
      </c>
      <c r="J129" s="39">
        <v>0</v>
      </c>
      <c r="K129" s="43">
        <f t="shared" si="10"/>
        <v>0</v>
      </c>
    </row>
    <row r="130" spans="1:11" s="1" customFormat="1" ht="24.95" customHeight="1" x14ac:dyDescent="0.2">
      <c r="A130" s="36">
        <f t="shared" si="11"/>
        <v>77</v>
      </c>
      <c r="B130" s="37" t="s">
        <v>224</v>
      </c>
      <c r="C130" s="37" t="s">
        <v>225</v>
      </c>
      <c r="D130" s="38" t="s">
        <v>59</v>
      </c>
      <c r="E130" s="47">
        <v>8</v>
      </c>
      <c r="F130" s="40">
        <v>0</v>
      </c>
      <c r="G130" s="41">
        <f t="shared" si="8"/>
        <v>0</v>
      </c>
      <c r="H130" s="42">
        <v>0</v>
      </c>
      <c r="I130" s="41">
        <f t="shared" si="9"/>
        <v>0</v>
      </c>
      <c r="J130" s="39">
        <v>0</v>
      </c>
      <c r="K130" s="43">
        <f t="shared" si="10"/>
        <v>0</v>
      </c>
    </row>
    <row r="131" spans="1:11" s="1" customFormat="1" ht="24.95" customHeight="1" x14ac:dyDescent="0.2">
      <c r="A131" s="36">
        <f t="shared" si="11"/>
        <v>78</v>
      </c>
      <c r="B131" s="37" t="s">
        <v>226</v>
      </c>
      <c r="C131" s="37" t="s">
        <v>227</v>
      </c>
      <c r="D131" s="38" t="s">
        <v>51</v>
      </c>
      <c r="E131" s="47">
        <v>118</v>
      </c>
      <c r="F131" s="40">
        <v>0</v>
      </c>
      <c r="G131" s="41">
        <f t="shared" si="8"/>
        <v>0</v>
      </c>
      <c r="H131" s="42">
        <v>0</v>
      </c>
      <c r="I131" s="41">
        <f t="shared" si="9"/>
        <v>0</v>
      </c>
      <c r="J131" s="39">
        <v>0</v>
      </c>
      <c r="K131" s="43">
        <f t="shared" si="10"/>
        <v>0</v>
      </c>
    </row>
    <row r="132" spans="1:11" s="1" customFormat="1" ht="24.95" customHeight="1" x14ac:dyDescent="0.2">
      <c r="A132" s="36">
        <f t="shared" si="11"/>
        <v>79</v>
      </c>
      <c r="B132" s="37" t="s">
        <v>228</v>
      </c>
      <c r="C132" s="37" t="s">
        <v>229</v>
      </c>
      <c r="D132" s="38" t="s">
        <v>59</v>
      </c>
      <c r="E132" s="47">
        <v>7</v>
      </c>
      <c r="F132" s="40">
        <v>0</v>
      </c>
      <c r="G132" s="41">
        <f t="shared" si="8"/>
        <v>0</v>
      </c>
      <c r="H132" s="42">
        <v>0</v>
      </c>
      <c r="I132" s="41">
        <f t="shared" si="9"/>
        <v>0</v>
      </c>
      <c r="J132" s="39">
        <v>0</v>
      </c>
      <c r="K132" s="43">
        <f t="shared" si="10"/>
        <v>0</v>
      </c>
    </row>
    <row r="133" spans="1:11" s="1" customFormat="1" ht="24.95" customHeight="1" x14ac:dyDescent="0.2">
      <c r="A133" s="36">
        <f t="shared" si="11"/>
        <v>80</v>
      </c>
      <c r="B133" s="37" t="s">
        <v>230</v>
      </c>
      <c r="C133" s="37" t="s">
        <v>231</v>
      </c>
      <c r="D133" s="38" t="s">
        <v>51</v>
      </c>
      <c r="E133" s="47">
        <v>65</v>
      </c>
      <c r="F133" s="40">
        <v>0</v>
      </c>
      <c r="G133" s="41">
        <f t="shared" si="8"/>
        <v>0</v>
      </c>
      <c r="H133" s="42">
        <v>0</v>
      </c>
      <c r="I133" s="41">
        <f t="shared" si="9"/>
        <v>0</v>
      </c>
      <c r="J133" s="39">
        <v>0</v>
      </c>
      <c r="K133" s="43">
        <f t="shared" si="10"/>
        <v>0</v>
      </c>
    </row>
    <row r="134" spans="1:11" s="1" customFormat="1" ht="24.95" customHeight="1" x14ac:dyDescent="0.2">
      <c r="A134" s="36">
        <f t="shared" si="11"/>
        <v>81</v>
      </c>
      <c r="B134" s="37" t="s">
        <v>232</v>
      </c>
      <c r="C134" s="37" t="s">
        <v>233</v>
      </c>
      <c r="D134" s="38" t="s">
        <v>51</v>
      </c>
      <c r="E134" s="47">
        <v>15</v>
      </c>
      <c r="F134" s="40">
        <v>0</v>
      </c>
      <c r="G134" s="41">
        <f t="shared" si="8"/>
        <v>0</v>
      </c>
      <c r="H134" s="42">
        <v>0</v>
      </c>
      <c r="I134" s="41">
        <f t="shared" si="9"/>
        <v>0</v>
      </c>
      <c r="J134" s="39">
        <v>0</v>
      </c>
      <c r="K134" s="43">
        <f t="shared" si="10"/>
        <v>0</v>
      </c>
    </row>
    <row r="135" spans="1:11" s="1" customFormat="1" ht="24.95" customHeight="1" x14ac:dyDescent="0.2">
      <c r="A135" s="36">
        <f t="shared" si="11"/>
        <v>82</v>
      </c>
      <c r="B135" s="37" t="s">
        <v>234</v>
      </c>
      <c r="C135" s="37" t="s">
        <v>235</v>
      </c>
      <c r="D135" s="38" t="s">
        <v>51</v>
      </c>
      <c r="E135" s="47">
        <v>22</v>
      </c>
      <c r="F135" s="40">
        <v>0</v>
      </c>
      <c r="G135" s="41">
        <f t="shared" si="8"/>
        <v>0</v>
      </c>
      <c r="H135" s="42">
        <v>0</v>
      </c>
      <c r="I135" s="41">
        <f t="shared" si="9"/>
        <v>0</v>
      </c>
      <c r="J135" s="39">
        <v>0</v>
      </c>
      <c r="K135" s="43">
        <f t="shared" si="10"/>
        <v>0</v>
      </c>
    </row>
    <row r="136" spans="1:11" s="1" customFormat="1" ht="24.95" customHeight="1" x14ac:dyDescent="0.2">
      <c r="A136" s="36">
        <f t="shared" si="11"/>
        <v>83</v>
      </c>
      <c r="B136" s="37" t="s">
        <v>236</v>
      </c>
      <c r="C136" s="37" t="s">
        <v>237</v>
      </c>
      <c r="D136" s="38" t="s">
        <v>51</v>
      </c>
      <c r="E136" s="47">
        <v>45</v>
      </c>
      <c r="F136" s="40">
        <v>0</v>
      </c>
      <c r="G136" s="41">
        <f t="shared" si="8"/>
        <v>0</v>
      </c>
      <c r="H136" s="42">
        <v>0</v>
      </c>
      <c r="I136" s="41">
        <f t="shared" si="9"/>
        <v>0</v>
      </c>
      <c r="J136" s="39">
        <v>0</v>
      </c>
      <c r="K136" s="43">
        <f t="shared" si="10"/>
        <v>0</v>
      </c>
    </row>
    <row r="137" spans="1:11" s="1" customFormat="1" ht="24.95" customHeight="1" x14ac:dyDescent="0.2">
      <c r="A137" s="36">
        <f t="shared" si="11"/>
        <v>84</v>
      </c>
      <c r="B137" s="37" t="s">
        <v>238</v>
      </c>
      <c r="C137" s="37" t="s">
        <v>239</v>
      </c>
      <c r="D137" s="38" t="s">
        <v>51</v>
      </c>
      <c r="E137" s="47">
        <v>25</v>
      </c>
      <c r="F137" s="40">
        <v>0</v>
      </c>
      <c r="G137" s="41">
        <f t="shared" si="8"/>
        <v>0</v>
      </c>
      <c r="H137" s="42">
        <v>0</v>
      </c>
      <c r="I137" s="41">
        <f t="shared" si="9"/>
        <v>0</v>
      </c>
      <c r="J137" s="39">
        <v>0</v>
      </c>
      <c r="K137" s="43">
        <f t="shared" si="10"/>
        <v>0</v>
      </c>
    </row>
    <row r="138" spans="1:11" s="1" customFormat="1" ht="24.95" customHeight="1" x14ac:dyDescent="0.2">
      <c r="A138" s="36">
        <f t="shared" si="11"/>
        <v>85</v>
      </c>
      <c r="B138" s="37" t="s">
        <v>240</v>
      </c>
      <c r="C138" s="37" t="s">
        <v>241</v>
      </c>
      <c r="D138" s="38" t="s">
        <v>62</v>
      </c>
      <c r="E138" s="39">
        <v>8.2859999999999996</v>
      </c>
      <c r="F138" s="40">
        <v>0</v>
      </c>
      <c r="G138" s="41">
        <f t="shared" si="8"/>
        <v>0</v>
      </c>
      <c r="H138" s="42">
        <v>0</v>
      </c>
      <c r="I138" s="41">
        <f t="shared" si="9"/>
        <v>0</v>
      </c>
      <c r="J138" s="39">
        <v>0</v>
      </c>
      <c r="K138" s="43">
        <f t="shared" si="10"/>
        <v>0</v>
      </c>
    </row>
    <row r="139" spans="1:11" s="18" customFormat="1" ht="24.95" customHeight="1" x14ac:dyDescent="0.2">
      <c r="A139" s="86"/>
      <c r="B139" s="87">
        <v>764</v>
      </c>
      <c r="C139" s="88" t="s">
        <v>242</v>
      </c>
      <c r="D139" s="89"/>
      <c r="E139" s="89"/>
      <c r="F139" s="90"/>
      <c r="G139" s="91">
        <f>SUM(G126:G138)</f>
        <v>0</v>
      </c>
      <c r="H139" s="92"/>
      <c r="I139" s="93">
        <f>SUM(I126:I138)</f>
        <v>0</v>
      </c>
      <c r="J139" s="92"/>
      <c r="K139" s="94">
        <f>SUM(K126:K138)</f>
        <v>0</v>
      </c>
    </row>
    <row r="140" spans="1:11" s="18" customFormat="1" ht="24.95" customHeight="1" x14ac:dyDescent="0.2">
      <c r="A140" s="77"/>
      <c r="B140" s="78" t="s">
        <v>243</v>
      </c>
      <c r="C140" s="79" t="s">
        <v>244</v>
      </c>
      <c r="D140" s="80"/>
      <c r="E140" s="80"/>
      <c r="F140" s="81"/>
      <c r="G140" s="82"/>
      <c r="H140" s="83"/>
      <c r="I140" s="84"/>
      <c r="J140" s="83"/>
      <c r="K140" s="85"/>
    </row>
    <row r="141" spans="1:11" s="1" customFormat="1" ht="24.95" customHeight="1" x14ac:dyDescent="0.2">
      <c r="A141" s="36">
        <f>A138+1</f>
        <v>86</v>
      </c>
      <c r="B141" s="37" t="s">
        <v>245</v>
      </c>
      <c r="C141" s="37" t="s">
        <v>246</v>
      </c>
      <c r="D141" s="38" t="s">
        <v>36</v>
      </c>
      <c r="E141" s="47">
        <v>65</v>
      </c>
      <c r="F141" s="40">
        <v>0</v>
      </c>
      <c r="G141" s="41">
        <f>E141*F141</f>
        <v>0</v>
      </c>
      <c r="H141" s="42">
        <v>0</v>
      </c>
      <c r="I141" s="41">
        <f>E141*H141</f>
        <v>0</v>
      </c>
      <c r="J141" s="39">
        <v>0</v>
      </c>
      <c r="K141" s="43">
        <f>E141*J141</f>
        <v>0</v>
      </c>
    </row>
    <row r="142" spans="1:11" s="1" customFormat="1" ht="24.95" customHeight="1" x14ac:dyDescent="0.2">
      <c r="A142" s="36">
        <f>A141+1</f>
        <v>87</v>
      </c>
      <c r="B142" s="37" t="s">
        <v>247</v>
      </c>
      <c r="C142" s="37" t="s">
        <v>248</v>
      </c>
      <c r="D142" s="38" t="s">
        <v>36</v>
      </c>
      <c r="E142" s="47">
        <v>1850</v>
      </c>
      <c r="F142" s="40">
        <v>0</v>
      </c>
      <c r="G142" s="41">
        <f>E142*F142</f>
        <v>0</v>
      </c>
      <c r="H142" s="42">
        <v>0</v>
      </c>
      <c r="I142" s="41">
        <f>E142*H142</f>
        <v>0</v>
      </c>
      <c r="J142" s="39">
        <v>0</v>
      </c>
      <c r="K142" s="43">
        <f>E142*J142</f>
        <v>0</v>
      </c>
    </row>
    <row r="143" spans="1:11" s="1" customFormat="1" ht="24.95" customHeight="1" x14ac:dyDescent="0.2">
      <c r="A143" s="36">
        <f>A142+1</f>
        <v>88</v>
      </c>
      <c r="B143" s="37" t="s">
        <v>249</v>
      </c>
      <c r="C143" s="37" t="s">
        <v>250</v>
      </c>
      <c r="D143" s="38" t="s">
        <v>59</v>
      </c>
      <c r="E143" s="47">
        <v>120</v>
      </c>
      <c r="F143" s="40">
        <v>0</v>
      </c>
      <c r="G143" s="41">
        <f>E143*F143</f>
        <v>0</v>
      </c>
      <c r="H143" s="42">
        <v>0</v>
      </c>
      <c r="I143" s="41">
        <f>E143*H143</f>
        <v>0</v>
      </c>
      <c r="J143" s="39">
        <v>0</v>
      </c>
      <c r="K143" s="43">
        <f>E143*J143</f>
        <v>0</v>
      </c>
    </row>
    <row r="144" spans="1:11" s="1" customFormat="1" ht="24.95" customHeight="1" x14ac:dyDescent="0.2">
      <c r="A144" s="36">
        <f>A143+1</f>
        <v>89</v>
      </c>
      <c r="B144" s="37" t="s">
        <v>251</v>
      </c>
      <c r="C144" s="37" t="s">
        <v>252</v>
      </c>
      <c r="D144" s="38" t="s">
        <v>62</v>
      </c>
      <c r="E144" s="46">
        <v>17.11</v>
      </c>
      <c r="F144" s="40">
        <v>0</v>
      </c>
      <c r="G144" s="41">
        <f>E144*F144</f>
        <v>0</v>
      </c>
      <c r="H144" s="42">
        <v>0</v>
      </c>
      <c r="I144" s="41">
        <f>E144*H144</f>
        <v>0</v>
      </c>
      <c r="J144" s="39">
        <v>0</v>
      </c>
      <c r="K144" s="43">
        <f>E144*J144</f>
        <v>0</v>
      </c>
    </row>
    <row r="145" spans="1:11" s="18" customFormat="1" ht="24.95" customHeight="1" x14ac:dyDescent="0.2">
      <c r="A145" s="86"/>
      <c r="B145" s="87">
        <v>766</v>
      </c>
      <c r="C145" s="88" t="s">
        <v>253</v>
      </c>
      <c r="D145" s="89"/>
      <c r="E145" s="89"/>
      <c r="F145" s="90"/>
      <c r="G145" s="91">
        <f>SUM(G141:G144)</f>
        <v>0</v>
      </c>
      <c r="H145" s="92"/>
      <c r="I145" s="93">
        <f>SUM(I141:I144)</f>
        <v>0</v>
      </c>
      <c r="J145" s="92"/>
      <c r="K145" s="94">
        <f>SUM(K141:K144)</f>
        <v>0</v>
      </c>
    </row>
    <row r="146" spans="1:11" s="18" customFormat="1" ht="24.95" customHeight="1" x14ac:dyDescent="0.2">
      <c r="A146" s="77"/>
      <c r="B146" s="78" t="s">
        <v>254</v>
      </c>
      <c r="C146" s="79" t="s">
        <v>255</v>
      </c>
      <c r="D146" s="80"/>
      <c r="E146" s="80"/>
      <c r="F146" s="81"/>
      <c r="G146" s="82"/>
      <c r="H146" s="83"/>
      <c r="I146" s="84"/>
      <c r="J146" s="83"/>
      <c r="K146" s="85"/>
    </row>
    <row r="147" spans="1:11" s="1" customFormat="1" ht="24.95" customHeight="1" x14ac:dyDescent="0.2">
      <c r="A147" s="36">
        <f>A144+1</f>
        <v>90</v>
      </c>
      <c r="B147" s="37" t="s">
        <v>256</v>
      </c>
      <c r="C147" s="37" t="s">
        <v>257</v>
      </c>
      <c r="D147" s="38" t="s">
        <v>36</v>
      </c>
      <c r="E147" s="47">
        <v>103</v>
      </c>
      <c r="F147" s="40">
        <v>0</v>
      </c>
      <c r="G147" s="41">
        <f t="shared" ref="G147:G156" si="12">E147*F147</f>
        <v>0</v>
      </c>
      <c r="H147" s="42">
        <v>0</v>
      </c>
      <c r="I147" s="41">
        <f t="shared" ref="I147:I156" si="13">E147*H147</f>
        <v>0</v>
      </c>
      <c r="J147" s="39">
        <v>0</v>
      </c>
      <c r="K147" s="43">
        <f t="shared" ref="K147:K156" si="14">E147*J147</f>
        <v>0</v>
      </c>
    </row>
    <row r="148" spans="1:11" s="1" customFormat="1" ht="24.95" customHeight="1" x14ac:dyDescent="0.2">
      <c r="A148" s="36">
        <f t="shared" ref="A148:A156" si="15">A147+1</f>
        <v>91</v>
      </c>
      <c r="B148" s="37" t="s">
        <v>258</v>
      </c>
      <c r="C148" s="37" t="s">
        <v>259</v>
      </c>
      <c r="D148" s="38" t="s">
        <v>36</v>
      </c>
      <c r="E148" s="47">
        <v>103</v>
      </c>
      <c r="F148" s="40">
        <v>0</v>
      </c>
      <c r="G148" s="41">
        <f t="shared" si="12"/>
        <v>0</v>
      </c>
      <c r="H148" s="42">
        <v>0</v>
      </c>
      <c r="I148" s="41">
        <f t="shared" si="13"/>
        <v>0</v>
      </c>
      <c r="J148" s="39">
        <v>0</v>
      </c>
      <c r="K148" s="43">
        <f t="shared" si="14"/>
        <v>0</v>
      </c>
    </row>
    <row r="149" spans="1:11" s="1" customFormat="1" ht="24.95" customHeight="1" x14ac:dyDescent="0.2">
      <c r="A149" s="36">
        <f t="shared" si="15"/>
        <v>92</v>
      </c>
      <c r="B149" s="37" t="s">
        <v>260</v>
      </c>
      <c r="C149" s="37" t="s">
        <v>261</v>
      </c>
      <c r="D149" s="38" t="s">
        <v>262</v>
      </c>
      <c r="E149" s="47">
        <v>3850</v>
      </c>
      <c r="F149" s="40">
        <v>0</v>
      </c>
      <c r="G149" s="41">
        <f t="shared" si="12"/>
        <v>0</v>
      </c>
      <c r="H149" s="42">
        <v>0</v>
      </c>
      <c r="I149" s="41">
        <f t="shared" si="13"/>
        <v>0</v>
      </c>
      <c r="J149" s="39">
        <v>0</v>
      </c>
      <c r="K149" s="43">
        <f t="shared" si="14"/>
        <v>0</v>
      </c>
    </row>
    <row r="150" spans="1:11" s="1" customFormat="1" ht="24.95" customHeight="1" x14ac:dyDescent="0.2">
      <c r="A150" s="36">
        <f t="shared" si="15"/>
        <v>93</v>
      </c>
      <c r="B150" s="37" t="s">
        <v>260</v>
      </c>
      <c r="C150" s="37" t="s">
        <v>263</v>
      </c>
      <c r="D150" s="38" t="s">
        <v>262</v>
      </c>
      <c r="E150" s="47">
        <v>1200</v>
      </c>
      <c r="F150" s="40">
        <v>0</v>
      </c>
      <c r="G150" s="41">
        <f t="shared" si="12"/>
        <v>0</v>
      </c>
      <c r="H150" s="42">
        <v>0</v>
      </c>
      <c r="I150" s="41">
        <f t="shared" si="13"/>
        <v>0</v>
      </c>
      <c r="J150" s="39">
        <v>0</v>
      </c>
      <c r="K150" s="43">
        <f t="shared" si="14"/>
        <v>0</v>
      </c>
    </row>
    <row r="151" spans="1:11" s="1" customFormat="1" ht="24.95" customHeight="1" x14ac:dyDescent="0.2">
      <c r="A151" s="36">
        <f t="shared" si="15"/>
        <v>94</v>
      </c>
      <c r="B151" s="37" t="s">
        <v>264</v>
      </c>
      <c r="C151" s="37" t="s">
        <v>265</v>
      </c>
      <c r="D151" s="38" t="s">
        <v>262</v>
      </c>
      <c r="E151" s="47">
        <v>1100</v>
      </c>
      <c r="F151" s="40">
        <v>0</v>
      </c>
      <c r="G151" s="41">
        <f t="shared" si="12"/>
        <v>0</v>
      </c>
      <c r="H151" s="42">
        <v>0</v>
      </c>
      <c r="I151" s="41">
        <f t="shared" si="13"/>
        <v>0</v>
      </c>
      <c r="J151" s="39">
        <v>0</v>
      </c>
      <c r="K151" s="43">
        <f t="shared" si="14"/>
        <v>0</v>
      </c>
    </row>
    <row r="152" spans="1:11" s="1" customFormat="1" ht="24.95" customHeight="1" x14ac:dyDescent="0.2">
      <c r="A152" s="36">
        <f t="shared" si="15"/>
        <v>95</v>
      </c>
      <c r="B152" s="37" t="s">
        <v>266</v>
      </c>
      <c r="C152" s="37" t="s">
        <v>267</v>
      </c>
      <c r="D152" s="38" t="s">
        <v>262</v>
      </c>
      <c r="E152" s="47">
        <v>2300</v>
      </c>
      <c r="F152" s="40">
        <v>0</v>
      </c>
      <c r="G152" s="41">
        <f t="shared" si="12"/>
        <v>0</v>
      </c>
      <c r="H152" s="42">
        <v>0</v>
      </c>
      <c r="I152" s="41">
        <f t="shared" si="13"/>
        <v>0</v>
      </c>
      <c r="J152" s="39">
        <v>0</v>
      </c>
      <c r="K152" s="43">
        <f t="shared" si="14"/>
        <v>0</v>
      </c>
    </row>
    <row r="153" spans="1:11" s="1" customFormat="1" ht="24.95" customHeight="1" x14ac:dyDescent="0.2">
      <c r="A153" s="36">
        <f t="shared" si="15"/>
        <v>96</v>
      </c>
      <c r="B153" s="37" t="s">
        <v>268</v>
      </c>
      <c r="C153" s="37" t="s">
        <v>269</v>
      </c>
      <c r="D153" s="38" t="s">
        <v>262</v>
      </c>
      <c r="E153" s="47">
        <v>1850</v>
      </c>
      <c r="F153" s="40">
        <v>0</v>
      </c>
      <c r="G153" s="41">
        <f t="shared" si="12"/>
        <v>0</v>
      </c>
      <c r="H153" s="42">
        <v>0</v>
      </c>
      <c r="I153" s="41">
        <f t="shared" si="13"/>
        <v>0</v>
      </c>
      <c r="J153" s="39">
        <v>0</v>
      </c>
      <c r="K153" s="43">
        <f t="shared" si="14"/>
        <v>0</v>
      </c>
    </row>
    <row r="154" spans="1:11" s="1" customFormat="1" ht="24.95" customHeight="1" x14ac:dyDescent="0.2">
      <c r="A154" s="36">
        <f t="shared" si="15"/>
        <v>97</v>
      </c>
      <c r="B154" s="37" t="s">
        <v>270</v>
      </c>
      <c r="C154" s="37" t="s">
        <v>271</v>
      </c>
      <c r="D154" s="38" t="s">
        <v>262</v>
      </c>
      <c r="E154" s="47">
        <v>950</v>
      </c>
      <c r="F154" s="40">
        <v>0</v>
      </c>
      <c r="G154" s="41">
        <f t="shared" si="12"/>
        <v>0</v>
      </c>
      <c r="H154" s="42">
        <v>0</v>
      </c>
      <c r="I154" s="41">
        <f t="shared" si="13"/>
        <v>0</v>
      </c>
      <c r="J154" s="39">
        <v>0</v>
      </c>
      <c r="K154" s="43">
        <f t="shared" si="14"/>
        <v>0</v>
      </c>
    </row>
    <row r="155" spans="1:11" s="1" customFormat="1" ht="24.95" customHeight="1" x14ac:dyDescent="0.2">
      <c r="A155" s="36">
        <f t="shared" si="15"/>
        <v>98</v>
      </c>
      <c r="B155" s="37" t="s">
        <v>270</v>
      </c>
      <c r="C155" s="37" t="s">
        <v>272</v>
      </c>
      <c r="D155" s="38" t="s">
        <v>262</v>
      </c>
      <c r="E155" s="47">
        <v>450</v>
      </c>
      <c r="F155" s="40">
        <v>0</v>
      </c>
      <c r="G155" s="41">
        <f t="shared" si="12"/>
        <v>0</v>
      </c>
      <c r="H155" s="42">
        <v>0</v>
      </c>
      <c r="I155" s="41">
        <f t="shared" si="13"/>
        <v>0</v>
      </c>
      <c r="J155" s="39">
        <v>0</v>
      </c>
      <c r="K155" s="43">
        <f t="shared" si="14"/>
        <v>0</v>
      </c>
    </row>
    <row r="156" spans="1:11" s="1" customFormat="1" ht="24.95" customHeight="1" x14ac:dyDescent="0.2">
      <c r="A156" s="36">
        <f t="shared" si="15"/>
        <v>99</v>
      </c>
      <c r="B156" s="37" t="s">
        <v>273</v>
      </c>
      <c r="C156" s="37" t="s">
        <v>274</v>
      </c>
      <c r="D156" s="38" t="s">
        <v>62</v>
      </c>
      <c r="E156" s="39">
        <v>15.465999999999999</v>
      </c>
      <c r="F156" s="40">
        <v>0</v>
      </c>
      <c r="G156" s="41">
        <f t="shared" si="12"/>
        <v>0</v>
      </c>
      <c r="H156" s="42">
        <v>0</v>
      </c>
      <c r="I156" s="41">
        <f t="shared" si="13"/>
        <v>0</v>
      </c>
      <c r="J156" s="39">
        <v>0</v>
      </c>
      <c r="K156" s="43">
        <f t="shared" si="14"/>
        <v>0</v>
      </c>
    </row>
    <row r="157" spans="1:11" s="18" customFormat="1" ht="24.95" customHeight="1" x14ac:dyDescent="0.2">
      <c r="A157" s="86"/>
      <c r="B157" s="87">
        <v>767</v>
      </c>
      <c r="C157" s="88" t="s">
        <v>275</v>
      </c>
      <c r="D157" s="89"/>
      <c r="E157" s="89"/>
      <c r="F157" s="90"/>
      <c r="G157" s="91">
        <f>SUM(G147:G156)</f>
        <v>0</v>
      </c>
      <c r="H157" s="92"/>
      <c r="I157" s="93">
        <f>SUM(I147:I156)</f>
        <v>0</v>
      </c>
      <c r="J157" s="92"/>
      <c r="K157" s="94">
        <f>SUM(K147:K156)</f>
        <v>0</v>
      </c>
    </row>
    <row r="158" spans="1:11" s="18" customFormat="1" ht="24.95" customHeight="1" x14ac:dyDescent="0.2">
      <c r="A158" s="77"/>
      <c r="B158" s="78" t="s">
        <v>276</v>
      </c>
      <c r="C158" s="79" t="s">
        <v>277</v>
      </c>
      <c r="D158" s="80"/>
      <c r="E158" s="80"/>
      <c r="F158" s="81"/>
      <c r="G158" s="82"/>
      <c r="H158" s="83"/>
      <c r="I158" s="84"/>
      <c r="J158" s="83"/>
      <c r="K158" s="85"/>
    </row>
    <row r="159" spans="1:11" s="1" customFormat="1" ht="24.95" customHeight="1" x14ac:dyDescent="0.2">
      <c r="A159" s="36">
        <f>A156+1</f>
        <v>100</v>
      </c>
      <c r="B159" s="37" t="s">
        <v>278</v>
      </c>
      <c r="C159" s="37" t="s">
        <v>279</v>
      </c>
      <c r="D159" s="38" t="s">
        <v>36</v>
      </c>
      <c r="E159" s="47">
        <v>1560</v>
      </c>
      <c r="F159" s="40">
        <v>0</v>
      </c>
      <c r="G159" s="41">
        <f>E159*F159</f>
        <v>0</v>
      </c>
      <c r="H159" s="42">
        <v>0</v>
      </c>
      <c r="I159" s="41">
        <f>E159*H159</f>
        <v>0</v>
      </c>
      <c r="J159" s="39">
        <v>0</v>
      </c>
      <c r="K159" s="43">
        <f>E159*J159</f>
        <v>0</v>
      </c>
    </row>
    <row r="160" spans="1:11" s="1" customFormat="1" ht="24.95" customHeight="1" x14ac:dyDescent="0.2">
      <c r="A160" s="36">
        <f>A159+1</f>
        <v>101</v>
      </c>
      <c r="B160" s="37" t="s">
        <v>280</v>
      </c>
      <c r="C160" s="37" t="s">
        <v>281</v>
      </c>
      <c r="D160" s="38" t="s">
        <v>62</v>
      </c>
      <c r="E160" s="47">
        <v>39</v>
      </c>
      <c r="F160" s="40">
        <v>0</v>
      </c>
      <c r="G160" s="41">
        <f>E160*F160</f>
        <v>0</v>
      </c>
      <c r="H160" s="42">
        <v>0</v>
      </c>
      <c r="I160" s="41">
        <f>E160*H160</f>
        <v>0</v>
      </c>
      <c r="J160" s="39">
        <v>0</v>
      </c>
      <c r="K160" s="43">
        <f>E160*J160</f>
        <v>0</v>
      </c>
    </row>
    <row r="161" spans="1:11" s="1" customFormat="1" ht="24.95" customHeight="1" x14ac:dyDescent="0.2">
      <c r="A161" s="36">
        <f>A160+1</f>
        <v>102</v>
      </c>
      <c r="B161" s="37" t="s">
        <v>165</v>
      </c>
      <c r="C161" s="37" t="s">
        <v>166</v>
      </c>
      <c r="D161" s="38" t="s">
        <v>62</v>
      </c>
      <c r="E161" s="47">
        <v>39</v>
      </c>
      <c r="F161" s="40">
        <v>0</v>
      </c>
      <c r="G161" s="41">
        <f>E161*F161</f>
        <v>0</v>
      </c>
      <c r="H161" s="42">
        <v>0</v>
      </c>
      <c r="I161" s="41">
        <f>E161*H161</f>
        <v>0</v>
      </c>
      <c r="J161" s="39">
        <v>0</v>
      </c>
      <c r="K161" s="43">
        <f>E161*J161</f>
        <v>0</v>
      </c>
    </row>
    <row r="162" spans="1:11" s="18" customFormat="1" ht="24.95" customHeight="1" x14ac:dyDescent="0.2">
      <c r="A162" s="86"/>
      <c r="B162" s="87">
        <v>775</v>
      </c>
      <c r="C162" s="88" t="s">
        <v>282</v>
      </c>
      <c r="D162" s="89"/>
      <c r="E162" s="89"/>
      <c r="F162" s="90"/>
      <c r="G162" s="91">
        <f>SUM(G159:G161)</f>
        <v>0</v>
      </c>
      <c r="H162" s="92"/>
      <c r="I162" s="93">
        <f>SUM(I159:I161)</f>
        <v>0</v>
      </c>
      <c r="J162" s="92"/>
      <c r="K162" s="94">
        <f>SUM(K159:K161)</f>
        <v>0</v>
      </c>
    </row>
    <row r="163" spans="1:11" s="18" customFormat="1" ht="24.95" customHeight="1" x14ac:dyDescent="0.2">
      <c r="A163" s="77"/>
      <c r="B163" s="78" t="s">
        <v>283</v>
      </c>
      <c r="C163" s="79" t="s">
        <v>284</v>
      </c>
      <c r="D163" s="80"/>
      <c r="E163" s="80"/>
      <c r="F163" s="81"/>
      <c r="G163" s="82"/>
      <c r="H163" s="83"/>
      <c r="I163" s="84"/>
      <c r="J163" s="83"/>
      <c r="K163" s="85"/>
    </row>
    <row r="164" spans="1:11" s="1" customFormat="1" ht="24.95" customHeight="1" x14ac:dyDescent="0.2">
      <c r="A164" s="36">
        <f>A161+1</f>
        <v>103</v>
      </c>
      <c r="B164" s="37" t="s">
        <v>285</v>
      </c>
      <c r="C164" s="37" t="s">
        <v>286</v>
      </c>
      <c r="D164" s="38" t="s">
        <v>36</v>
      </c>
      <c r="E164" s="47">
        <v>1950</v>
      </c>
      <c r="F164" s="40">
        <v>0</v>
      </c>
      <c r="G164" s="41">
        <f>E164*F164</f>
        <v>0</v>
      </c>
      <c r="H164" s="42">
        <v>0</v>
      </c>
      <c r="I164" s="41">
        <f>E164*H164</f>
        <v>0</v>
      </c>
      <c r="J164" s="39">
        <v>0</v>
      </c>
      <c r="K164" s="43">
        <f>E164*J164</f>
        <v>0</v>
      </c>
    </row>
    <row r="165" spans="1:11" s="1" customFormat="1" ht="24.95" customHeight="1" x14ac:dyDescent="0.2">
      <c r="A165" s="36">
        <f>A164+1</f>
        <v>104</v>
      </c>
      <c r="B165" s="37" t="s">
        <v>287</v>
      </c>
      <c r="C165" s="37" t="s">
        <v>288</v>
      </c>
      <c r="D165" s="38" t="s">
        <v>62</v>
      </c>
      <c r="E165" s="46">
        <v>2.34</v>
      </c>
      <c r="F165" s="40">
        <v>0</v>
      </c>
      <c r="G165" s="41">
        <f>E165*F165</f>
        <v>0</v>
      </c>
      <c r="H165" s="42">
        <v>0</v>
      </c>
      <c r="I165" s="41">
        <f>E165*H165</f>
        <v>0</v>
      </c>
      <c r="J165" s="39">
        <v>0</v>
      </c>
      <c r="K165" s="43">
        <f>E165*J165</f>
        <v>0</v>
      </c>
    </row>
    <row r="166" spans="1:11" s="1" customFormat="1" ht="24.95" customHeight="1" x14ac:dyDescent="0.2">
      <c r="A166" s="36">
        <f>A165+1</f>
        <v>105</v>
      </c>
      <c r="B166" s="37" t="s">
        <v>165</v>
      </c>
      <c r="C166" s="37" t="s">
        <v>166</v>
      </c>
      <c r="D166" s="38" t="s">
        <v>62</v>
      </c>
      <c r="E166" s="46">
        <v>2.34</v>
      </c>
      <c r="F166" s="40">
        <v>0</v>
      </c>
      <c r="G166" s="41">
        <f>E166*F166</f>
        <v>0</v>
      </c>
      <c r="H166" s="42">
        <v>0</v>
      </c>
      <c r="I166" s="41">
        <f>E166*H166</f>
        <v>0</v>
      </c>
      <c r="J166" s="39">
        <v>0</v>
      </c>
      <c r="K166" s="43">
        <f>E166*J166</f>
        <v>0</v>
      </c>
    </row>
    <row r="167" spans="1:11" s="18" customFormat="1" ht="24.95" customHeight="1" thickBot="1" x14ac:dyDescent="0.25">
      <c r="A167" s="48"/>
      <c r="B167" s="49">
        <v>776</v>
      </c>
      <c r="C167" s="50" t="s">
        <v>289</v>
      </c>
      <c r="D167" s="51"/>
      <c r="E167" s="51"/>
      <c r="F167" s="52"/>
      <c r="G167" s="53">
        <f>SUM(G164:G166)</f>
        <v>0</v>
      </c>
      <c r="H167" s="54"/>
      <c r="I167" s="55">
        <f>SUM(I164:I166)</f>
        <v>0</v>
      </c>
      <c r="J167" s="54"/>
      <c r="K167" s="56">
        <f>SUM(K164:K166)</f>
        <v>0</v>
      </c>
    </row>
    <row r="168" spans="1:11" ht="24.95" customHeight="1" thickBot="1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</row>
    <row r="169" spans="1:11" s="18" customFormat="1" ht="24.95" customHeight="1" thickBot="1" x14ac:dyDescent="0.25">
      <c r="A169" s="95"/>
      <c r="B169" s="96"/>
      <c r="C169" s="97" t="s">
        <v>290</v>
      </c>
      <c r="D169" s="97"/>
      <c r="E169" s="97"/>
      <c r="F169" s="97"/>
      <c r="G169" s="97"/>
      <c r="H169" s="97"/>
      <c r="I169" s="97"/>
      <c r="J169" s="157" t="e">
        <f>#REF!</f>
        <v>#REF!</v>
      </c>
      <c r="K169" s="158"/>
    </row>
    <row r="170" spans="1:11" ht="13.5" x14ac:dyDescent="0.25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</row>
    <row r="171" spans="1:11" x14ac:dyDescent="0.2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</sheetData>
  <mergeCells count="48">
    <mergeCell ref="C110:K110"/>
    <mergeCell ref="C118:K118"/>
    <mergeCell ref="C120:K120"/>
    <mergeCell ref="C122:K122"/>
    <mergeCell ref="J169:K169"/>
    <mergeCell ref="C87:K87"/>
    <mergeCell ref="B92:B94"/>
    <mergeCell ref="C92:C94"/>
    <mergeCell ref="D92:D94"/>
    <mergeCell ref="E92:E94"/>
    <mergeCell ref="F92:I92"/>
    <mergeCell ref="F93:G93"/>
    <mergeCell ref="H93:I93"/>
    <mergeCell ref="J92:K93"/>
    <mergeCell ref="C84:K84"/>
    <mergeCell ref="C37:K37"/>
    <mergeCell ref="C40:K40"/>
    <mergeCell ref="C43:K43"/>
    <mergeCell ref="C54:K54"/>
    <mergeCell ref="C56:K56"/>
    <mergeCell ref="C61:K61"/>
    <mergeCell ref="C69:K69"/>
    <mergeCell ref="C71:K71"/>
    <mergeCell ref="C73:K73"/>
    <mergeCell ref="C77:K77"/>
    <mergeCell ref="C81:K81"/>
    <mergeCell ref="C35:K35"/>
    <mergeCell ref="F7:G7"/>
    <mergeCell ref="H7:I7"/>
    <mergeCell ref="J6:K7"/>
    <mergeCell ref="C13:K13"/>
    <mergeCell ref="C15:K15"/>
    <mergeCell ref="C17:K17"/>
    <mergeCell ref="C19:K19"/>
    <mergeCell ref="C22:K22"/>
    <mergeCell ref="C25:K25"/>
    <mergeCell ref="C30:K30"/>
    <mergeCell ref="C33:K33"/>
    <mergeCell ref="A1:I1"/>
    <mergeCell ref="J1:K1"/>
    <mergeCell ref="A2:I2"/>
    <mergeCell ref="J2:K2"/>
    <mergeCell ref="A4:K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4ED87D-88E5-4653-B2C1-A199C88DBE20}"/>
</file>

<file path=customXml/itemProps2.xml><?xml version="1.0" encoding="utf-8"?>
<ds:datastoreItem xmlns:ds="http://schemas.openxmlformats.org/officeDocument/2006/customXml" ds:itemID="{8A5C5537-8D06-4B36-B53B-9D2D99E01C93}"/>
</file>

<file path=customXml/itemProps3.xml><?xml version="1.0" encoding="utf-8"?>
<ds:datastoreItem xmlns:ds="http://schemas.openxmlformats.org/officeDocument/2006/customXml" ds:itemID="{FFFF79EF-BD2F-4B83-9E36-439DAEE9C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</dc:creator>
  <cp:lastModifiedBy>MARTIN</cp:lastModifiedBy>
  <dcterms:created xsi:type="dcterms:W3CDTF">2019-12-20T16:29:26Z</dcterms:created>
  <dcterms:modified xsi:type="dcterms:W3CDTF">2019-12-28T10:30:25Z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