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vítkovická\DI\DI_6_CONE_200916\"/>
    </mc:Choice>
  </mc:AlternateContent>
  <bookViews>
    <workbookView xWindow="-120" yWindow="-120" windowWidth="29040" windowHeight="15840"/>
  </bookViews>
  <sheets>
    <sheet name="Sumář" sheetId="21" r:id="rId1"/>
    <sheet name="Položky" sheetId="23" r:id="rId2"/>
  </sheets>
  <definedNames>
    <definedName name="Celková_platba">#REF!</definedName>
    <definedName name="Celkový_úrok">#REF!</definedName>
    <definedName name="Částka_půjčky">#REF!</definedName>
    <definedName name="Číslo_platby">#REF!</definedName>
    <definedName name="Data">#REF!</definedName>
    <definedName name="Datum_platby">#REF!</definedName>
    <definedName name="Dod_platba">#REF!</definedName>
    <definedName name="Jistina">#REF!</definedName>
    <definedName name="Konc_zůst">#REF!</definedName>
    <definedName name="Kumul_úr">#REF!</definedName>
    <definedName name="Obnovení_oblasti_tisku">OFFSET(Úplný_tisk,0,0,Poslední_řádek)</definedName>
    <definedName name="Payment_Date">DATE(YEAR(Začátek_půjčky),MONTH(Začátek_půjčky)+Payment_Number,DAY(Začátek_půjčky))</definedName>
    <definedName name="Plán_platba">#REF!</definedName>
    <definedName name="Plánovaná_měsíční_platba">#REF!</definedName>
    <definedName name="Plánovaná_úroková_sazba">#REF!</definedName>
    <definedName name="Plánované_dodatečné_platby">#REF!</definedName>
    <definedName name="Poč_plat_za_rok">#REF!</definedName>
    <definedName name="Poč_zůst">#REF!</definedName>
    <definedName name="Počet_plateb">MATCH(0.01,Konc_zůst,-1)+1</definedName>
    <definedName name="Poslední_řádek">IF(Zadané_hodnoty,Řádek_záhlaví+Počet_plateb,Řádek_záhlaví)</definedName>
    <definedName name="Roky_půjčky">#REF!</definedName>
    <definedName name="Řádek_záhlaví">ROW(#REF!)</definedName>
    <definedName name="Úplný_tisk">#REF!</definedName>
    <definedName name="Úrok">#REF!</definedName>
    <definedName name="Úroková_sazba">#REF!</definedName>
    <definedName name="Začátek_půjčky">#REF!</definedName>
    <definedName name="Zadané_hodnoty">IF(Částka_půjčky*Úroková_sazba*Roky_půjčky*Začátek_půjčky&gt;0,1,0)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1" l="1"/>
  <c r="C10" i="21"/>
  <c r="D6" i="21"/>
  <c r="C6" i="21"/>
  <c r="C5" i="21"/>
  <c r="L97" i="23"/>
  <c r="K97" i="23"/>
  <c r="I97" i="23"/>
  <c r="K96" i="23"/>
  <c r="I96" i="23"/>
  <c r="K95" i="23"/>
  <c r="I95" i="23"/>
  <c r="C13" i="21" s="1"/>
  <c r="K94" i="23"/>
  <c r="D13" i="21" s="1"/>
  <c r="I94" i="23"/>
  <c r="L94" i="23" s="1"/>
  <c r="K92" i="23"/>
  <c r="L92" i="23" s="1"/>
  <c r="I92" i="23"/>
  <c r="K91" i="23"/>
  <c r="I91" i="23"/>
  <c r="K90" i="23"/>
  <c r="L90" i="23" s="1"/>
  <c r="I90" i="23"/>
  <c r="K89" i="23"/>
  <c r="I89" i="23"/>
  <c r="L89" i="23" s="1"/>
  <c r="K88" i="23"/>
  <c r="I88" i="23"/>
  <c r="L88" i="23" s="1"/>
  <c r="K87" i="23"/>
  <c r="L87" i="23" s="1"/>
  <c r="I87" i="23"/>
  <c r="K86" i="23"/>
  <c r="I86" i="23"/>
  <c r="K85" i="23"/>
  <c r="I85" i="23"/>
  <c r="L85" i="23" s="1"/>
  <c r="K84" i="23"/>
  <c r="L84" i="23" s="1"/>
  <c r="I84" i="23"/>
  <c r="K83" i="23"/>
  <c r="D12" i="21" s="1"/>
  <c r="I83" i="23"/>
  <c r="C12" i="21" s="1"/>
  <c r="K81" i="23"/>
  <c r="I81" i="23"/>
  <c r="K80" i="23"/>
  <c r="I80" i="23"/>
  <c r="K79" i="23"/>
  <c r="L79" i="23" s="1"/>
  <c r="I79" i="23"/>
  <c r="K77" i="23"/>
  <c r="I77" i="23"/>
  <c r="K76" i="23"/>
  <c r="I76" i="23"/>
  <c r="K75" i="23"/>
  <c r="L75" i="23" s="1"/>
  <c r="I75" i="23"/>
  <c r="K74" i="23"/>
  <c r="I74" i="23"/>
  <c r="K73" i="23"/>
  <c r="I73" i="23"/>
  <c r="L73" i="23" s="1"/>
  <c r="K72" i="23"/>
  <c r="I72" i="23"/>
  <c r="L72" i="23" s="1"/>
  <c r="K71" i="23"/>
  <c r="D10" i="21" s="1"/>
  <c r="I71" i="23"/>
  <c r="K69" i="23"/>
  <c r="L69" i="23" s="1"/>
  <c r="I69" i="23"/>
  <c r="K68" i="23"/>
  <c r="I68" i="23"/>
  <c r="L68" i="23" s="1"/>
  <c r="K67" i="23"/>
  <c r="L67" i="23" s="1"/>
  <c r="I67" i="23"/>
  <c r="K66" i="23"/>
  <c r="I66" i="23"/>
  <c r="L66" i="23" s="1"/>
  <c r="K65" i="23"/>
  <c r="I65" i="23"/>
  <c r="K64" i="23"/>
  <c r="L64" i="23" s="1"/>
  <c r="I64" i="23"/>
  <c r="K63" i="23"/>
  <c r="I63" i="23"/>
  <c r="K62" i="23"/>
  <c r="D9" i="21" s="1"/>
  <c r="I62" i="23"/>
  <c r="L62" i="23" s="1"/>
  <c r="K61" i="23"/>
  <c r="L61" i="23" s="1"/>
  <c r="I61" i="23"/>
  <c r="C9" i="21" s="1"/>
  <c r="K59" i="23"/>
  <c r="I59" i="23"/>
  <c r="K58" i="23"/>
  <c r="L58" i="23" s="1"/>
  <c r="I58" i="23"/>
  <c r="K57" i="23"/>
  <c r="I57" i="23"/>
  <c r="K56" i="23"/>
  <c r="I56" i="23"/>
  <c r="L56" i="23" s="1"/>
  <c r="K55" i="23"/>
  <c r="I55" i="23"/>
  <c r="K54" i="23"/>
  <c r="I54" i="23"/>
  <c r="L54" i="23" s="1"/>
  <c r="L53" i="23"/>
  <c r="K53" i="23"/>
  <c r="I53" i="23"/>
  <c r="K52" i="23"/>
  <c r="I52" i="23"/>
  <c r="K51" i="23"/>
  <c r="I51" i="23"/>
  <c r="L51" i="23" s="1"/>
  <c r="K50" i="23"/>
  <c r="L50" i="23" s="1"/>
  <c r="I50" i="23"/>
  <c r="K49" i="23"/>
  <c r="I49" i="23"/>
  <c r="L49" i="23" s="1"/>
  <c r="K48" i="23"/>
  <c r="I48" i="23"/>
  <c r="K47" i="23"/>
  <c r="I47" i="23"/>
  <c r="L47" i="23" s="1"/>
  <c r="K46" i="23"/>
  <c r="I46" i="23"/>
  <c r="K45" i="23"/>
  <c r="D8" i="21" s="1"/>
  <c r="I45" i="23"/>
  <c r="K43" i="23"/>
  <c r="I43" i="23"/>
  <c r="L43" i="23" s="1"/>
  <c r="K42" i="23"/>
  <c r="L42" i="23" s="1"/>
  <c r="I42" i="23"/>
  <c r="K41" i="23"/>
  <c r="I41" i="23"/>
  <c r="K40" i="23"/>
  <c r="I40" i="23"/>
  <c r="K39" i="23"/>
  <c r="I39" i="23"/>
  <c r="K38" i="23"/>
  <c r="I38" i="23"/>
  <c r="L37" i="23"/>
  <c r="K37" i="23"/>
  <c r="I37" i="23"/>
  <c r="K36" i="23"/>
  <c r="I36" i="23"/>
  <c r="L36" i="23" s="1"/>
  <c r="K35" i="23"/>
  <c r="I35" i="23"/>
  <c r="L35" i="23" s="1"/>
  <c r="K34" i="23"/>
  <c r="L34" i="23" s="1"/>
  <c r="I34" i="23"/>
  <c r="K33" i="23"/>
  <c r="I33" i="23"/>
  <c r="L33" i="23" s="1"/>
  <c r="K32" i="23"/>
  <c r="I32" i="23"/>
  <c r="K31" i="23"/>
  <c r="I31" i="23"/>
  <c r="K30" i="23"/>
  <c r="D7" i="21" s="1"/>
  <c r="I30" i="23"/>
  <c r="L28" i="23"/>
  <c r="K28" i="23"/>
  <c r="I28" i="23"/>
  <c r="K27" i="23"/>
  <c r="I27" i="23"/>
  <c r="K26" i="23"/>
  <c r="I26" i="23"/>
  <c r="K25" i="23"/>
  <c r="L25" i="23" s="1"/>
  <c r="I25" i="23"/>
  <c r="K24" i="23"/>
  <c r="I24" i="23"/>
  <c r="K23" i="23"/>
  <c r="I23" i="23"/>
  <c r="L23" i="23" s="1"/>
  <c r="K22" i="23"/>
  <c r="I22" i="23"/>
  <c r="L22" i="23" s="1"/>
  <c r="K21" i="23"/>
  <c r="I21" i="23"/>
  <c r="L20" i="23"/>
  <c r="K20" i="23"/>
  <c r="I20" i="23"/>
  <c r="K18" i="23"/>
  <c r="L18" i="23" s="1"/>
  <c r="I18" i="23"/>
  <c r="K17" i="23"/>
  <c r="D5" i="21" s="1"/>
  <c r="E5" i="21" s="1"/>
  <c r="I17" i="23"/>
  <c r="L16" i="23"/>
  <c r="K16" i="23"/>
  <c r="I16" i="23"/>
  <c r="K14" i="23"/>
  <c r="I14" i="23"/>
  <c r="L14" i="23" s="1"/>
  <c r="K13" i="23"/>
  <c r="L13" i="23" s="1"/>
  <c r="I13" i="23"/>
  <c r="K12" i="23"/>
  <c r="L12" i="23" s="1"/>
  <c r="I12" i="23"/>
  <c r="C4" i="21" s="1"/>
  <c r="K10" i="23"/>
  <c r="I10" i="23"/>
  <c r="K9" i="23"/>
  <c r="I9" i="23"/>
  <c r="K8" i="23"/>
  <c r="D3" i="21" s="1"/>
  <c r="I8" i="23"/>
  <c r="K6" i="23"/>
  <c r="D2" i="21" s="1"/>
  <c r="I6" i="23"/>
  <c r="K5" i="23"/>
  <c r="L5" i="23" s="1"/>
  <c r="I5" i="23"/>
  <c r="K4" i="23"/>
  <c r="I4" i="23"/>
  <c r="L96" i="23" l="1"/>
  <c r="E13" i="21"/>
  <c r="L95" i="23"/>
  <c r="L91" i="23"/>
  <c r="L86" i="23"/>
  <c r="E12" i="21"/>
  <c r="L83" i="23"/>
  <c r="D11" i="21"/>
  <c r="L80" i="23"/>
  <c r="L81" i="23"/>
  <c r="E11" i="21"/>
  <c r="L71" i="23"/>
  <c r="L76" i="23"/>
  <c r="L77" i="23"/>
  <c r="L74" i="23"/>
  <c r="L63" i="23"/>
  <c r="L65" i="23"/>
  <c r="L48" i="23"/>
  <c r="L55" i="23"/>
  <c r="L52" i="23"/>
  <c r="L59" i="23"/>
  <c r="L45" i="23"/>
  <c r="L46" i="23"/>
  <c r="L57" i="23"/>
  <c r="C8" i="21"/>
  <c r="E8" i="21" s="1"/>
  <c r="L31" i="23"/>
  <c r="L38" i="23"/>
  <c r="L32" i="23"/>
  <c r="L39" i="23"/>
  <c r="L40" i="23"/>
  <c r="L30" i="23"/>
  <c r="L41" i="23"/>
  <c r="C7" i="21"/>
  <c r="E7" i="21" s="1"/>
  <c r="L21" i="23"/>
  <c r="L26" i="23"/>
  <c r="L27" i="23"/>
  <c r="L24" i="23"/>
  <c r="E6" i="21"/>
  <c r="L17" i="23"/>
  <c r="D4" i="21"/>
  <c r="E4" i="21" s="1"/>
  <c r="L8" i="23"/>
  <c r="L9" i="23"/>
  <c r="L10" i="23"/>
  <c r="C3" i="21"/>
  <c r="E3" i="21" s="1"/>
  <c r="L6" i="23"/>
  <c r="L4" i="23"/>
  <c r="C2" i="21"/>
  <c r="E10" i="21"/>
  <c r="E9" i="21"/>
  <c r="D15" i="21"/>
  <c r="D17" i="21" s="1"/>
  <c r="C15" i="21" l="1"/>
  <c r="C17" i="21" s="1"/>
  <c r="E17" i="21" s="1"/>
  <c r="E2" i="21"/>
  <c r="E15" i="21" l="1"/>
</calcChain>
</file>

<file path=xl/sharedStrings.xml><?xml version="1.0" encoding="utf-8"?>
<sst xmlns="http://schemas.openxmlformats.org/spreadsheetml/2006/main" count="400" uniqueCount="120">
  <si>
    <t>C E L K E M</t>
  </si>
  <si>
    <t>S T A V B A</t>
  </si>
  <si>
    <t>Elektrotechnika</t>
  </si>
  <si>
    <t>Zednická výpomoc</t>
  </si>
  <si>
    <t>Zásuvky SILEL</t>
  </si>
  <si>
    <t>Vedlejší a ostatní náklady</t>
  </si>
  <si>
    <t>Telefonní rozvody</t>
  </si>
  <si>
    <t>Technologie (VZT, klimy, DA, UPS)</t>
  </si>
  <si>
    <t>Rozvaděče, páteřní rozvod a trasy</t>
  </si>
  <si>
    <t>Osvětlení</t>
  </si>
  <si>
    <t>IT rozvody</t>
  </si>
  <si>
    <t>HZS</t>
  </si>
  <si>
    <t>EKV</t>
  </si>
  <si>
    <t>DT</t>
  </si>
  <si>
    <t>CCTV</t>
  </si>
  <si>
    <t>Část</t>
  </si>
  <si>
    <t>Satvební objekt</t>
  </si>
  <si>
    <t>sádra elektrikářská 20 kg</t>
  </si>
  <si>
    <t>bal</t>
  </si>
  <si>
    <t>M</t>
  </si>
  <si>
    <t>0004</t>
  </si>
  <si>
    <t>vysekání rýh v cihle, hloubky přes 5 do 7 cm, šířky přes 10 do 15 cm</t>
  </si>
  <si>
    <t>m</t>
  </si>
  <si>
    <t>0003</t>
  </si>
  <si>
    <t>vysekání rýh v cihle, hloubky do 3 cm, šířky do 3 cm</t>
  </si>
  <si>
    <t>0002</t>
  </si>
  <si>
    <t>vysekání kapsy ve zdivu pro KP, nebo otvor do SDK</t>
  </si>
  <si>
    <t>kus</t>
  </si>
  <si>
    <t>0001</t>
  </si>
  <si>
    <t>CYKY-J 3x2,5</t>
  </si>
  <si>
    <t>0010</t>
  </si>
  <si>
    <t>Zásuvka 230V/16A rudá, do instal. kanálu DLP</t>
  </si>
  <si>
    <t>ks</t>
  </si>
  <si>
    <t>0009</t>
  </si>
  <si>
    <t>Plastový instalační kanál legrand  DLP</t>
  </si>
  <si>
    <t>0008</t>
  </si>
  <si>
    <t>krabice rozvodná vč. svorek</t>
  </si>
  <si>
    <t>0007</t>
  </si>
  <si>
    <t>krabice přístrojová na stěnu</t>
  </si>
  <si>
    <t>0006</t>
  </si>
  <si>
    <t>krabice přístrojová do zdi/do SDK</t>
  </si>
  <si>
    <t>0005</t>
  </si>
  <si>
    <t>šestizás 230V/16A do RACK</t>
  </si>
  <si>
    <t>_</t>
  </si>
  <si>
    <t>Zásuvka dvojitá 230V/16A do KP - BÍLÁ</t>
  </si>
  <si>
    <t>Zásuvka jednoduchá 230V/16A do KP - RUDÁ</t>
  </si>
  <si>
    <t>Zásuvka jednoduchá 230V/16A do KP - BÍLÁ</t>
  </si>
  <si>
    <t>Doprava</t>
  </si>
  <si>
    <t>kpl</t>
  </si>
  <si>
    <t>Podružný materiál</t>
  </si>
  <si>
    <t>Režie</t>
  </si>
  <si>
    <t>telefonní kabel SYKFY 50 x 2 x 0.5</t>
  </si>
  <si>
    <t>ohebná trubka DN16</t>
  </si>
  <si>
    <t>UTP</t>
  </si>
  <si>
    <t>ukončení RJ11</t>
  </si>
  <si>
    <t>zásuvka RJ11</t>
  </si>
  <si>
    <t>CYKY-J 3x1,5</t>
  </si>
  <si>
    <t>CYKY-J 5x2,5</t>
  </si>
  <si>
    <t>CYKY-J 5x6</t>
  </si>
  <si>
    <t>CYKY-J 5x10</t>
  </si>
  <si>
    <t>CYKY-J 5x25</t>
  </si>
  <si>
    <t>LEGRAND Kanál 89669 150x38 podlahový</t>
  </si>
  <si>
    <t>0015</t>
  </si>
  <si>
    <t>drátenný žlab 100x100 vč. závěsů</t>
  </si>
  <si>
    <t>0014</t>
  </si>
  <si>
    <t>0013</t>
  </si>
  <si>
    <t>CYKY-J 5x4</t>
  </si>
  <si>
    <t>0012</t>
  </si>
  <si>
    <t>0011</t>
  </si>
  <si>
    <t>CYKY-J 5x35</t>
  </si>
  <si>
    <t>AYKY-J 3x95+70</t>
  </si>
  <si>
    <t>R-UPS 2 - montáž a připojení vodičů</t>
  </si>
  <si>
    <t>R-UPS 1 - montáž a připojení vodičů</t>
  </si>
  <si>
    <t>R-disp. - montáž a připojení vodičů</t>
  </si>
  <si>
    <t>RN-2 - montáž a připojení vodičů</t>
  </si>
  <si>
    <t>RN-1 - montáž a připojení vodičů</t>
  </si>
  <si>
    <t>RH - montáž a připojení vodičů</t>
  </si>
  <si>
    <t>krabice přístrojová do zdi/do sDK</t>
  </si>
  <si>
    <t>CYKY-J 5x1,5</t>
  </si>
  <si>
    <t>Pohybové čidlo na stěnu 230V/16A</t>
  </si>
  <si>
    <t>Vypínač č. 7 do KP</t>
  </si>
  <si>
    <t>Vypínač č. 6 do KP</t>
  </si>
  <si>
    <t>Vypínač č. 5 do KP</t>
  </si>
  <si>
    <t>Vypínač č. 1 do KP</t>
  </si>
  <si>
    <t>ABB DALI potenciometr 6599-0-2988</t>
  </si>
  <si>
    <t>MODUS PL 5000, široký korpus 1275mm, LED 840, korpus PE, opálový PC kryt, IP65, zdroj 1400mA</t>
  </si>
  <si>
    <t>MODUS BRS, 3x12 LED 830, kryt opál PMMA, IP40, prům. 300mm, 350mA</t>
  </si>
  <si>
    <t>se zapojením vodičů</t>
  </si>
  <si>
    <t>MODUS Q LED panel, PŘISAZENÝ čtverec A, modul 600, LED 829, DALI stmívatelný driver 700mA</t>
  </si>
  <si>
    <t>MODUS Q LED panel, PŘISAZENÝ čtverec A, modul 600, LED 829, driver 700mA</t>
  </si>
  <si>
    <t>optický kabel FTTx Drop G.657A SM 9/125, 12 vláken</t>
  </si>
  <si>
    <t>UTP cat. 6</t>
  </si>
  <si>
    <t>STP</t>
  </si>
  <si>
    <t>ukončení RJ45</t>
  </si>
  <si>
    <t>zásuvka 2 x RJ45</t>
  </si>
  <si>
    <t>Výchozí revize elektroinstalace</t>
  </si>
  <si>
    <t>Spolupráce s ostatními profesemi, investorem</t>
  </si>
  <si>
    <t>Projektová dodokumnetace skutečného provedení</t>
  </si>
  <si>
    <t>Elektronická kontrola vstupu - karty Mifare Desfire</t>
  </si>
  <si>
    <t>JY(St)Y 4x2x0,8</t>
  </si>
  <si>
    <t>Sada videotelefonu EMOS RL-10B se 2 monitory</t>
  </si>
  <si>
    <t>s nasunutím nebo našroubováním do krabic</t>
  </si>
  <si>
    <t>Poznámka</t>
  </si>
  <si>
    <t>M+P</t>
  </si>
  <si>
    <t>MJ</t>
  </si>
  <si>
    <t>Počet</t>
  </si>
  <si>
    <t>Položka</t>
  </si>
  <si>
    <t>M/MJ (Kč bez DPH)</t>
  </si>
  <si>
    <t>M/CELKEM (Kč bez DPH)</t>
  </si>
  <si>
    <t>P/MJ (Kč bez DPH)</t>
  </si>
  <si>
    <t>P/CELKEM (Kč bez DPH)</t>
  </si>
  <si>
    <t>C E L K E M (Kč bez DPH)</t>
  </si>
  <si>
    <t>HDMI kabel mezi 1.19 a dispečinkem - 15m</t>
  </si>
  <si>
    <t>Vnitřní PoE kamera - min. 3 Mpix, komprese videopřenosu ideálně h.265, schopnost snímat denní i noční scénu, možnost dálkového přístupu na náhled i vyčítání záznamu.</t>
  </si>
  <si>
    <t>dodávka UPS 10 kVA dle specifikace v poznámce</t>
  </si>
  <si>
    <t>UPS - 2x UPS 10kVA/10kW, doba zálohování s interními bateriemi je při zatížení 10kW více než 10 minut. Včetně dopravy a manipulace v objektu po bezbariérové cestě, montáže na připravenou kabeláž, provozní zkoušky, revize, zaškolení obsluhy.</t>
  </si>
  <si>
    <t>boiler - pouze připojení + připojení 4 průtokových ohřívačů</t>
  </si>
  <si>
    <t>Komplet klimatizace - pouze připojení, oživení</t>
  </si>
  <si>
    <t>dodávka dieselagregát dle specifikace v poznámce</t>
  </si>
  <si>
    <t>Dieselagregát - venkovní s protihlukovou kapotou s odhlučněním 70dB (A),  výkon min 88 kVA STBY, včetně dopravy na místo, manipulace, montáže, revize, provozní zkoušky, zaškolení obsluhy, včetně kabelů pro připojení. Podrobněji v Technické specifikaci dieselagregátu.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</si>
</sst>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&quot;* #,##0.00_)[$Kč-405]_);_(&quot;&quot;* \-#,##0.00_)[$Kč-405]_);_(&quot;&quot;* &quot;-&quot;??[$Kč-405]_);_(@_)"/>
    <numFmt numFmtId="165" formatCode="#,##0.00&quot; Kč&quot;;\-#,##0.00&quot; 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1"/>
      <scheme val="minor"/>
    </font>
    <font>
      <sz val="10"/>
      <name val="Arial CE"/>
      <family val="2"/>
      <charset val="238"/>
    </font>
    <font>
      <sz val="11"/>
      <color theme="1"/>
      <name val="Arial Narrow"/>
      <family val="2"/>
    </font>
    <font>
      <sz val="11"/>
      <color rgb="FF3F3F76"/>
      <name val="Arial Narrow"/>
      <family val="2"/>
    </font>
    <font>
      <b/>
      <sz val="11"/>
      <color rgb="FFFA7D00"/>
      <name val="Arial Narrow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sz val="11"/>
      <color rgb="FF1F497D"/>
      <name val="Calibri"/>
      <family val="2"/>
      <charset val="238"/>
      <scheme val="minor"/>
    </font>
    <font>
      <sz val="12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9FFCC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2" borderId="1" applyNumberFormat="0" applyAlignment="0" applyProtection="0"/>
    <xf numFmtId="0" fontId="6" fillId="3" borderId="1" applyNumberFormat="0" applyAlignment="0" applyProtection="0"/>
    <xf numFmtId="0" fontId="3" fillId="0" borderId="0"/>
    <xf numFmtId="0" fontId="7" fillId="0" borderId="0"/>
  </cellStyleXfs>
  <cellXfs count="18">
    <xf numFmtId="0" fontId="0" fillId="0" borderId="0" xfId="0"/>
    <xf numFmtId="0" fontId="7" fillId="0" borderId="0" xfId="8"/>
    <xf numFmtId="165" fontId="8" fillId="0" borderId="2" xfId="8" applyNumberFormat="1" applyFont="1" applyBorder="1" applyAlignment="1">
      <alignment horizontal="right" vertical="center"/>
    </xf>
    <xf numFmtId="0" fontId="8" fillId="0" borderId="2" xfId="8" applyFont="1" applyBorder="1" applyAlignment="1">
      <alignment horizontal="left" vertical="center" wrapText="1"/>
    </xf>
    <xf numFmtId="0" fontId="7" fillId="0" borderId="0" xfId="8" applyAlignment="1">
      <alignment horizontal="left" vertical="center"/>
    </xf>
    <xf numFmtId="165" fontId="9" fillId="0" borderId="2" xfId="8" applyNumberFormat="1" applyFont="1" applyBorder="1" applyAlignment="1">
      <alignment horizontal="right" vertical="center"/>
    </xf>
    <xf numFmtId="0" fontId="9" fillId="0" borderId="2" xfId="8" applyFont="1" applyBorder="1" applyAlignment="1">
      <alignment horizontal="left" vertical="center" wrapText="1"/>
    </xf>
    <xf numFmtId="0" fontId="9" fillId="0" borderId="2" xfId="8" applyFont="1" applyBorder="1" applyAlignment="1">
      <alignment horizontal="center" vertical="center"/>
    </xf>
    <xf numFmtId="2" fontId="9" fillId="0" borderId="2" xfId="8" applyNumberFormat="1" applyFont="1" applyBorder="1" applyAlignment="1">
      <alignment horizontal="center" vertical="center"/>
    </xf>
    <xf numFmtId="0" fontId="9" fillId="0" borderId="2" xfId="8" applyFont="1" applyBorder="1" applyAlignment="1">
      <alignment horizontal="left" vertical="center"/>
    </xf>
    <xf numFmtId="0" fontId="10" fillId="0" borderId="0" xfId="8" applyFont="1" applyAlignment="1">
      <alignment horizontal="left" vertical="center" wrapText="1"/>
    </xf>
    <xf numFmtId="0" fontId="8" fillId="0" borderId="0" xfId="8" applyFont="1" applyAlignment="1">
      <alignment horizontal="left" vertical="center" wrapText="1"/>
    </xf>
    <xf numFmtId="165" fontId="9" fillId="5" borderId="2" xfId="8" applyNumberFormat="1" applyFont="1" applyFill="1" applyBorder="1" applyAlignment="1" applyProtection="1">
      <alignment horizontal="right" vertical="center"/>
      <protection locked="0"/>
    </xf>
    <xf numFmtId="0" fontId="11" fillId="0" borderId="0" xfId="8" applyFont="1" applyAlignment="1">
      <alignment horizontal="left" vertical="center"/>
    </xf>
    <xf numFmtId="0" fontId="11" fillId="0" borderId="0" xfId="8" applyFont="1"/>
    <xf numFmtId="0" fontId="12" fillId="0" borderId="0" xfId="8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</cellXfs>
  <cellStyles count="9">
    <cellStyle name="20 % – Zvýraznění3 2" xfId="4"/>
    <cellStyle name="Měna 2" xfId="3"/>
    <cellStyle name="Normální" xfId="0" builtinId="0"/>
    <cellStyle name="Normální 2" xfId="1"/>
    <cellStyle name="Normální 3" xfId="2"/>
    <cellStyle name="Normální 4" xfId="7"/>
    <cellStyle name="Normální 5" xfId="8"/>
    <cellStyle name="Vstup 2" xfId="5"/>
    <cellStyle name="Výpočet 2" xfId="6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H9" sqref="H9"/>
    </sheetView>
  </sheetViews>
  <sheetFormatPr defaultColWidth="9.140625" defaultRowHeight="12.75" x14ac:dyDescent="0.2"/>
  <cols>
    <col min="1" max="1" width="44.28515625" style="1" customWidth="1"/>
    <col min="2" max="2" width="48.140625" style="1" customWidth="1"/>
    <col min="3" max="3" width="23.28515625" style="1" bestFit="1" customWidth="1"/>
    <col min="4" max="4" width="23" style="1" bestFit="1" customWidth="1"/>
    <col min="5" max="5" width="24" style="1" bestFit="1" customWidth="1"/>
    <col min="6" max="16384" width="9.140625" style="1"/>
  </cols>
  <sheetData>
    <row r="1" spans="1:5" ht="12.75" customHeight="1" x14ac:dyDescent="0.2">
      <c r="A1" s="4" t="s">
        <v>16</v>
      </c>
      <c r="B1" s="4" t="s">
        <v>15</v>
      </c>
      <c r="C1" s="4" t="s">
        <v>108</v>
      </c>
      <c r="D1" s="4" t="s">
        <v>110</v>
      </c>
      <c r="E1" s="4" t="s">
        <v>111</v>
      </c>
    </row>
    <row r="2" spans="1:5" ht="15.75" customHeight="1" x14ac:dyDescent="0.2">
      <c r="A2" s="3" t="s">
        <v>2</v>
      </c>
      <c r="B2" s="3" t="s">
        <v>14</v>
      </c>
      <c r="C2" s="2">
        <f>SUM(Položky!I4:I6)</f>
        <v>0</v>
      </c>
      <c r="D2" s="2">
        <f>SUM(Položky!K4:K6)</f>
        <v>0</v>
      </c>
      <c r="E2" s="2">
        <f>C2+D2</f>
        <v>0</v>
      </c>
    </row>
    <row r="3" spans="1:5" ht="15.75" customHeight="1" x14ac:dyDescent="0.2">
      <c r="A3" s="3" t="s">
        <v>2</v>
      </c>
      <c r="B3" s="3" t="s">
        <v>13</v>
      </c>
      <c r="C3" s="2">
        <f>SUM(Položky!I8:I10)</f>
        <v>0</v>
      </c>
      <c r="D3" s="2">
        <f>SUM(Položky!K8:K10)</f>
        <v>0</v>
      </c>
      <c r="E3" s="2">
        <f t="shared" ref="E3:E13" si="0">C3+D3</f>
        <v>0</v>
      </c>
    </row>
    <row r="4" spans="1:5" ht="15.75" customHeight="1" x14ac:dyDescent="0.2">
      <c r="A4" s="3" t="s">
        <v>2</v>
      </c>
      <c r="B4" s="3" t="s">
        <v>12</v>
      </c>
      <c r="C4" s="2">
        <f>SUM(Položky!I12:I14)</f>
        <v>0</v>
      </c>
      <c r="D4" s="2">
        <f>SUM(Položky!K12:K14)</f>
        <v>0</v>
      </c>
      <c r="E4" s="2">
        <f t="shared" si="0"/>
        <v>0</v>
      </c>
    </row>
    <row r="5" spans="1:5" ht="15.75" customHeight="1" x14ac:dyDescent="0.2">
      <c r="A5" s="3" t="s">
        <v>2</v>
      </c>
      <c r="B5" s="3" t="s">
        <v>11</v>
      </c>
      <c r="C5" s="2">
        <f>SUM(Položky!I16:I18)</f>
        <v>0</v>
      </c>
      <c r="D5" s="2">
        <f>SUM(Položky!K16:K18)</f>
        <v>0</v>
      </c>
      <c r="E5" s="2">
        <f t="shared" si="0"/>
        <v>0</v>
      </c>
    </row>
    <row r="6" spans="1:5" ht="15.75" customHeight="1" x14ac:dyDescent="0.2">
      <c r="A6" s="3" t="s">
        <v>2</v>
      </c>
      <c r="B6" s="3" t="s">
        <v>10</v>
      </c>
      <c r="C6" s="2">
        <f>SUM(Položky!I20:I28)</f>
        <v>0</v>
      </c>
      <c r="D6" s="2">
        <f>SUM(Položky!K20:K28)</f>
        <v>0</v>
      </c>
      <c r="E6" s="2">
        <f t="shared" si="0"/>
        <v>0</v>
      </c>
    </row>
    <row r="7" spans="1:5" ht="15.75" customHeight="1" x14ac:dyDescent="0.2">
      <c r="A7" s="3" t="s">
        <v>2</v>
      </c>
      <c r="B7" s="3" t="s">
        <v>9</v>
      </c>
      <c r="C7" s="2">
        <f>SUM(Položky!I30:I43)</f>
        <v>0</v>
      </c>
      <c r="D7" s="2">
        <f>SUM(Položky!K30:K43)</f>
        <v>0</v>
      </c>
      <c r="E7" s="2">
        <f t="shared" si="0"/>
        <v>0</v>
      </c>
    </row>
    <row r="8" spans="1:5" ht="15.75" customHeight="1" x14ac:dyDescent="0.2">
      <c r="A8" s="3" t="s">
        <v>2</v>
      </c>
      <c r="B8" s="3" t="s">
        <v>8</v>
      </c>
      <c r="C8" s="2">
        <f>SUM(Položky!I45:I59)</f>
        <v>0</v>
      </c>
      <c r="D8" s="2">
        <f>SUM(Položky!K45:K59)</f>
        <v>0</v>
      </c>
      <c r="E8" s="2">
        <f t="shared" si="0"/>
        <v>0</v>
      </c>
    </row>
    <row r="9" spans="1:5" ht="15.75" customHeight="1" x14ac:dyDescent="0.2">
      <c r="A9" s="3" t="s">
        <v>2</v>
      </c>
      <c r="B9" s="3" t="s">
        <v>7</v>
      </c>
      <c r="C9" s="2">
        <f>SUM(Položky!I61:I69)</f>
        <v>0</v>
      </c>
      <c r="D9" s="2">
        <f>SUM(Položky!K61:K69)</f>
        <v>0</v>
      </c>
      <c r="E9" s="2">
        <f t="shared" si="0"/>
        <v>0</v>
      </c>
    </row>
    <row r="10" spans="1:5" ht="15.75" customHeight="1" x14ac:dyDescent="0.2">
      <c r="A10" s="3" t="s">
        <v>2</v>
      </c>
      <c r="B10" s="3" t="s">
        <v>6</v>
      </c>
      <c r="C10" s="2">
        <f>SUM(Položky!I71:I77)</f>
        <v>0</v>
      </c>
      <c r="D10" s="2">
        <f>SUM(Položky!K71:K77)</f>
        <v>0</v>
      </c>
      <c r="E10" s="2">
        <f t="shared" si="0"/>
        <v>0</v>
      </c>
    </row>
    <row r="11" spans="1:5" ht="15.75" customHeight="1" x14ac:dyDescent="0.2">
      <c r="A11" s="3" t="s">
        <v>2</v>
      </c>
      <c r="B11" s="3" t="s">
        <v>5</v>
      </c>
      <c r="C11" s="2">
        <f>SUM(Položky!I79:I81)</f>
        <v>0</v>
      </c>
      <c r="D11" s="2">
        <f>SUM(Položky!K79:K81)</f>
        <v>0</v>
      </c>
      <c r="E11" s="2">
        <f t="shared" si="0"/>
        <v>0</v>
      </c>
    </row>
    <row r="12" spans="1:5" ht="15.75" customHeight="1" x14ac:dyDescent="0.2">
      <c r="A12" s="3" t="s">
        <v>2</v>
      </c>
      <c r="B12" s="3" t="s">
        <v>4</v>
      </c>
      <c r="C12" s="2">
        <f>SUM(Položky!I83:I92)</f>
        <v>0</v>
      </c>
      <c r="D12" s="2">
        <f>SUM(Položky!K83:K92)</f>
        <v>0</v>
      </c>
      <c r="E12" s="2">
        <f t="shared" si="0"/>
        <v>0</v>
      </c>
    </row>
    <row r="13" spans="1:5" ht="15.75" customHeight="1" x14ac:dyDescent="0.2">
      <c r="A13" s="3" t="s">
        <v>2</v>
      </c>
      <c r="B13" s="3" t="s">
        <v>3</v>
      </c>
      <c r="C13" s="2">
        <f>SUM(Položky!I94:I97)</f>
        <v>0</v>
      </c>
      <c r="D13" s="2">
        <f>SUM(Položky!K94:K97)</f>
        <v>0</v>
      </c>
      <c r="E13" s="2">
        <f t="shared" si="0"/>
        <v>0</v>
      </c>
    </row>
    <row r="14" spans="1:5" ht="15.75" customHeight="1" x14ac:dyDescent="0.2">
      <c r="C14" s="2"/>
      <c r="D14" s="2"/>
      <c r="E14" s="2"/>
    </row>
    <row r="15" spans="1:5" ht="15.75" customHeight="1" x14ac:dyDescent="0.2">
      <c r="A15" s="3" t="s">
        <v>2</v>
      </c>
      <c r="B15" s="3" t="s">
        <v>0</v>
      </c>
      <c r="C15" s="2">
        <f>SUM(C2:C14)</f>
        <v>0</v>
      </c>
      <c r="D15" s="2">
        <f>SUM(D2:D14)</f>
        <v>0</v>
      </c>
      <c r="E15" s="2">
        <f>C15+D15</f>
        <v>0</v>
      </c>
    </row>
    <row r="16" spans="1:5" ht="15.75" customHeight="1" x14ac:dyDescent="0.2">
      <c r="C16" s="2"/>
      <c r="D16" s="2"/>
      <c r="E16" s="2"/>
    </row>
    <row r="17" spans="1:5" ht="15.75" customHeight="1" x14ac:dyDescent="0.2">
      <c r="A17" s="3" t="s">
        <v>1</v>
      </c>
      <c r="B17" s="3" t="s">
        <v>0</v>
      </c>
      <c r="C17" s="2">
        <f>C15</f>
        <v>0</v>
      </c>
      <c r="D17" s="2">
        <f>D15</f>
        <v>0</v>
      </c>
      <c r="E17" s="2">
        <f>C17+D17</f>
        <v>0</v>
      </c>
    </row>
  </sheetData>
  <sheetProtection sheet="1" objects="1" scenarios="1"/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opLeftCell="I51" workbookViewId="0">
      <selection activeCell="M61" sqref="M61"/>
    </sheetView>
  </sheetViews>
  <sheetFormatPr defaultColWidth="9.140625" defaultRowHeight="12.75" outlineLevelRow="3" x14ac:dyDescent="0.2"/>
  <cols>
    <col min="1" max="1" width="33.28515625" style="1" customWidth="1"/>
    <col min="2" max="2" width="28.85546875" style="1" customWidth="1"/>
    <col min="3" max="3" width="13.28515625" style="1" customWidth="1"/>
    <col min="4" max="4" width="6" style="1" customWidth="1"/>
    <col min="5" max="5" width="8.42578125" style="1" customWidth="1"/>
    <col min="6" max="6" width="5.5703125" style="1" customWidth="1"/>
    <col min="7" max="7" width="43.7109375" style="1" customWidth="1"/>
    <col min="8" max="8" width="17.85546875" style="1" bestFit="1" customWidth="1"/>
    <col min="9" max="9" width="23.28515625" style="1" bestFit="1" customWidth="1"/>
    <col min="10" max="10" width="17.5703125" style="1" bestFit="1" customWidth="1"/>
    <col min="11" max="11" width="23" style="1" bestFit="1" customWidth="1"/>
    <col min="12" max="12" width="24" style="1" bestFit="1" customWidth="1"/>
    <col min="13" max="13" width="43.7109375" style="14" customWidth="1"/>
    <col min="14" max="16384" width="9.140625" style="1"/>
  </cols>
  <sheetData>
    <row r="1" spans="1:13" ht="12.75" customHeight="1" x14ac:dyDescent="0.2">
      <c r="A1" s="4" t="s">
        <v>16</v>
      </c>
      <c r="B1" s="4" t="s">
        <v>15</v>
      </c>
      <c r="C1" s="4" t="s">
        <v>106</v>
      </c>
      <c r="D1" s="4" t="s">
        <v>43</v>
      </c>
      <c r="E1" s="4" t="s">
        <v>105</v>
      </c>
      <c r="F1" s="4" t="s">
        <v>104</v>
      </c>
      <c r="G1" s="4" t="s">
        <v>103</v>
      </c>
      <c r="H1" s="4" t="s">
        <v>107</v>
      </c>
      <c r="I1" s="4" t="s">
        <v>108</v>
      </c>
      <c r="J1" s="4" t="s">
        <v>109</v>
      </c>
      <c r="K1" s="4" t="s">
        <v>110</v>
      </c>
      <c r="L1" s="4" t="s">
        <v>111</v>
      </c>
      <c r="M1" s="13" t="s">
        <v>102</v>
      </c>
    </row>
    <row r="2" spans="1:13" ht="15.75" customHeight="1" x14ac:dyDescent="0.2">
      <c r="A2" s="11" t="s">
        <v>2</v>
      </c>
    </row>
    <row r="3" spans="1:13" ht="9" customHeight="1" outlineLevel="2" x14ac:dyDescent="0.2">
      <c r="B3" s="10" t="s">
        <v>14</v>
      </c>
    </row>
    <row r="4" spans="1:13" ht="50.25" customHeight="1" outlineLevel="3" x14ac:dyDescent="0.2">
      <c r="C4" s="9" t="s">
        <v>28</v>
      </c>
      <c r="D4" s="7" t="s">
        <v>19</v>
      </c>
      <c r="E4" s="8">
        <v>3</v>
      </c>
      <c r="F4" s="7" t="s">
        <v>32</v>
      </c>
      <c r="G4" s="6" t="s">
        <v>113</v>
      </c>
      <c r="H4" s="12">
        <v>0</v>
      </c>
      <c r="I4" s="5">
        <f>E4*H4</f>
        <v>0</v>
      </c>
      <c r="J4" s="12">
        <v>0</v>
      </c>
      <c r="K4" s="5">
        <f>E4*J4</f>
        <v>0</v>
      </c>
      <c r="L4" s="5">
        <f>I4+K4</f>
        <v>0</v>
      </c>
      <c r="M4" s="15"/>
    </row>
    <row r="5" spans="1:13" ht="26.1" customHeight="1" outlineLevel="3" x14ac:dyDescent="0.2">
      <c r="C5" s="9" t="s">
        <v>25</v>
      </c>
      <c r="D5" s="7" t="s">
        <v>19</v>
      </c>
      <c r="E5" s="8">
        <v>60</v>
      </c>
      <c r="F5" s="7" t="s">
        <v>22</v>
      </c>
      <c r="G5" s="6" t="s">
        <v>91</v>
      </c>
      <c r="H5" s="12">
        <v>0</v>
      </c>
      <c r="I5" s="5">
        <f>E5*H5</f>
        <v>0</v>
      </c>
      <c r="J5" s="12">
        <v>0</v>
      </c>
      <c r="K5" s="5">
        <f>E5*J5</f>
        <v>0</v>
      </c>
      <c r="L5" s="5">
        <f>I5+K5</f>
        <v>0</v>
      </c>
    </row>
    <row r="6" spans="1:13" ht="26.1" customHeight="1" outlineLevel="3" x14ac:dyDescent="0.2">
      <c r="C6" s="9" t="s">
        <v>23</v>
      </c>
      <c r="D6" s="7" t="s">
        <v>19</v>
      </c>
      <c r="E6" s="8">
        <v>60</v>
      </c>
      <c r="F6" s="7" t="s">
        <v>22</v>
      </c>
      <c r="G6" s="6" t="s">
        <v>52</v>
      </c>
      <c r="H6" s="12">
        <v>0</v>
      </c>
      <c r="I6" s="5">
        <f>E6*H6</f>
        <v>0</v>
      </c>
      <c r="J6" s="12">
        <v>0</v>
      </c>
      <c r="K6" s="5">
        <f>E6*J6</f>
        <v>0</v>
      </c>
      <c r="L6" s="5">
        <f>I6+K6</f>
        <v>0</v>
      </c>
      <c r="M6" s="15" t="s">
        <v>101</v>
      </c>
    </row>
    <row r="7" spans="1:13" ht="15.75" customHeight="1" outlineLevel="2" x14ac:dyDescent="0.2">
      <c r="B7" s="10" t="s">
        <v>13</v>
      </c>
    </row>
    <row r="8" spans="1:13" ht="12.75" customHeight="1" outlineLevel="3" x14ac:dyDescent="0.2">
      <c r="C8" s="9" t="s">
        <v>28</v>
      </c>
      <c r="D8" s="7" t="s">
        <v>19</v>
      </c>
      <c r="E8" s="8">
        <v>1</v>
      </c>
      <c r="F8" s="7" t="s">
        <v>48</v>
      </c>
      <c r="G8" s="6" t="s">
        <v>100</v>
      </c>
      <c r="H8" s="12">
        <v>0</v>
      </c>
      <c r="I8" s="5">
        <f>E8*H8</f>
        <v>0</v>
      </c>
      <c r="J8" s="12">
        <v>0</v>
      </c>
      <c r="K8" s="5">
        <f>E8*J8</f>
        <v>0</v>
      </c>
      <c r="L8" s="5">
        <f>I8+K8</f>
        <v>0</v>
      </c>
    </row>
    <row r="9" spans="1:13" ht="26.1" customHeight="1" outlineLevel="3" x14ac:dyDescent="0.2">
      <c r="C9" s="9" t="s">
        <v>25</v>
      </c>
      <c r="D9" s="7" t="s">
        <v>19</v>
      </c>
      <c r="E9" s="8">
        <v>80</v>
      </c>
      <c r="F9" s="7" t="s">
        <v>22</v>
      </c>
      <c r="G9" s="6" t="s">
        <v>99</v>
      </c>
      <c r="H9" s="12">
        <v>0</v>
      </c>
      <c r="I9" s="5">
        <f>E9*H9</f>
        <v>0</v>
      </c>
      <c r="J9" s="12">
        <v>0</v>
      </c>
      <c r="K9" s="5">
        <f>E9*J9</f>
        <v>0</v>
      </c>
      <c r="L9" s="5">
        <f>I9+K9</f>
        <v>0</v>
      </c>
    </row>
    <row r="10" spans="1:13" ht="26.1" customHeight="1" outlineLevel="3" x14ac:dyDescent="0.2">
      <c r="C10" s="9" t="s">
        <v>23</v>
      </c>
      <c r="D10" s="7" t="s">
        <v>19</v>
      </c>
      <c r="E10" s="8">
        <v>60</v>
      </c>
      <c r="F10" s="7" t="s">
        <v>22</v>
      </c>
      <c r="G10" s="6" t="s">
        <v>52</v>
      </c>
      <c r="H10" s="12">
        <v>0</v>
      </c>
      <c r="I10" s="5">
        <f>E10*H10</f>
        <v>0</v>
      </c>
      <c r="J10" s="12">
        <v>0</v>
      </c>
      <c r="K10" s="5">
        <f>E10*J10</f>
        <v>0</v>
      </c>
      <c r="L10" s="5">
        <f>I10+K10</f>
        <v>0</v>
      </c>
    </row>
    <row r="11" spans="1:13" ht="15.75" customHeight="1" outlineLevel="2" x14ac:dyDescent="0.2">
      <c r="B11" s="10" t="s">
        <v>12</v>
      </c>
    </row>
    <row r="12" spans="1:13" ht="26.1" customHeight="1" outlineLevel="3" x14ac:dyDescent="0.2">
      <c r="C12" s="9" t="s">
        <v>43</v>
      </c>
      <c r="D12" s="7" t="s">
        <v>19</v>
      </c>
      <c r="E12" s="8">
        <v>3</v>
      </c>
      <c r="F12" s="7" t="s">
        <v>32</v>
      </c>
      <c r="G12" s="6" t="s">
        <v>98</v>
      </c>
      <c r="H12" s="12">
        <v>0</v>
      </c>
      <c r="I12" s="5">
        <f>E12*H12</f>
        <v>0</v>
      </c>
      <c r="J12" s="12">
        <v>0</v>
      </c>
      <c r="K12" s="5">
        <f>E12*J12</f>
        <v>0</v>
      </c>
      <c r="L12" s="5">
        <f>I12+K12</f>
        <v>0</v>
      </c>
      <c r="M12" s="15"/>
    </row>
    <row r="13" spans="1:13" ht="26.1" customHeight="1" outlineLevel="3" x14ac:dyDescent="0.2">
      <c r="C13" s="9" t="s">
        <v>25</v>
      </c>
      <c r="D13" s="7" t="s">
        <v>19</v>
      </c>
      <c r="E13" s="8">
        <v>120</v>
      </c>
      <c r="F13" s="7" t="s">
        <v>22</v>
      </c>
      <c r="G13" s="6" t="s">
        <v>91</v>
      </c>
      <c r="H13" s="12">
        <v>0</v>
      </c>
      <c r="I13" s="5">
        <f>E13*H13</f>
        <v>0</v>
      </c>
      <c r="J13" s="12">
        <v>0</v>
      </c>
      <c r="K13" s="5">
        <f>E13*J13</f>
        <v>0</v>
      </c>
      <c r="L13" s="5">
        <f>I13+K13</f>
        <v>0</v>
      </c>
    </row>
    <row r="14" spans="1:13" ht="26.1" customHeight="1" outlineLevel="3" x14ac:dyDescent="0.2">
      <c r="C14" s="9" t="s">
        <v>23</v>
      </c>
      <c r="D14" s="7" t="s">
        <v>19</v>
      </c>
      <c r="E14" s="8">
        <v>60</v>
      </c>
      <c r="F14" s="7" t="s">
        <v>22</v>
      </c>
      <c r="G14" s="6" t="s">
        <v>52</v>
      </c>
      <c r="H14" s="12">
        <v>0</v>
      </c>
      <c r="I14" s="5">
        <f>E14*H14</f>
        <v>0</v>
      </c>
      <c r="J14" s="12">
        <v>0</v>
      </c>
      <c r="K14" s="5">
        <f>E14*J14</f>
        <v>0</v>
      </c>
      <c r="L14" s="5">
        <f>I14+K14</f>
        <v>0</v>
      </c>
    </row>
    <row r="15" spans="1:13" ht="15.75" customHeight="1" outlineLevel="2" x14ac:dyDescent="0.2">
      <c r="B15" s="10" t="s">
        <v>11</v>
      </c>
    </row>
    <row r="16" spans="1:13" ht="12.75" customHeight="1" outlineLevel="3" x14ac:dyDescent="0.2">
      <c r="C16" s="9" t="s">
        <v>28</v>
      </c>
      <c r="D16" s="7" t="s">
        <v>19</v>
      </c>
      <c r="E16" s="8">
        <v>1</v>
      </c>
      <c r="F16" s="7" t="s">
        <v>48</v>
      </c>
      <c r="G16" s="6" t="s">
        <v>97</v>
      </c>
      <c r="H16" s="12">
        <v>0</v>
      </c>
      <c r="I16" s="5">
        <f>E16*H16</f>
        <v>0</v>
      </c>
      <c r="J16" s="12">
        <v>0</v>
      </c>
      <c r="K16" s="5">
        <f>E16*J16</f>
        <v>0</v>
      </c>
      <c r="L16" s="5">
        <f>I16+K16</f>
        <v>0</v>
      </c>
    </row>
    <row r="17" spans="2:13" ht="12.75" customHeight="1" outlineLevel="3" x14ac:dyDescent="0.2">
      <c r="C17" s="9" t="s">
        <v>25</v>
      </c>
      <c r="D17" s="7" t="s">
        <v>19</v>
      </c>
      <c r="E17" s="8">
        <v>1</v>
      </c>
      <c r="F17" s="7" t="s">
        <v>48</v>
      </c>
      <c r="G17" s="6" t="s">
        <v>96</v>
      </c>
      <c r="H17" s="12">
        <v>0</v>
      </c>
      <c r="I17" s="5">
        <f>E17*H17</f>
        <v>0</v>
      </c>
      <c r="J17" s="12">
        <v>0</v>
      </c>
      <c r="K17" s="5">
        <f>E17*J17</f>
        <v>0</v>
      </c>
      <c r="L17" s="5">
        <f>I17+K17</f>
        <v>0</v>
      </c>
    </row>
    <row r="18" spans="2:13" ht="12.75" customHeight="1" outlineLevel="3" x14ac:dyDescent="0.2">
      <c r="C18" s="9" t="s">
        <v>23</v>
      </c>
      <c r="D18" s="7" t="s">
        <v>19</v>
      </c>
      <c r="E18" s="8">
        <v>1</v>
      </c>
      <c r="F18" s="7" t="s">
        <v>48</v>
      </c>
      <c r="G18" s="6" t="s">
        <v>95</v>
      </c>
      <c r="H18" s="12">
        <v>0</v>
      </c>
      <c r="I18" s="5">
        <f>E18*H18</f>
        <v>0</v>
      </c>
      <c r="J18" s="12">
        <v>0</v>
      </c>
      <c r="K18" s="5">
        <f>E18*J18</f>
        <v>0</v>
      </c>
      <c r="L18" s="5">
        <f>I18+K18</f>
        <v>0</v>
      </c>
    </row>
    <row r="19" spans="2:13" ht="15.75" customHeight="1" outlineLevel="2" x14ac:dyDescent="0.2">
      <c r="B19" s="10" t="s">
        <v>10</v>
      </c>
    </row>
    <row r="20" spans="2:13" ht="12.75" customHeight="1" outlineLevel="3" x14ac:dyDescent="0.2">
      <c r="C20" s="9" t="s">
        <v>28</v>
      </c>
      <c r="D20" s="7" t="s">
        <v>19</v>
      </c>
      <c r="E20" s="8">
        <v>85</v>
      </c>
      <c r="F20" s="7" t="s">
        <v>32</v>
      </c>
      <c r="G20" s="6" t="s">
        <v>94</v>
      </c>
      <c r="H20" s="12">
        <v>0</v>
      </c>
      <c r="I20" s="5">
        <f t="shared" ref="I20:I28" si="0">E20*H20</f>
        <v>0</v>
      </c>
      <c r="J20" s="12">
        <v>0</v>
      </c>
      <c r="K20" s="5">
        <f t="shared" ref="K20:K28" si="1">E20*J20</f>
        <v>0</v>
      </c>
      <c r="L20" s="5">
        <f t="shared" ref="L20:L28" si="2">I20+K20</f>
        <v>0</v>
      </c>
    </row>
    <row r="21" spans="2:13" ht="12.75" customHeight="1" outlineLevel="3" x14ac:dyDescent="0.2">
      <c r="C21" s="9" t="s">
        <v>25</v>
      </c>
      <c r="D21" s="7" t="s">
        <v>19</v>
      </c>
      <c r="E21" s="8">
        <v>40</v>
      </c>
      <c r="F21" s="7" t="s">
        <v>32</v>
      </c>
      <c r="G21" s="6" t="s">
        <v>40</v>
      </c>
      <c r="H21" s="12">
        <v>0</v>
      </c>
      <c r="I21" s="5">
        <f t="shared" si="0"/>
        <v>0</v>
      </c>
      <c r="J21" s="12">
        <v>0</v>
      </c>
      <c r="K21" s="5">
        <f t="shared" si="1"/>
        <v>0</v>
      </c>
      <c r="L21" s="5">
        <f t="shared" si="2"/>
        <v>0</v>
      </c>
    </row>
    <row r="22" spans="2:13" ht="12.75" customHeight="1" outlineLevel="3" x14ac:dyDescent="0.2">
      <c r="C22" s="9" t="s">
        <v>23</v>
      </c>
      <c r="D22" s="7" t="s">
        <v>19</v>
      </c>
      <c r="E22" s="8">
        <v>45</v>
      </c>
      <c r="F22" s="7" t="s">
        <v>32</v>
      </c>
      <c r="G22" s="6" t="s">
        <v>38</v>
      </c>
      <c r="H22" s="12">
        <v>0</v>
      </c>
      <c r="I22" s="5">
        <f t="shared" si="0"/>
        <v>0</v>
      </c>
      <c r="J22" s="12">
        <v>0</v>
      </c>
      <c r="K22" s="5">
        <f t="shared" si="1"/>
        <v>0</v>
      </c>
      <c r="L22" s="5">
        <f t="shared" si="2"/>
        <v>0</v>
      </c>
    </row>
    <row r="23" spans="2:13" ht="12.75" customHeight="1" outlineLevel="3" x14ac:dyDescent="0.2">
      <c r="C23" s="9" t="s">
        <v>20</v>
      </c>
      <c r="D23" s="7" t="s">
        <v>19</v>
      </c>
      <c r="E23" s="8">
        <v>170</v>
      </c>
      <c r="F23" s="7" t="s">
        <v>32</v>
      </c>
      <c r="G23" s="6" t="s">
        <v>93</v>
      </c>
      <c r="H23" s="12">
        <v>0</v>
      </c>
      <c r="I23" s="5">
        <f t="shared" si="0"/>
        <v>0</v>
      </c>
      <c r="J23" s="12">
        <v>0</v>
      </c>
      <c r="K23" s="5">
        <f t="shared" si="1"/>
        <v>0</v>
      </c>
      <c r="L23" s="5">
        <f t="shared" si="2"/>
        <v>0</v>
      </c>
    </row>
    <row r="24" spans="2:13" ht="26.1" customHeight="1" outlineLevel="3" x14ac:dyDescent="0.2">
      <c r="C24" s="9" t="s">
        <v>41</v>
      </c>
      <c r="D24" s="7" t="s">
        <v>19</v>
      </c>
      <c r="E24" s="8">
        <v>300</v>
      </c>
      <c r="F24" s="7" t="s">
        <v>22</v>
      </c>
      <c r="G24" s="6" t="s">
        <v>92</v>
      </c>
      <c r="H24" s="12">
        <v>0</v>
      </c>
      <c r="I24" s="5">
        <f t="shared" si="0"/>
        <v>0</v>
      </c>
      <c r="J24" s="12">
        <v>0</v>
      </c>
      <c r="K24" s="5">
        <f t="shared" si="1"/>
        <v>0</v>
      </c>
      <c r="L24" s="5">
        <f t="shared" si="2"/>
        <v>0</v>
      </c>
    </row>
    <row r="25" spans="2:13" ht="26.1" customHeight="1" outlineLevel="3" x14ac:dyDescent="0.2">
      <c r="C25" s="9" t="s">
        <v>39</v>
      </c>
      <c r="D25" s="7" t="s">
        <v>19</v>
      </c>
      <c r="E25" s="8">
        <v>1400</v>
      </c>
      <c r="F25" s="7" t="s">
        <v>22</v>
      </c>
      <c r="G25" s="6" t="s">
        <v>91</v>
      </c>
      <c r="H25" s="12">
        <v>0</v>
      </c>
      <c r="I25" s="5">
        <f t="shared" si="0"/>
        <v>0</v>
      </c>
      <c r="J25" s="12">
        <v>0</v>
      </c>
      <c r="K25" s="5">
        <f t="shared" si="1"/>
        <v>0</v>
      </c>
      <c r="L25" s="5">
        <f t="shared" si="2"/>
        <v>0</v>
      </c>
    </row>
    <row r="26" spans="2:13" ht="26.1" customHeight="1" outlineLevel="3" x14ac:dyDescent="0.2">
      <c r="C26" s="9" t="s">
        <v>37</v>
      </c>
      <c r="D26" s="7" t="s">
        <v>19</v>
      </c>
      <c r="E26" s="8">
        <v>200</v>
      </c>
      <c r="F26" s="7" t="s">
        <v>22</v>
      </c>
      <c r="G26" s="6" t="s">
        <v>52</v>
      </c>
      <c r="H26" s="12">
        <v>0</v>
      </c>
      <c r="I26" s="5">
        <f t="shared" si="0"/>
        <v>0</v>
      </c>
      <c r="J26" s="12">
        <v>0</v>
      </c>
      <c r="K26" s="5">
        <f t="shared" si="1"/>
        <v>0</v>
      </c>
      <c r="L26" s="5">
        <f t="shared" si="2"/>
        <v>0</v>
      </c>
    </row>
    <row r="27" spans="2:13" ht="26.1" customHeight="1" outlineLevel="3" x14ac:dyDescent="0.2">
      <c r="C27" s="9" t="s">
        <v>35</v>
      </c>
      <c r="D27" s="7" t="s">
        <v>19</v>
      </c>
      <c r="E27" s="8">
        <v>50</v>
      </c>
      <c r="F27" s="7" t="s">
        <v>22</v>
      </c>
      <c r="G27" s="6" t="s">
        <v>90</v>
      </c>
      <c r="H27" s="12">
        <v>0</v>
      </c>
      <c r="I27" s="5">
        <f t="shared" si="0"/>
        <v>0</v>
      </c>
      <c r="J27" s="12">
        <v>0</v>
      </c>
      <c r="K27" s="5">
        <f t="shared" si="1"/>
        <v>0</v>
      </c>
      <c r="L27" s="5">
        <f t="shared" si="2"/>
        <v>0</v>
      </c>
    </row>
    <row r="28" spans="2:13" ht="12.75" customHeight="1" outlineLevel="3" x14ac:dyDescent="0.2">
      <c r="C28" s="9" t="s">
        <v>33</v>
      </c>
      <c r="D28" s="7" t="s">
        <v>19</v>
      </c>
      <c r="E28" s="8">
        <v>8</v>
      </c>
      <c r="F28" s="7" t="s">
        <v>32</v>
      </c>
      <c r="G28" s="6" t="s">
        <v>112</v>
      </c>
      <c r="H28" s="12">
        <v>0</v>
      </c>
      <c r="I28" s="5">
        <f t="shared" si="0"/>
        <v>0</v>
      </c>
      <c r="J28" s="12">
        <v>0</v>
      </c>
      <c r="K28" s="5">
        <f t="shared" si="1"/>
        <v>0</v>
      </c>
      <c r="L28" s="5">
        <f t="shared" si="2"/>
        <v>0</v>
      </c>
    </row>
    <row r="29" spans="2:13" ht="15.75" customHeight="1" outlineLevel="2" x14ac:dyDescent="0.2">
      <c r="B29" s="10" t="s">
        <v>9</v>
      </c>
    </row>
    <row r="30" spans="2:13" ht="26.1" customHeight="1" outlineLevel="3" x14ac:dyDescent="0.2">
      <c r="C30" s="9" t="s">
        <v>28</v>
      </c>
      <c r="D30" s="7" t="s">
        <v>19</v>
      </c>
      <c r="E30" s="8">
        <v>15</v>
      </c>
      <c r="F30" s="7" t="s">
        <v>27</v>
      </c>
      <c r="G30" s="6" t="s">
        <v>89</v>
      </c>
      <c r="H30" s="12">
        <v>0</v>
      </c>
      <c r="I30" s="5">
        <f t="shared" ref="I30:I43" si="3">E30*H30</f>
        <v>0</v>
      </c>
      <c r="J30" s="12">
        <v>0</v>
      </c>
      <c r="K30" s="5">
        <f t="shared" ref="K30:K43" si="4">E30*J30</f>
        <v>0</v>
      </c>
      <c r="L30" s="5">
        <f t="shared" ref="L30:L43" si="5">I30+K30</f>
        <v>0</v>
      </c>
      <c r="M30" s="15" t="s">
        <v>87</v>
      </c>
    </row>
    <row r="31" spans="2:13" ht="26.1" customHeight="1" outlineLevel="3" x14ac:dyDescent="0.2">
      <c r="C31" s="9" t="s">
        <v>25</v>
      </c>
      <c r="D31" s="7" t="s">
        <v>19</v>
      </c>
      <c r="E31" s="8">
        <v>17</v>
      </c>
      <c r="F31" s="7" t="s">
        <v>27</v>
      </c>
      <c r="G31" s="6" t="s">
        <v>88</v>
      </c>
      <c r="H31" s="12">
        <v>0</v>
      </c>
      <c r="I31" s="5">
        <f t="shared" si="3"/>
        <v>0</v>
      </c>
      <c r="J31" s="12">
        <v>0</v>
      </c>
      <c r="K31" s="5">
        <f t="shared" si="4"/>
        <v>0</v>
      </c>
      <c r="L31" s="5">
        <f t="shared" si="5"/>
        <v>0</v>
      </c>
      <c r="M31" s="15" t="s">
        <v>87</v>
      </c>
    </row>
    <row r="32" spans="2:13" ht="26.1" customHeight="1" outlineLevel="3" x14ac:dyDescent="0.2">
      <c r="C32" s="9" t="s">
        <v>23</v>
      </c>
      <c r="D32" s="7" t="s">
        <v>19</v>
      </c>
      <c r="E32" s="8">
        <v>12</v>
      </c>
      <c r="F32" s="7" t="s">
        <v>32</v>
      </c>
      <c r="G32" s="6" t="s">
        <v>86</v>
      </c>
      <c r="H32" s="12">
        <v>0</v>
      </c>
      <c r="I32" s="5">
        <f t="shared" si="3"/>
        <v>0</v>
      </c>
      <c r="J32" s="12">
        <v>0</v>
      </c>
      <c r="K32" s="5">
        <f t="shared" si="4"/>
        <v>0</v>
      </c>
      <c r="L32" s="5">
        <f t="shared" si="5"/>
        <v>0</v>
      </c>
    </row>
    <row r="33" spans="2:13" ht="26.1" customHeight="1" outlineLevel="3" x14ac:dyDescent="0.2">
      <c r="C33" s="9" t="s">
        <v>20</v>
      </c>
      <c r="D33" s="7" t="s">
        <v>19</v>
      </c>
      <c r="E33" s="8">
        <v>8</v>
      </c>
      <c r="F33" s="7" t="s">
        <v>32</v>
      </c>
      <c r="G33" s="6" t="s">
        <v>85</v>
      </c>
      <c r="H33" s="12">
        <v>0</v>
      </c>
      <c r="I33" s="5">
        <f t="shared" si="3"/>
        <v>0</v>
      </c>
      <c r="J33" s="12">
        <v>0</v>
      </c>
      <c r="K33" s="5">
        <f t="shared" si="4"/>
        <v>0</v>
      </c>
      <c r="L33" s="5">
        <f t="shared" si="5"/>
        <v>0</v>
      </c>
    </row>
    <row r="34" spans="2:13" ht="12.75" customHeight="1" outlineLevel="3" x14ac:dyDescent="0.2">
      <c r="C34" s="9" t="s">
        <v>41</v>
      </c>
      <c r="D34" s="7" t="s">
        <v>19</v>
      </c>
      <c r="E34" s="8">
        <v>5</v>
      </c>
      <c r="F34" s="7" t="s">
        <v>32</v>
      </c>
      <c r="G34" s="6" t="s">
        <v>84</v>
      </c>
      <c r="H34" s="12">
        <v>0</v>
      </c>
      <c r="I34" s="5">
        <f t="shared" si="3"/>
        <v>0</v>
      </c>
      <c r="J34" s="12">
        <v>0</v>
      </c>
      <c r="K34" s="5">
        <f t="shared" si="4"/>
        <v>0</v>
      </c>
      <c r="L34" s="5">
        <f t="shared" si="5"/>
        <v>0</v>
      </c>
    </row>
    <row r="35" spans="2:13" ht="12.75" customHeight="1" outlineLevel="3" x14ac:dyDescent="0.2">
      <c r="C35" s="9" t="s">
        <v>39</v>
      </c>
      <c r="D35" s="7" t="s">
        <v>19</v>
      </c>
      <c r="E35" s="8">
        <v>9</v>
      </c>
      <c r="F35" s="7" t="s">
        <v>32</v>
      </c>
      <c r="G35" s="6" t="s">
        <v>83</v>
      </c>
      <c r="H35" s="12">
        <v>0</v>
      </c>
      <c r="I35" s="5">
        <f t="shared" si="3"/>
        <v>0</v>
      </c>
      <c r="J35" s="12">
        <v>0</v>
      </c>
      <c r="K35" s="5">
        <f t="shared" si="4"/>
        <v>0</v>
      </c>
      <c r="L35" s="5">
        <f t="shared" si="5"/>
        <v>0</v>
      </c>
    </row>
    <row r="36" spans="2:13" ht="12.75" customHeight="1" outlineLevel="3" x14ac:dyDescent="0.2">
      <c r="C36" s="9" t="s">
        <v>37</v>
      </c>
      <c r="D36" s="7" t="s">
        <v>19</v>
      </c>
      <c r="E36" s="8">
        <v>4</v>
      </c>
      <c r="F36" s="7" t="s">
        <v>32</v>
      </c>
      <c r="G36" s="6" t="s">
        <v>82</v>
      </c>
      <c r="H36" s="12">
        <v>0</v>
      </c>
      <c r="I36" s="5">
        <f t="shared" si="3"/>
        <v>0</v>
      </c>
      <c r="J36" s="12">
        <v>0</v>
      </c>
      <c r="K36" s="5">
        <f t="shared" si="4"/>
        <v>0</v>
      </c>
      <c r="L36" s="5">
        <f t="shared" si="5"/>
        <v>0</v>
      </c>
    </row>
    <row r="37" spans="2:13" ht="12.75" customHeight="1" outlineLevel="3" x14ac:dyDescent="0.2">
      <c r="C37" s="9" t="s">
        <v>35</v>
      </c>
      <c r="D37" s="7" t="s">
        <v>19</v>
      </c>
      <c r="E37" s="8">
        <v>2</v>
      </c>
      <c r="F37" s="7" t="s">
        <v>32</v>
      </c>
      <c r="G37" s="6" t="s">
        <v>81</v>
      </c>
      <c r="H37" s="12">
        <v>0</v>
      </c>
      <c r="I37" s="5">
        <f t="shared" si="3"/>
        <v>0</v>
      </c>
      <c r="J37" s="12">
        <v>0</v>
      </c>
      <c r="K37" s="5">
        <f t="shared" si="4"/>
        <v>0</v>
      </c>
      <c r="L37" s="5">
        <f t="shared" si="5"/>
        <v>0</v>
      </c>
    </row>
    <row r="38" spans="2:13" ht="12.75" customHeight="1" outlineLevel="3" x14ac:dyDescent="0.2">
      <c r="C38" s="9" t="s">
        <v>33</v>
      </c>
      <c r="D38" s="7" t="s">
        <v>19</v>
      </c>
      <c r="E38" s="8">
        <v>1</v>
      </c>
      <c r="F38" s="7" t="s">
        <v>32</v>
      </c>
      <c r="G38" s="6" t="s">
        <v>80</v>
      </c>
      <c r="H38" s="12">
        <v>0</v>
      </c>
      <c r="I38" s="5">
        <f t="shared" si="3"/>
        <v>0</v>
      </c>
      <c r="J38" s="12">
        <v>0</v>
      </c>
      <c r="K38" s="5">
        <f t="shared" si="4"/>
        <v>0</v>
      </c>
      <c r="L38" s="5">
        <f t="shared" si="5"/>
        <v>0</v>
      </c>
    </row>
    <row r="39" spans="2:13" ht="12.75" customHeight="1" outlineLevel="3" x14ac:dyDescent="0.2">
      <c r="C39" s="9" t="s">
        <v>30</v>
      </c>
      <c r="D39" s="7" t="s">
        <v>19</v>
      </c>
      <c r="E39" s="8">
        <v>1</v>
      </c>
      <c r="F39" s="7" t="s">
        <v>32</v>
      </c>
      <c r="G39" s="6" t="s">
        <v>79</v>
      </c>
      <c r="H39" s="12">
        <v>0</v>
      </c>
      <c r="I39" s="5">
        <f t="shared" si="3"/>
        <v>0</v>
      </c>
      <c r="J39" s="12">
        <v>0</v>
      </c>
      <c r="K39" s="5">
        <f t="shared" si="4"/>
        <v>0</v>
      </c>
      <c r="L39" s="5">
        <f t="shared" si="5"/>
        <v>0</v>
      </c>
    </row>
    <row r="40" spans="2:13" ht="12.95" customHeight="1" outlineLevel="3" x14ac:dyDescent="0.2">
      <c r="C40" s="9" t="s">
        <v>68</v>
      </c>
      <c r="D40" s="7" t="s">
        <v>19</v>
      </c>
      <c r="E40" s="8">
        <v>70</v>
      </c>
      <c r="F40" s="7" t="s">
        <v>22</v>
      </c>
      <c r="G40" s="6" t="s">
        <v>78</v>
      </c>
      <c r="H40" s="12">
        <v>0</v>
      </c>
      <c r="I40" s="5">
        <f t="shared" si="3"/>
        <v>0</v>
      </c>
      <c r="J40" s="12">
        <v>0</v>
      </c>
      <c r="K40" s="5">
        <f t="shared" si="4"/>
        <v>0</v>
      </c>
      <c r="L40" s="5">
        <f t="shared" si="5"/>
        <v>0</v>
      </c>
      <c r="M40" s="15" t="s">
        <v>43</v>
      </c>
    </row>
    <row r="41" spans="2:13" ht="26.1" customHeight="1" outlineLevel="3" x14ac:dyDescent="0.2">
      <c r="C41" s="9" t="s">
        <v>67</v>
      </c>
      <c r="D41" s="7" t="s">
        <v>19</v>
      </c>
      <c r="E41" s="8">
        <v>200</v>
      </c>
      <c r="F41" s="7" t="s">
        <v>22</v>
      </c>
      <c r="G41" s="6" t="s">
        <v>56</v>
      </c>
      <c r="H41" s="12">
        <v>0</v>
      </c>
      <c r="I41" s="5">
        <f t="shared" si="3"/>
        <v>0</v>
      </c>
      <c r="J41" s="12">
        <v>0</v>
      </c>
      <c r="K41" s="5">
        <f t="shared" si="4"/>
        <v>0</v>
      </c>
      <c r="L41" s="5">
        <f t="shared" si="5"/>
        <v>0</v>
      </c>
    </row>
    <row r="42" spans="2:13" ht="12.75" customHeight="1" outlineLevel="3" x14ac:dyDescent="0.2">
      <c r="C42" s="9" t="s">
        <v>65</v>
      </c>
      <c r="D42" s="7" t="s">
        <v>19</v>
      </c>
      <c r="E42" s="8">
        <v>16</v>
      </c>
      <c r="F42" s="7" t="s">
        <v>32</v>
      </c>
      <c r="G42" s="6" t="s">
        <v>77</v>
      </c>
      <c r="H42" s="12">
        <v>0</v>
      </c>
      <c r="I42" s="5">
        <f t="shared" si="3"/>
        <v>0</v>
      </c>
      <c r="J42" s="12">
        <v>0</v>
      </c>
      <c r="K42" s="5">
        <f t="shared" si="4"/>
        <v>0</v>
      </c>
      <c r="L42" s="5">
        <f t="shared" si="5"/>
        <v>0</v>
      </c>
    </row>
    <row r="43" spans="2:13" ht="12.75" customHeight="1" outlineLevel="3" x14ac:dyDescent="0.2">
      <c r="C43" s="9" t="s">
        <v>64</v>
      </c>
      <c r="D43" s="7" t="s">
        <v>19</v>
      </c>
      <c r="E43" s="8">
        <v>16</v>
      </c>
      <c r="F43" s="7" t="s">
        <v>32</v>
      </c>
      <c r="G43" s="6" t="s">
        <v>36</v>
      </c>
      <c r="H43" s="12">
        <v>0</v>
      </c>
      <c r="I43" s="5">
        <f t="shared" si="3"/>
        <v>0</v>
      </c>
      <c r="J43" s="12">
        <v>0</v>
      </c>
      <c r="K43" s="5">
        <f t="shared" si="4"/>
        <v>0</v>
      </c>
      <c r="L43" s="5">
        <f t="shared" si="5"/>
        <v>0</v>
      </c>
    </row>
    <row r="44" spans="2:13" ht="15.75" customHeight="1" outlineLevel="2" x14ac:dyDescent="0.2">
      <c r="B44" s="10" t="s">
        <v>8</v>
      </c>
    </row>
    <row r="45" spans="2:13" ht="12.75" customHeight="1" outlineLevel="3" x14ac:dyDescent="0.2">
      <c r="C45" s="9" t="s">
        <v>28</v>
      </c>
      <c r="D45" s="7" t="s">
        <v>19</v>
      </c>
      <c r="E45" s="8">
        <v>1</v>
      </c>
      <c r="F45" s="7" t="s">
        <v>32</v>
      </c>
      <c r="G45" s="6" t="s">
        <v>76</v>
      </c>
      <c r="H45" s="12">
        <v>0</v>
      </c>
      <c r="I45" s="5">
        <f t="shared" ref="I45:I59" si="6">E45*H45</f>
        <v>0</v>
      </c>
      <c r="J45" s="12">
        <v>0</v>
      </c>
      <c r="K45" s="5">
        <f t="shared" ref="K45:K59" si="7">E45*J45</f>
        <v>0</v>
      </c>
      <c r="L45" s="5">
        <f t="shared" ref="L45:L59" si="8">I45+K45</f>
        <v>0</v>
      </c>
    </row>
    <row r="46" spans="2:13" ht="12.75" customHeight="1" outlineLevel="3" x14ac:dyDescent="0.2">
      <c r="C46" s="9" t="s">
        <v>25</v>
      </c>
      <c r="D46" s="7" t="s">
        <v>19</v>
      </c>
      <c r="E46" s="8">
        <v>1</v>
      </c>
      <c r="F46" s="7" t="s">
        <v>32</v>
      </c>
      <c r="G46" s="6" t="s">
        <v>75</v>
      </c>
      <c r="H46" s="12">
        <v>0</v>
      </c>
      <c r="I46" s="5">
        <f t="shared" si="6"/>
        <v>0</v>
      </c>
      <c r="J46" s="12">
        <v>0</v>
      </c>
      <c r="K46" s="5">
        <f t="shared" si="7"/>
        <v>0</v>
      </c>
      <c r="L46" s="5">
        <f t="shared" si="8"/>
        <v>0</v>
      </c>
    </row>
    <row r="47" spans="2:13" ht="12.75" customHeight="1" outlineLevel="3" x14ac:dyDescent="0.2">
      <c r="C47" s="9" t="s">
        <v>23</v>
      </c>
      <c r="D47" s="7" t="s">
        <v>19</v>
      </c>
      <c r="E47" s="8">
        <v>1</v>
      </c>
      <c r="F47" s="7" t="s">
        <v>32</v>
      </c>
      <c r="G47" s="6" t="s">
        <v>74</v>
      </c>
      <c r="H47" s="12">
        <v>0</v>
      </c>
      <c r="I47" s="5">
        <f t="shared" si="6"/>
        <v>0</v>
      </c>
      <c r="J47" s="12">
        <v>0</v>
      </c>
      <c r="K47" s="5">
        <f t="shared" si="7"/>
        <v>0</v>
      </c>
      <c r="L47" s="5">
        <f t="shared" si="8"/>
        <v>0</v>
      </c>
    </row>
    <row r="48" spans="2:13" ht="12.75" customHeight="1" outlineLevel="3" x14ac:dyDescent="0.2">
      <c r="C48" s="9" t="s">
        <v>20</v>
      </c>
      <c r="D48" s="7" t="s">
        <v>19</v>
      </c>
      <c r="E48" s="8">
        <v>1</v>
      </c>
      <c r="F48" s="7" t="s">
        <v>32</v>
      </c>
      <c r="G48" s="6" t="s">
        <v>73</v>
      </c>
      <c r="H48" s="12">
        <v>0</v>
      </c>
      <c r="I48" s="5">
        <f t="shared" si="6"/>
        <v>0</v>
      </c>
      <c r="J48" s="12">
        <v>0</v>
      </c>
      <c r="K48" s="5">
        <f t="shared" si="7"/>
        <v>0</v>
      </c>
      <c r="L48" s="5">
        <f t="shared" si="8"/>
        <v>0</v>
      </c>
    </row>
    <row r="49" spans="2:13" ht="12.75" customHeight="1" outlineLevel="3" x14ac:dyDescent="0.2">
      <c r="C49" s="9" t="s">
        <v>41</v>
      </c>
      <c r="D49" s="7" t="s">
        <v>19</v>
      </c>
      <c r="E49" s="8">
        <v>1</v>
      </c>
      <c r="F49" s="7" t="s">
        <v>32</v>
      </c>
      <c r="G49" s="6" t="s">
        <v>72</v>
      </c>
      <c r="H49" s="12">
        <v>0</v>
      </c>
      <c r="I49" s="5">
        <f t="shared" si="6"/>
        <v>0</v>
      </c>
      <c r="J49" s="12">
        <v>0</v>
      </c>
      <c r="K49" s="5">
        <f t="shared" si="7"/>
        <v>0</v>
      </c>
      <c r="L49" s="5">
        <f t="shared" si="8"/>
        <v>0</v>
      </c>
    </row>
    <row r="50" spans="2:13" ht="12.75" customHeight="1" outlineLevel="3" x14ac:dyDescent="0.2">
      <c r="C50" s="9" t="s">
        <v>39</v>
      </c>
      <c r="D50" s="7" t="s">
        <v>19</v>
      </c>
      <c r="E50" s="8">
        <v>1</v>
      </c>
      <c r="F50" s="7" t="s">
        <v>32</v>
      </c>
      <c r="G50" s="6" t="s">
        <v>71</v>
      </c>
      <c r="H50" s="12">
        <v>0</v>
      </c>
      <c r="I50" s="5">
        <f t="shared" si="6"/>
        <v>0</v>
      </c>
      <c r="J50" s="12">
        <v>0</v>
      </c>
      <c r="K50" s="5">
        <f t="shared" si="7"/>
        <v>0</v>
      </c>
      <c r="L50" s="5">
        <f t="shared" si="8"/>
        <v>0</v>
      </c>
    </row>
    <row r="51" spans="2:13" ht="12.95" customHeight="1" outlineLevel="3" x14ac:dyDescent="0.2">
      <c r="C51" s="9" t="s">
        <v>37</v>
      </c>
      <c r="D51" s="7" t="s">
        <v>19</v>
      </c>
      <c r="E51" s="8">
        <v>5</v>
      </c>
      <c r="F51" s="7" t="s">
        <v>22</v>
      </c>
      <c r="G51" s="6" t="s">
        <v>70</v>
      </c>
      <c r="H51" s="12">
        <v>0</v>
      </c>
      <c r="I51" s="5">
        <f t="shared" si="6"/>
        <v>0</v>
      </c>
      <c r="J51" s="12">
        <v>0</v>
      </c>
      <c r="K51" s="5">
        <f t="shared" si="7"/>
        <v>0</v>
      </c>
      <c r="L51" s="5">
        <f t="shared" si="8"/>
        <v>0</v>
      </c>
      <c r="M51" s="15"/>
    </row>
    <row r="52" spans="2:13" ht="26.1" customHeight="1" outlineLevel="3" x14ac:dyDescent="0.2">
      <c r="C52" s="9" t="s">
        <v>35</v>
      </c>
      <c r="D52" s="7" t="s">
        <v>19</v>
      </c>
      <c r="E52" s="8">
        <v>60</v>
      </c>
      <c r="F52" s="7" t="s">
        <v>22</v>
      </c>
      <c r="G52" s="6" t="s">
        <v>69</v>
      </c>
      <c r="H52" s="12">
        <v>0</v>
      </c>
      <c r="I52" s="5">
        <f t="shared" si="6"/>
        <v>0</v>
      </c>
      <c r="J52" s="12">
        <v>0</v>
      </c>
      <c r="K52" s="5">
        <f t="shared" si="7"/>
        <v>0</v>
      </c>
      <c r="L52" s="5">
        <f t="shared" si="8"/>
        <v>0</v>
      </c>
      <c r="M52" s="15"/>
    </row>
    <row r="53" spans="2:13" ht="26.1" customHeight="1" outlineLevel="3" x14ac:dyDescent="0.2">
      <c r="C53" s="9" t="s">
        <v>33</v>
      </c>
      <c r="D53" s="7" t="s">
        <v>19</v>
      </c>
      <c r="E53" s="8">
        <v>10</v>
      </c>
      <c r="F53" s="7" t="s">
        <v>22</v>
      </c>
      <c r="G53" s="6" t="s">
        <v>60</v>
      </c>
      <c r="H53" s="12">
        <v>0</v>
      </c>
      <c r="I53" s="5">
        <f t="shared" si="6"/>
        <v>0</v>
      </c>
      <c r="J53" s="12">
        <v>0</v>
      </c>
      <c r="K53" s="5">
        <f t="shared" si="7"/>
        <v>0</v>
      </c>
      <c r="L53" s="5">
        <f t="shared" si="8"/>
        <v>0</v>
      </c>
      <c r="M53" s="15"/>
    </row>
    <row r="54" spans="2:13" ht="26.1" customHeight="1" outlineLevel="3" x14ac:dyDescent="0.2">
      <c r="C54" s="9" t="s">
        <v>30</v>
      </c>
      <c r="D54" s="7" t="s">
        <v>19</v>
      </c>
      <c r="E54" s="8">
        <v>65</v>
      </c>
      <c r="F54" s="7" t="s">
        <v>22</v>
      </c>
      <c r="G54" s="6" t="s">
        <v>59</v>
      </c>
      <c r="H54" s="12">
        <v>0</v>
      </c>
      <c r="I54" s="5">
        <f t="shared" si="6"/>
        <v>0</v>
      </c>
      <c r="J54" s="12">
        <v>0</v>
      </c>
      <c r="K54" s="5">
        <f t="shared" si="7"/>
        <v>0</v>
      </c>
      <c r="L54" s="5">
        <f t="shared" si="8"/>
        <v>0</v>
      </c>
      <c r="M54" s="15"/>
    </row>
    <row r="55" spans="2:13" ht="26.1" customHeight="1" outlineLevel="3" x14ac:dyDescent="0.2">
      <c r="C55" s="9" t="s">
        <v>68</v>
      </c>
      <c r="D55" s="7" t="s">
        <v>19</v>
      </c>
      <c r="E55" s="8">
        <v>50</v>
      </c>
      <c r="F55" s="7" t="s">
        <v>22</v>
      </c>
      <c r="G55" s="6" t="s">
        <v>58</v>
      </c>
      <c r="H55" s="12">
        <v>0</v>
      </c>
      <c r="I55" s="5">
        <f t="shared" si="6"/>
        <v>0</v>
      </c>
      <c r="J55" s="12">
        <v>0</v>
      </c>
      <c r="K55" s="5">
        <f t="shared" si="7"/>
        <v>0</v>
      </c>
      <c r="L55" s="5">
        <f t="shared" si="8"/>
        <v>0</v>
      </c>
    </row>
    <row r="56" spans="2:13" ht="26.1" customHeight="1" outlineLevel="3" x14ac:dyDescent="0.2">
      <c r="C56" s="9" t="s">
        <v>67</v>
      </c>
      <c r="D56" s="7" t="s">
        <v>19</v>
      </c>
      <c r="E56" s="8">
        <v>20</v>
      </c>
      <c r="F56" s="7" t="s">
        <v>22</v>
      </c>
      <c r="G56" s="6" t="s">
        <v>66</v>
      </c>
      <c r="H56" s="12">
        <v>0</v>
      </c>
      <c r="I56" s="5">
        <f t="shared" si="6"/>
        <v>0</v>
      </c>
      <c r="J56" s="12">
        <v>0</v>
      </c>
      <c r="K56" s="5">
        <f t="shared" si="7"/>
        <v>0</v>
      </c>
      <c r="L56" s="5">
        <f t="shared" si="8"/>
        <v>0</v>
      </c>
    </row>
    <row r="57" spans="2:13" ht="26.1" customHeight="1" outlineLevel="3" x14ac:dyDescent="0.2">
      <c r="C57" s="9" t="s">
        <v>65</v>
      </c>
      <c r="D57" s="7" t="s">
        <v>19</v>
      </c>
      <c r="E57" s="8">
        <v>25</v>
      </c>
      <c r="F57" s="7" t="s">
        <v>22</v>
      </c>
      <c r="G57" s="6" t="s">
        <v>57</v>
      </c>
      <c r="H57" s="12">
        <v>0</v>
      </c>
      <c r="I57" s="5">
        <f t="shared" si="6"/>
        <v>0</v>
      </c>
      <c r="J57" s="12">
        <v>0</v>
      </c>
      <c r="K57" s="5">
        <f t="shared" si="7"/>
        <v>0</v>
      </c>
      <c r="L57" s="5">
        <f t="shared" si="8"/>
        <v>0</v>
      </c>
      <c r="M57" s="15" t="s">
        <v>43</v>
      </c>
    </row>
    <row r="58" spans="2:13" ht="12.75" customHeight="1" outlineLevel="3" x14ac:dyDescent="0.2">
      <c r="C58" s="9" t="s">
        <v>64</v>
      </c>
      <c r="D58" s="7" t="s">
        <v>19</v>
      </c>
      <c r="E58" s="8">
        <v>25</v>
      </c>
      <c r="F58" s="7" t="s">
        <v>22</v>
      </c>
      <c r="G58" s="6" t="s">
        <v>63</v>
      </c>
      <c r="H58" s="12">
        <v>0</v>
      </c>
      <c r="I58" s="5">
        <f t="shared" si="6"/>
        <v>0</v>
      </c>
      <c r="J58" s="12">
        <v>0</v>
      </c>
      <c r="K58" s="5">
        <f t="shared" si="7"/>
        <v>0</v>
      </c>
      <c r="L58" s="5">
        <f t="shared" si="8"/>
        <v>0</v>
      </c>
    </row>
    <row r="59" spans="2:13" ht="12.75" customHeight="1" outlineLevel="3" x14ac:dyDescent="0.2">
      <c r="C59" s="9" t="s">
        <v>62</v>
      </c>
      <c r="D59" s="7" t="s">
        <v>19</v>
      </c>
      <c r="E59" s="8">
        <v>8</v>
      </c>
      <c r="F59" s="7" t="s">
        <v>22</v>
      </c>
      <c r="G59" s="6" t="s">
        <v>61</v>
      </c>
      <c r="H59" s="12">
        <v>0</v>
      </c>
      <c r="I59" s="5">
        <f t="shared" si="6"/>
        <v>0</v>
      </c>
      <c r="J59" s="12">
        <v>0</v>
      </c>
      <c r="K59" s="5">
        <f t="shared" si="7"/>
        <v>0</v>
      </c>
      <c r="L59" s="5">
        <f t="shared" si="8"/>
        <v>0</v>
      </c>
    </row>
    <row r="60" spans="2:13" ht="15.75" customHeight="1" outlineLevel="2" x14ac:dyDescent="0.2">
      <c r="B60" s="10" t="s">
        <v>7</v>
      </c>
    </row>
    <row r="61" spans="2:13" ht="105" outlineLevel="3" x14ac:dyDescent="0.25">
      <c r="C61" s="9" t="s">
        <v>28</v>
      </c>
      <c r="D61" s="7" t="s">
        <v>19</v>
      </c>
      <c r="E61" s="8">
        <v>1</v>
      </c>
      <c r="F61" s="7" t="s">
        <v>48</v>
      </c>
      <c r="G61" s="6" t="s">
        <v>118</v>
      </c>
      <c r="H61" s="12">
        <v>0</v>
      </c>
      <c r="I61" s="5">
        <f t="shared" ref="I61:I69" si="9">E61*H61</f>
        <v>0</v>
      </c>
      <c r="J61" s="12">
        <v>0</v>
      </c>
      <c r="K61" s="5">
        <f t="shared" ref="K61:K69" si="10">E61*J61</f>
        <v>0</v>
      </c>
      <c r="L61" s="5">
        <f t="shared" ref="L61:L69" si="11">I61+K61</f>
        <v>0</v>
      </c>
      <c r="M61" s="16" t="s">
        <v>119</v>
      </c>
    </row>
    <row r="62" spans="2:13" ht="94.5" outlineLevel="3" x14ac:dyDescent="0.2">
      <c r="C62" s="9" t="s">
        <v>25</v>
      </c>
      <c r="D62" s="7" t="s">
        <v>19</v>
      </c>
      <c r="E62" s="8">
        <v>2</v>
      </c>
      <c r="F62" s="7" t="s">
        <v>48</v>
      </c>
      <c r="G62" s="6" t="s">
        <v>114</v>
      </c>
      <c r="H62" s="12">
        <v>0</v>
      </c>
      <c r="I62" s="5">
        <f t="shared" si="9"/>
        <v>0</v>
      </c>
      <c r="J62" s="12">
        <v>0</v>
      </c>
      <c r="K62" s="5">
        <f t="shared" si="10"/>
        <v>0</v>
      </c>
      <c r="L62" s="5">
        <f t="shared" si="11"/>
        <v>0</v>
      </c>
      <c r="M62" s="17" t="s">
        <v>115</v>
      </c>
    </row>
    <row r="63" spans="2:13" ht="24" customHeight="1" outlineLevel="3" x14ac:dyDescent="0.2">
      <c r="C63" s="9" t="s">
        <v>23</v>
      </c>
      <c r="D63" s="7" t="s">
        <v>19</v>
      </c>
      <c r="E63" s="8">
        <v>1</v>
      </c>
      <c r="F63" s="7" t="s">
        <v>48</v>
      </c>
      <c r="G63" s="6" t="s">
        <v>116</v>
      </c>
      <c r="H63" s="12">
        <v>0</v>
      </c>
      <c r="I63" s="5">
        <f t="shared" si="9"/>
        <v>0</v>
      </c>
      <c r="J63" s="12">
        <v>0</v>
      </c>
      <c r="K63" s="5">
        <f t="shared" si="10"/>
        <v>0</v>
      </c>
      <c r="L63" s="5">
        <f t="shared" si="11"/>
        <v>0</v>
      </c>
      <c r="M63" s="15"/>
    </row>
    <row r="64" spans="2:13" ht="12.95" customHeight="1" outlineLevel="3" x14ac:dyDescent="0.2">
      <c r="C64" s="9" t="s">
        <v>20</v>
      </c>
      <c r="D64" s="7" t="s">
        <v>19</v>
      </c>
      <c r="E64" s="8">
        <v>1</v>
      </c>
      <c r="F64" s="7" t="s">
        <v>48</v>
      </c>
      <c r="G64" s="6" t="s">
        <v>117</v>
      </c>
      <c r="H64" s="12">
        <v>0</v>
      </c>
      <c r="I64" s="5">
        <f t="shared" si="9"/>
        <v>0</v>
      </c>
      <c r="J64" s="12">
        <v>0</v>
      </c>
      <c r="K64" s="5">
        <f t="shared" si="10"/>
        <v>0</v>
      </c>
      <c r="L64" s="5">
        <f t="shared" si="11"/>
        <v>0</v>
      </c>
      <c r="M64" s="15"/>
    </row>
    <row r="65" spans="2:13" ht="26.1" customHeight="1" outlineLevel="3" x14ac:dyDescent="0.2">
      <c r="C65" s="9" t="s">
        <v>41</v>
      </c>
      <c r="D65" s="7" t="s">
        <v>19</v>
      </c>
      <c r="E65" s="8">
        <v>10</v>
      </c>
      <c r="F65" s="7" t="s">
        <v>22</v>
      </c>
      <c r="G65" s="6" t="s">
        <v>60</v>
      </c>
      <c r="H65" s="12">
        <v>0</v>
      </c>
      <c r="I65" s="5">
        <f t="shared" si="9"/>
        <v>0</v>
      </c>
      <c r="J65" s="12">
        <v>0</v>
      </c>
      <c r="K65" s="5">
        <f t="shared" si="10"/>
        <v>0</v>
      </c>
      <c r="L65" s="5">
        <f t="shared" si="11"/>
        <v>0</v>
      </c>
    </row>
    <row r="66" spans="2:13" ht="26.1" customHeight="1" outlineLevel="3" x14ac:dyDescent="0.2">
      <c r="C66" s="9" t="s">
        <v>39</v>
      </c>
      <c r="D66" s="7" t="s">
        <v>19</v>
      </c>
      <c r="E66" s="8">
        <v>70</v>
      </c>
      <c r="F66" s="7" t="s">
        <v>22</v>
      </c>
      <c r="G66" s="6" t="s">
        <v>59</v>
      </c>
      <c r="H66" s="12">
        <v>0</v>
      </c>
      <c r="I66" s="5">
        <f t="shared" si="9"/>
        <v>0</v>
      </c>
      <c r="J66" s="12">
        <v>0</v>
      </c>
      <c r="K66" s="5">
        <f t="shared" si="10"/>
        <v>0</v>
      </c>
      <c r="L66" s="5">
        <f t="shared" si="11"/>
        <v>0</v>
      </c>
    </row>
    <row r="67" spans="2:13" ht="26.1" customHeight="1" outlineLevel="3" x14ac:dyDescent="0.2">
      <c r="C67" s="9" t="s">
        <v>37</v>
      </c>
      <c r="D67" s="7" t="s">
        <v>19</v>
      </c>
      <c r="E67" s="8">
        <v>70</v>
      </c>
      <c r="F67" s="7" t="s">
        <v>22</v>
      </c>
      <c r="G67" s="6" t="s">
        <v>58</v>
      </c>
      <c r="H67" s="12">
        <v>0</v>
      </c>
      <c r="I67" s="5">
        <f t="shared" si="9"/>
        <v>0</v>
      </c>
      <c r="J67" s="12">
        <v>0</v>
      </c>
      <c r="K67" s="5">
        <f t="shared" si="10"/>
        <v>0</v>
      </c>
      <c r="L67" s="5">
        <f t="shared" si="11"/>
        <v>0</v>
      </c>
    </row>
    <row r="68" spans="2:13" ht="26.1" customHeight="1" outlineLevel="3" x14ac:dyDescent="0.2">
      <c r="C68" s="9" t="s">
        <v>35</v>
      </c>
      <c r="D68" s="7" t="s">
        <v>19</v>
      </c>
      <c r="E68" s="8">
        <v>30</v>
      </c>
      <c r="F68" s="7" t="s">
        <v>22</v>
      </c>
      <c r="G68" s="6" t="s">
        <v>57</v>
      </c>
      <c r="H68" s="12">
        <v>0</v>
      </c>
      <c r="I68" s="5">
        <f t="shared" si="9"/>
        <v>0</v>
      </c>
      <c r="J68" s="12">
        <v>0</v>
      </c>
      <c r="K68" s="5">
        <f t="shared" si="10"/>
        <v>0</v>
      </c>
      <c r="L68" s="5">
        <f t="shared" si="11"/>
        <v>0</v>
      </c>
    </row>
    <row r="69" spans="2:13" ht="26.1" customHeight="1" outlineLevel="3" x14ac:dyDescent="0.2">
      <c r="C69" s="9" t="s">
        <v>33</v>
      </c>
      <c r="D69" s="7" t="s">
        <v>19</v>
      </c>
      <c r="E69" s="8">
        <v>120</v>
      </c>
      <c r="F69" s="7" t="s">
        <v>22</v>
      </c>
      <c r="G69" s="6" t="s">
        <v>56</v>
      </c>
      <c r="H69" s="12">
        <v>0</v>
      </c>
      <c r="I69" s="5">
        <f t="shared" si="9"/>
        <v>0</v>
      </c>
      <c r="J69" s="12">
        <v>0</v>
      </c>
      <c r="K69" s="5">
        <f t="shared" si="10"/>
        <v>0</v>
      </c>
      <c r="L69" s="5">
        <f t="shared" si="11"/>
        <v>0</v>
      </c>
    </row>
    <row r="70" spans="2:13" ht="15.75" customHeight="1" outlineLevel="2" x14ac:dyDescent="0.2">
      <c r="B70" s="10" t="s">
        <v>6</v>
      </c>
    </row>
    <row r="71" spans="2:13" ht="12.75" customHeight="1" outlineLevel="3" x14ac:dyDescent="0.2">
      <c r="C71" s="9" t="s">
        <v>28</v>
      </c>
      <c r="D71" s="7" t="s">
        <v>19</v>
      </c>
      <c r="E71" s="8">
        <v>30</v>
      </c>
      <c r="F71" s="7" t="s">
        <v>32</v>
      </c>
      <c r="G71" s="6" t="s">
        <v>55</v>
      </c>
      <c r="H71" s="12">
        <v>0</v>
      </c>
      <c r="I71" s="5">
        <f t="shared" ref="I71:I77" si="12">E71*H71</f>
        <v>0</v>
      </c>
      <c r="J71" s="12">
        <v>0</v>
      </c>
      <c r="K71" s="5">
        <f t="shared" ref="K71:K77" si="13">E71*J71</f>
        <v>0</v>
      </c>
      <c r="L71" s="5">
        <f t="shared" ref="L71:L77" si="14">I71+K71</f>
        <v>0</v>
      </c>
    </row>
    <row r="72" spans="2:13" ht="12.75" customHeight="1" outlineLevel="3" x14ac:dyDescent="0.2">
      <c r="C72" s="9" t="s">
        <v>25</v>
      </c>
      <c r="D72" s="7" t="s">
        <v>19</v>
      </c>
      <c r="E72" s="8">
        <v>6</v>
      </c>
      <c r="F72" s="7" t="s">
        <v>32</v>
      </c>
      <c r="G72" s="6" t="s">
        <v>40</v>
      </c>
      <c r="H72" s="12">
        <v>0</v>
      </c>
      <c r="I72" s="5">
        <f t="shared" si="12"/>
        <v>0</v>
      </c>
      <c r="J72" s="12">
        <v>0</v>
      </c>
      <c r="K72" s="5">
        <f t="shared" si="13"/>
        <v>0</v>
      </c>
      <c r="L72" s="5">
        <f t="shared" si="14"/>
        <v>0</v>
      </c>
    </row>
    <row r="73" spans="2:13" ht="12.75" customHeight="1" outlineLevel="3" x14ac:dyDescent="0.2">
      <c r="C73" s="9" t="s">
        <v>23</v>
      </c>
      <c r="D73" s="7" t="s">
        <v>19</v>
      </c>
      <c r="E73" s="8">
        <v>24</v>
      </c>
      <c r="F73" s="7" t="s">
        <v>32</v>
      </c>
      <c r="G73" s="6" t="s">
        <v>38</v>
      </c>
      <c r="H73" s="12">
        <v>0</v>
      </c>
      <c r="I73" s="5">
        <f t="shared" si="12"/>
        <v>0</v>
      </c>
      <c r="J73" s="12">
        <v>0</v>
      </c>
      <c r="K73" s="5">
        <f t="shared" si="13"/>
        <v>0</v>
      </c>
      <c r="L73" s="5">
        <f t="shared" si="14"/>
        <v>0</v>
      </c>
    </row>
    <row r="74" spans="2:13" ht="12.75" customHeight="1" outlineLevel="3" x14ac:dyDescent="0.2">
      <c r="C74" s="9" t="s">
        <v>20</v>
      </c>
      <c r="D74" s="7" t="s">
        <v>19</v>
      </c>
      <c r="E74" s="8">
        <v>60</v>
      </c>
      <c r="F74" s="7" t="s">
        <v>32</v>
      </c>
      <c r="G74" s="6" t="s">
        <v>54</v>
      </c>
      <c r="H74" s="12">
        <v>0</v>
      </c>
      <c r="I74" s="5">
        <f t="shared" si="12"/>
        <v>0</v>
      </c>
      <c r="J74" s="12">
        <v>0</v>
      </c>
      <c r="K74" s="5">
        <f t="shared" si="13"/>
        <v>0</v>
      </c>
      <c r="L74" s="5">
        <f t="shared" si="14"/>
        <v>0</v>
      </c>
    </row>
    <row r="75" spans="2:13" ht="26.1" customHeight="1" outlineLevel="3" x14ac:dyDescent="0.2">
      <c r="C75" s="9" t="s">
        <v>41</v>
      </c>
      <c r="D75" s="7" t="s">
        <v>19</v>
      </c>
      <c r="E75" s="8">
        <v>600</v>
      </c>
      <c r="F75" s="7" t="s">
        <v>22</v>
      </c>
      <c r="G75" s="6" t="s">
        <v>53</v>
      </c>
      <c r="H75" s="12">
        <v>0</v>
      </c>
      <c r="I75" s="5">
        <f t="shared" si="12"/>
        <v>0</v>
      </c>
      <c r="J75" s="12">
        <v>0</v>
      </c>
      <c r="K75" s="5">
        <f t="shared" si="13"/>
        <v>0</v>
      </c>
      <c r="L75" s="5">
        <f t="shared" si="14"/>
        <v>0</v>
      </c>
    </row>
    <row r="76" spans="2:13" ht="26.1" customHeight="1" outlineLevel="3" x14ac:dyDescent="0.2">
      <c r="C76" s="9" t="s">
        <v>39</v>
      </c>
      <c r="D76" s="7" t="s">
        <v>19</v>
      </c>
      <c r="E76" s="8">
        <v>350</v>
      </c>
      <c r="F76" s="7" t="s">
        <v>22</v>
      </c>
      <c r="G76" s="6" t="s">
        <v>52</v>
      </c>
      <c r="H76" s="12">
        <v>0</v>
      </c>
      <c r="I76" s="5">
        <f t="shared" si="12"/>
        <v>0</v>
      </c>
      <c r="J76" s="12">
        <v>0</v>
      </c>
      <c r="K76" s="5">
        <f t="shared" si="13"/>
        <v>0</v>
      </c>
      <c r="L76" s="5">
        <f t="shared" si="14"/>
        <v>0</v>
      </c>
    </row>
    <row r="77" spans="2:13" ht="26.1" customHeight="1" outlineLevel="3" x14ac:dyDescent="0.2">
      <c r="C77" s="9" t="s">
        <v>37</v>
      </c>
      <c r="D77" s="7" t="s">
        <v>19</v>
      </c>
      <c r="E77" s="8">
        <v>50</v>
      </c>
      <c r="F77" s="7" t="s">
        <v>22</v>
      </c>
      <c r="G77" s="6" t="s">
        <v>51</v>
      </c>
      <c r="H77" s="12">
        <v>0</v>
      </c>
      <c r="I77" s="5">
        <f t="shared" si="12"/>
        <v>0</v>
      </c>
      <c r="J77" s="12">
        <v>0</v>
      </c>
      <c r="K77" s="5">
        <f t="shared" si="13"/>
        <v>0</v>
      </c>
      <c r="L77" s="5">
        <f t="shared" si="14"/>
        <v>0</v>
      </c>
      <c r="M77" s="15" t="s">
        <v>43</v>
      </c>
    </row>
    <row r="78" spans="2:13" ht="15.75" customHeight="1" outlineLevel="2" x14ac:dyDescent="0.2">
      <c r="B78" s="10" t="s">
        <v>5</v>
      </c>
    </row>
    <row r="79" spans="2:13" ht="12.75" customHeight="1" outlineLevel="3" x14ac:dyDescent="0.2">
      <c r="C79" s="9" t="s">
        <v>28</v>
      </c>
      <c r="D79" s="7" t="s">
        <v>19</v>
      </c>
      <c r="E79" s="8">
        <v>1</v>
      </c>
      <c r="F79" s="7" t="s">
        <v>48</v>
      </c>
      <c r="G79" s="6" t="s">
        <v>50</v>
      </c>
      <c r="H79" s="12">
        <v>0</v>
      </c>
      <c r="I79" s="5">
        <f>E79*H79</f>
        <v>0</v>
      </c>
      <c r="J79" s="12">
        <v>0</v>
      </c>
      <c r="K79" s="5">
        <f>E79*J79</f>
        <v>0</v>
      </c>
      <c r="L79" s="5">
        <f>I79+K79</f>
        <v>0</v>
      </c>
    </row>
    <row r="80" spans="2:13" ht="12.75" customHeight="1" outlineLevel="3" x14ac:dyDescent="0.2">
      <c r="C80" s="9" t="s">
        <v>25</v>
      </c>
      <c r="D80" s="7" t="s">
        <v>19</v>
      </c>
      <c r="E80" s="8">
        <v>1</v>
      </c>
      <c r="F80" s="7" t="s">
        <v>48</v>
      </c>
      <c r="G80" s="6" t="s">
        <v>49</v>
      </c>
      <c r="H80" s="12">
        <v>0</v>
      </c>
      <c r="I80" s="5">
        <f>E80*H80</f>
        <v>0</v>
      </c>
      <c r="J80" s="12">
        <v>0</v>
      </c>
      <c r="K80" s="5">
        <f>E80*J80</f>
        <v>0</v>
      </c>
      <c r="L80" s="5">
        <f>I80+K80</f>
        <v>0</v>
      </c>
    </row>
    <row r="81" spans="2:13" ht="12.75" customHeight="1" outlineLevel="3" x14ac:dyDescent="0.2">
      <c r="C81" s="9" t="s">
        <v>23</v>
      </c>
      <c r="D81" s="7" t="s">
        <v>19</v>
      </c>
      <c r="E81" s="8">
        <v>1</v>
      </c>
      <c r="F81" s="7" t="s">
        <v>48</v>
      </c>
      <c r="G81" s="6" t="s">
        <v>47</v>
      </c>
      <c r="H81" s="12">
        <v>0</v>
      </c>
      <c r="I81" s="5">
        <f>E81*H81</f>
        <v>0</v>
      </c>
      <c r="J81" s="12">
        <v>0</v>
      </c>
      <c r="K81" s="5">
        <f>E81*J81</f>
        <v>0</v>
      </c>
      <c r="L81" s="5">
        <f>I81+K81</f>
        <v>0</v>
      </c>
    </row>
    <row r="82" spans="2:13" ht="15.75" customHeight="1" outlineLevel="2" x14ac:dyDescent="0.2">
      <c r="B82" s="10" t="s">
        <v>4</v>
      </c>
    </row>
    <row r="83" spans="2:13" ht="12.75" customHeight="1" outlineLevel="3" x14ac:dyDescent="0.2">
      <c r="C83" s="9" t="s">
        <v>28</v>
      </c>
      <c r="D83" s="7" t="s">
        <v>19</v>
      </c>
      <c r="E83" s="8">
        <v>61</v>
      </c>
      <c r="F83" s="7" t="s">
        <v>32</v>
      </c>
      <c r="G83" s="6" t="s">
        <v>46</v>
      </c>
      <c r="H83" s="12">
        <v>0</v>
      </c>
      <c r="I83" s="5">
        <f t="shared" ref="I83:I92" si="15">E83*H83</f>
        <v>0</v>
      </c>
      <c r="J83" s="12">
        <v>0</v>
      </c>
      <c r="K83" s="5">
        <f t="shared" ref="K83:K92" si="16">E83*J83</f>
        <v>0</v>
      </c>
      <c r="L83" s="5">
        <f t="shared" ref="L83:L92" si="17">I83+K83</f>
        <v>0</v>
      </c>
    </row>
    <row r="84" spans="2:13" ht="12.75" customHeight="1" outlineLevel="3" x14ac:dyDescent="0.2">
      <c r="C84" s="9" t="s">
        <v>25</v>
      </c>
      <c r="D84" s="7" t="s">
        <v>19</v>
      </c>
      <c r="E84" s="8">
        <v>72</v>
      </c>
      <c r="F84" s="7" t="s">
        <v>32</v>
      </c>
      <c r="G84" s="6" t="s">
        <v>45</v>
      </c>
      <c r="H84" s="12">
        <v>0</v>
      </c>
      <c r="I84" s="5">
        <f t="shared" si="15"/>
        <v>0</v>
      </c>
      <c r="J84" s="12">
        <v>0</v>
      </c>
      <c r="K84" s="5">
        <f t="shared" si="16"/>
        <v>0</v>
      </c>
      <c r="L84" s="5">
        <f t="shared" si="17"/>
        <v>0</v>
      </c>
    </row>
    <row r="85" spans="2:13" ht="12.95" customHeight="1" outlineLevel="3" x14ac:dyDescent="0.2">
      <c r="C85" s="9" t="s">
        <v>23</v>
      </c>
      <c r="D85" s="7" t="s">
        <v>19</v>
      </c>
      <c r="E85" s="8">
        <v>52</v>
      </c>
      <c r="F85" s="7" t="s">
        <v>32</v>
      </c>
      <c r="G85" s="6" t="s">
        <v>44</v>
      </c>
      <c r="H85" s="12">
        <v>0</v>
      </c>
      <c r="I85" s="5">
        <f t="shared" si="15"/>
        <v>0</v>
      </c>
      <c r="J85" s="12">
        <v>0</v>
      </c>
      <c r="K85" s="5">
        <f t="shared" si="16"/>
        <v>0</v>
      </c>
      <c r="L85" s="5">
        <f t="shared" si="17"/>
        <v>0</v>
      </c>
      <c r="M85" s="15" t="s">
        <v>43</v>
      </c>
    </row>
    <row r="86" spans="2:13" ht="12.75" customHeight="1" outlineLevel="3" x14ac:dyDescent="0.2">
      <c r="C86" s="9" t="s">
        <v>20</v>
      </c>
      <c r="D86" s="7" t="s">
        <v>19</v>
      </c>
      <c r="E86" s="8">
        <v>5</v>
      </c>
      <c r="F86" s="7" t="s">
        <v>32</v>
      </c>
      <c r="G86" s="6" t="s">
        <v>42</v>
      </c>
      <c r="H86" s="12">
        <v>0</v>
      </c>
      <c r="I86" s="5">
        <f t="shared" si="15"/>
        <v>0</v>
      </c>
      <c r="J86" s="12">
        <v>0</v>
      </c>
      <c r="K86" s="5">
        <f t="shared" si="16"/>
        <v>0</v>
      </c>
      <c r="L86" s="5">
        <f t="shared" si="17"/>
        <v>0</v>
      </c>
    </row>
    <row r="87" spans="2:13" ht="12.75" customHeight="1" outlineLevel="3" x14ac:dyDescent="0.2">
      <c r="C87" s="9" t="s">
        <v>41</v>
      </c>
      <c r="D87" s="7" t="s">
        <v>19</v>
      </c>
      <c r="E87" s="8">
        <v>80</v>
      </c>
      <c r="F87" s="7" t="s">
        <v>32</v>
      </c>
      <c r="G87" s="6" t="s">
        <v>40</v>
      </c>
      <c r="H87" s="12">
        <v>0</v>
      </c>
      <c r="I87" s="5">
        <f t="shared" si="15"/>
        <v>0</v>
      </c>
      <c r="J87" s="12">
        <v>0</v>
      </c>
      <c r="K87" s="5">
        <f t="shared" si="16"/>
        <v>0</v>
      </c>
      <c r="L87" s="5">
        <f t="shared" si="17"/>
        <v>0</v>
      </c>
    </row>
    <row r="88" spans="2:13" ht="12.75" customHeight="1" outlineLevel="3" x14ac:dyDescent="0.2">
      <c r="C88" s="9" t="s">
        <v>39</v>
      </c>
      <c r="D88" s="7" t="s">
        <v>19</v>
      </c>
      <c r="E88" s="8">
        <v>109</v>
      </c>
      <c r="F88" s="7" t="s">
        <v>32</v>
      </c>
      <c r="G88" s="6" t="s">
        <v>38</v>
      </c>
      <c r="H88" s="12">
        <v>0</v>
      </c>
      <c r="I88" s="5">
        <f t="shared" si="15"/>
        <v>0</v>
      </c>
      <c r="J88" s="12">
        <v>0</v>
      </c>
      <c r="K88" s="5">
        <f t="shared" si="16"/>
        <v>0</v>
      </c>
      <c r="L88" s="5">
        <f t="shared" si="17"/>
        <v>0</v>
      </c>
    </row>
    <row r="89" spans="2:13" ht="12.75" customHeight="1" outlineLevel="3" x14ac:dyDescent="0.2">
      <c r="C89" s="9" t="s">
        <v>37</v>
      </c>
      <c r="D89" s="7" t="s">
        <v>19</v>
      </c>
      <c r="E89" s="8">
        <v>16</v>
      </c>
      <c r="F89" s="7" t="s">
        <v>32</v>
      </c>
      <c r="G89" s="6" t="s">
        <v>36</v>
      </c>
      <c r="H89" s="12">
        <v>0</v>
      </c>
      <c r="I89" s="5">
        <f t="shared" si="15"/>
        <v>0</v>
      </c>
      <c r="J89" s="12">
        <v>0</v>
      </c>
      <c r="K89" s="5">
        <f t="shared" si="16"/>
        <v>0</v>
      </c>
      <c r="L89" s="5">
        <f t="shared" si="17"/>
        <v>0</v>
      </c>
    </row>
    <row r="90" spans="2:13" ht="12.75" customHeight="1" outlineLevel="3" x14ac:dyDescent="0.2">
      <c r="C90" s="9" t="s">
        <v>35</v>
      </c>
      <c r="D90" s="7" t="s">
        <v>19</v>
      </c>
      <c r="E90" s="8">
        <v>7</v>
      </c>
      <c r="F90" s="7" t="s">
        <v>22</v>
      </c>
      <c r="G90" s="6" t="s">
        <v>34</v>
      </c>
      <c r="H90" s="12">
        <v>0</v>
      </c>
      <c r="I90" s="5">
        <f t="shared" si="15"/>
        <v>0</v>
      </c>
      <c r="J90" s="12">
        <v>0</v>
      </c>
      <c r="K90" s="5">
        <f t="shared" si="16"/>
        <v>0</v>
      </c>
      <c r="L90" s="5">
        <f t="shared" si="17"/>
        <v>0</v>
      </c>
    </row>
    <row r="91" spans="2:13" ht="12.75" customHeight="1" outlineLevel="3" x14ac:dyDescent="0.2">
      <c r="C91" s="9" t="s">
        <v>33</v>
      </c>
      <c r="D91" s="7" t="s">
        <v>19</v>
      </c>
      <c r="E91" s="8">
        <v>8</v>
      </c>
      <c r="F91" s="7" t="s">
        <v>32</v>
      </c>
      <c r="G91" s="6" t="s">
        <v>31</v>
      </c>
      <c r="H91" s="12">
        <v>0</v>
      </c>
      <c r="I91" s="5">
        <f t="shared" si="15"/>
        <v>0</v>
      </c>
      <c r="J91" s="12">
        <v>0</v>
      </c>
      <c r="K91" s="5">
        <f t="shared" si="16"/>
        <v>0</v>
      </c>
      <c r="L91" s="5">
        <f t="shared" si="17"/>
        <v>0</v>
      </c>
    </row>
    <row r="92" spans="2:13" ht="26.1" customHeight="1" outlineLevel="3" x14ac:dyDescent="0.2">
      <c r="C92" s="9" t="s">
        <v>30</v>
      </c>
      <c r="D92" s="7" t="s">
        <v>19</v>
      </c>
      <c r="E92" s="8">
        <v>440</v>
      </c>
      <c r="F92" s="7" t="s">
        <v>22</v>
      </c>
      <c r="G92" s="6" t="s">
        <v>29</v>
      </c>
      <c r="H92" s="12">
        <v>0</v>
      </c>
      <c r="I92" s="5">
        <f t="shared" si="15"/>
        <v>0</v>
      </c>
      <c r="J92" s="12">
        <v>0</v>
      </c>
      <c r="K92" s="5">
        <f t="shared" si="16"/>
        <v>0</v>
      </c>
      <c r="L92" s="5">
        <f t="shared" si="17"/>
        <v>0</v>
      </c>
    </row>
    <row r="93" spans="2:13" ht="15.75" customHeight="1" outlineLevel="2" x14ac:dyDescent="0.2">
      <c r="B93" s="10" t="s">
        <v>3</v>
      </c>
    </row>
    <row r="94" spans="2:13" ht="12.75" customHeight="1" outlineLevel="3" x14ac:dyDescent="0.2">
      <c r="C94" s="9" t="s">
        <v>28</v>
      </c>
      <c r="D94" s="7" t="s">
        <v>19</v>
      </c>
      <c r="E94" s="8">
        <v>200</v>
      </c>
      <c r="F94" s="7" t="s">
        <v>27</v>
      </c>
      <c r="G94" s="6" t="s">
        <v>26</v>
      </c>
      <c r="H94" s="12">
        <v>0</v>
      </c>
      <c r="I94" s="5">
        <f>E94*H94</f>
        <v>0</v>
      </c>
      <c r="J94" s="12">
        <v>0</v>
      </c>
      <c r="K94" s="5">
        <f>E94*J94</f>
        <v>0</v>
      </c>
      <c r="L94" s="5">
        <f>I94+K94</f>
        <v>0</v>
      </c>
    </row>
    <row r="95" spans="2:13" ht="12.75" customHeight="1" outlineLevel="3" x14ac:dyDescent="0.2">
      <c r="C95" s="9" t="s">
        <v>25</v>
      </c>
      <c r="D95" s="7" t="s">
        <v>19</v>
      </c>
      <c r="E95" s="8">
        <v>200</v>
      </c>
      <c r="F95" s="7" t="s">
        <v>22</v>
      </c>
      <c r="G95" s="6" t="s">
        <v>24</v>
      </c>
      <c r="H95" s="12">
        <v>0</v>
      </c>
      <c r="I95" s="5">
        <f>E95*H95</f>
        <v>0</v>
      </c>
      <c r="J95" s="12">
        <v>0</v>
      </c>
      <c r="K95" s="5">
        <f>E95*J95</f>
        <v>0</v>
      </c>
      <c r="L95" s="5">
        <f>I95+K95</f>
        <v>0</v>
      </c>
    </row>
    <row r="96" spans="2:13" ht="26.1" customHeight="1" outlineLevel="3" x14ac:dyDescent="0.2">
      <c r="C96" s="9" t="s">
        <v>23</v>
      </c>
      <c r="D96" s="7" t="s">
        <v>19</v>
      </c>
      <c r="E96" s="8">
        <v>60</v>
      </c>
      <c r="F96" s="7" t="s">
        <v>22</v>
      </c>
      <c r="G96" s="6" t="s">
        <v>21</v>
      </c>
      <c r="H96" s="12">
        <v>0</v>
      </c>
      <c r="I96" s="5">
        <f>E96*H96</f>
        <v>0</v>
      </c>
      <c r="J96" s="12">
        <v>0</v>
      </c>
      <c r="K96" s="5">
        <f>E96*J96</f>
        <v>0</v>
      </c>
      <c r="L96" s="5">
        <f>I96+K96</f>
        <v>0</v>
      </c>
    </row>
    <row r="97" spans="3:12" ht="12.75" customHeight="1" outlineLevel="3" x14ac:dyDescent="0.2">
      <c r="C97" s="9" t="s">
        <v>20</v>
      </c>
      <c r="D97" s="7" t="s">
        <v>19</v>
      </c>
      <c r="E97" s="8">
        <v>10</v>
      </c>
      <c r="F97" s="7" t="s">
        <v>18</v>
      </c>
      <c r="G97" s="6" t="s">
        <v>17</v>
      </c>
      <c r="H97" s="12">
        <v>0</v>
      </c>
      <c r="I97" s="5">
        <f>E97*H97</f>
        <v>0</v>
      </c>
      <c r="J97" s="12">
        <v>0</v>
      </c>
      <c r="K97" s="5">
        <f>E97*J97</f>
        <v>0</v>
      </c>
      <c r="L97" s="5">
        <f>I97+K97</f>
        <v>0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Sumář</vt:lpstr>
      <vt:lpstr>Položky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Klimša David</dc:creator>
  <cp:lastModifiedBy>Kolarčíková Eva, Ing.</cp:lastModifiedBy>
  <dcterms:created xsi:type="dcterms:W3CDTF">2014-06-20T04:40:10Z</dcterms:created>
  <dcterms:modified xsi:type="dcterms:W3CDTF">2020-09-21T13:50:13Z</dcterms:modified>
</cp:coreProperties>
</file>