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328"/>
  <workbookPr defaultThemeVersion="124226"/>
  <mc:AlternateContent xmlns:mc="http://schemas.openxmlformats.org/markup-compatibility/2006">
    <mc:Choice Requires="x15">
      <x15ac:absPath xmlns:x15ac="http://schemas.microsoft.com/office/spreadsheetml/2010/11/ac" url="G:\_Jobs\_2020\Ševčík Jaroslav Ing. Arch\CPA Delfín Uherský Brod – venkovní bazény\soupisy provázání snížená cena All- r1\"/>
    </mc:Choice>
  </mc:AlternateContent>
  <xr:revisionPtr revIDLastSave="0" documentId="13_ncr:1_{B5A1F2CC-8AFF-444E-9F6E-9E0155C969D4}" xr6:coauthVersionLast="45" xr6:coauthVersionMax="45" xr10:uidLastSave="{00000000-0000-0000-0000-000000000000}"/>
  <bookViews>
    <workbookView xWindow="28680" yWindow="-120" windowWidth="29040" windowHeight="17790" xr2:uid="{00000000-000D-0000-FFFF-FFFF00000000}"/>
  </bookViews>
  <sheets>
    <sheet name="Rekapitulace" sheetId="4" r:id="rId1"/>
    <sheet name="Tobogan - koryto" sheetId="1" r:id="rId2"/>
    <sheet name="Tobogánová věž" sheetId="2" r:id="rId3"/>
    <sheet name="Skluzavka" sheetId="7" r:id="rId4"/>
    <sheet name="Skokanská prkna" sheetId="5" r:id="rId5"/>
  </sheets>
  <definedNames>
    <definedName name="_Toc398810839" localSheetId="4">'Skokanská prkna'!#REF!</definedName>
    <definedName name="_Toc398810839" localSheetId="1">'Tobogan - koryto'!#REF!</definedName>
    <definedName name="_Toc398810839" localSheetId="2">'Tobogánová věž'!#REF!</definedName>
    <definedName name="_Toc398810840" localSheetId="4">'Skokanská prkna'!#REF!</definedName>
    <definedName name="_Toc398810840" localSheetId="1">'Tobogan - koryto'!#REF!</definedName>
    <definedName name="_Toc398810840" localSheetId="2">'Tobogánová věž'!#REF!</definedName>
    <definedName name="_Toc398810842" localSheetId="4">'Skokanská prkna'!#REF!</definedName>
    <definedName name="_Toc398810842" localSheetId="1">'Tobogan - koryto'!#REF!</definedName>
    <definedName name="_Toc398810842" localSheetId="2">'Tobogánová věž'!#REF!</definedName>
    <definedName name="_xlnm.Print_Titles" localSheetId="0">Rekapitulace!$1:$11</definedName>
    <definedName name="_xlnm.Print_Area" localSheetId="0">Rekapitulace!$A$1:$D$51</definedName>
    <definedName name="_xlnm.Print_Area" localSheetId="4">'Skokanská prkna'!$A$1:$G$27</definedName>
    <definedName name="_xlnm.Print_Area" localSheetId="1">'Tobogan - koryto'!$A$1:$H$325</definedName>
    <definedName name="_xlnm.Print_Area" localSheetId="2">'Tobogánová věž'!$A$1:$G$81</definedName>
    <definedName name="Z_4842B10D_C650_4B3A_81AE_FC959F2ADE0A_.wvu.PrintArea" localSheetId="4" hidden="1">'Skokanská prkna'!#REF!</definedName>
    <definedName name="Z_4842B10D_C650_4B3A_81AE_FC959F2ADE0A_.wvu.PrintArea" localSheetId="1" hidden="1">'Tobogan - koryto'!#REF!</definedName>
    <definedName name="Z_4842B10D_C650_4B3A_81AE_FC959F2ADE0A_.wvu.PrintArea" localSheetId="2" hidden="1">'Tobogánová věž'!#REF!</definedName>
    <definedName name="Z_4842B10D_C650_4B3A_81AE_FC959F2ADE0A_.wvu.Rows" localSheetId="4" hidden="1">'Skokanská prkna'!#REF!</definedName>
    <definedName name="Z_4842B10D_C650_4B3A_81AE_FC959F2ADE0A_.wvu.Rows" localSheetId="1" hidden="1">'Tobogan - koryto'!#REF!</definedName>
    <definedName name="Z_4842B10D_C650_4B3A_81AE_FC959F2ADE0A_.wvu.Rows" localSheetId="2" hidden="1">'Tobogánová věž'!#REF!</definedName>
  </definedNames>
  <calcPr calcId="191029"/>
  <customWorkbookViews>
    <customWorkbookView name="Natalia - osobné zobrazenie" guid="{4842B10D-C650-4B3A-81AE-FC959F2ADE0A}" mergeInterval="0" personalView="1" maximized="1" xWindow="1" yWindow="1" windowWidth="1362" windowHeight="538" activeSheetId="1"/>
  </customWorkbookViews>
</workbook>
</file>

<file path=xl/calcChain.xml><?xml version="1.0" encoding="utf-8"?>
<calcChain xmlns="http://schemas.openxmlformats.org/spreadsheetml/2006/main">
  <c r="F10" i="7" l="1"/>
  <c r="F9" i="7"/>
  <c r="F13" i="7" s="1"/>
  <c r="C24" i="4" s="1"/>
  <c r="G15" i="5" l="1"/>
  <c r="G24" i="5"/>
  <c r="G23" i="5"/>
  <c r="G21" i="5"/>
  <c r="G19" i="5"/>
  <c r="G17" i="5"/>
  <c r="G13" i="5"/>
  <c r="B5" i="5"/>
  <c r="G26" i="5" l="1"/>
  <c r="B15" i="4"/>
  <c r="B5" i="2"/>
  <c r="B5" i="1"/>
  <c r="IE614" i="4"/>
  <c r="IF614" i="4" s="1"/>
  <c r="HW614" i="4"/>
  <c r="HX614" i="4" s="1"/>
  <c r="HO614" i="4"/>
  <c r="HP614" i="4" s="1"/>
  <c r="HG614" i="4"/>
  <c r="HH614" i="4" s="1"/>
  <c r="GY614" i="4"/>
  <c r="GZ614" i="4" s="1"/>
  <c r="GQ614" i="4"/>
  <c r="GR614" i="4" s="1"/>
  <c r="GI614" i="4"/>
  <c r="GJ614" i="4" s="1"/>
  <c r="GA614" i="4"/>
  <c r="GB614" i="4" s="1"/>
  <c r="FS614" i="4"/>
  <c r="FT614" i="4" s="1"/>
  <c r="FK614" i="4"/>
  <c r="FL614" i="4" s="1"/>
  <c r="FC614" i="4"/>
  <c r="FD614" i="4" s="1"/>
  <c r="EU614" i="4"/>
  <c r="EV614" i="4" s="1"/>
  <c r="EM614" i="4"/>
  <c r="EN614" i="4" s="1"/>
  <c r="EE614" i="4"/>
  <c r="EF614" i="4" s="1"/>
  <c r="DW614" i="4"/>
  <c r="DX614" i="4" s="1"/>
  <c r="DO614" i="4"/>
  <c r="DP614" i="4" s="1"/>
  <c r="DG614" i="4"/>
  <c r="DH614" i="4" s="1"/>
  <c r="CY614" i="4"/>
  <c r="CZ614" i="4" s="1"/>
  <c r="CQ614" i="4"/>
  <c r="CR614" i="4" s="1"/>
  <c r="CI614" i="4"/>
  <c r="CJ614" i="4" s="1"/>
  <c r="CA614" i="4"/>
  <c r="CB614" i="4" s="1"/>
  <c r="BS614" i="4"/>
  <c r="BT614" i="4" s="1"/>
  <c r="BK614" i="4"/>
  <c r="BL614" i="4" s="1"/>
  <c r="BC614" i="4"/>
  <c r="BD614" i="4" s="1"/>
  <c r="AU614" i="4"/>
  <c r="AV614" i="4" s="1"/>
  <c r="AM614" i="4"/>
  <c r="AN614" i="4" s="1"/>
  <c r="AE614" i="4"/>
  <c r="AF614" i="4" s="1"/>
  <c r="W614" i="4"/>
  <c r="X614" i="4" s="1"/>
  <c r="O614" i="4"/>
  <c r="P614" i="4" s="1"/>
  <c r="G78" i="2"/>
  <c r="G76" i="2"/>
  <c r="G74" i="2"/>
  <c r="G73" i="2"/>
  <c r="G72" i="2"/>
  <c r="G71" i="2"/>
  <c r="G69" i="2"/>
  <c r="G68" i="2"/>
  <c r="G67" i="2"/>
  <c r="G66" i="2"/>
  <c r="G64" i="2"/>
  <c r="G63" i="2"/>
  <c r="G62" i="2"/>
  <c r="G60" i="2"/>
  <c r="G59" i="2"/>
  <c r="G58" i="2"/>
  <c r="F9" i="5" l="1"/>
  <c r="C27" i="4"/>
  <c r="D25" i="4"/>
  <c r="G80" i="2"/>
  <c r="F9" i="2" s="1"/>
  <c r="H195" i="1"/>
  <c r="H194" i="1"/>
  <c r="H238" i="1"/>
  <c r="H232" i="1"/>
  <c r="H231" i="1"/>
  <c r="H227" i="1"/>
  <c r="H226" i="1"/>
  <c r="H223" i="1"/>
  <c r="H222" i="1"/>
  <c r="H219" i="1"/>
  <c r="H218" i="1"/>
  <c r="G193" i="1"/>
  <c r="G235" i="1"/>
  <c r="G233" i="1"/>
  <c r="G229" i="1"/>
  <c r="G225" i="1"/>
  <c r="G221" i="1"/>
  <c r="G217" i="1"/>
  <c r="G9" i="2" l="1"/>
  <c r="C21" i="4"/>
  <c r="D22" i="4" s="1"/>
  <c r="G9" i="5"/>
  <c r="D28" i="4"/>
  <c r="F55" i="2"/>
  <c r="G55" i="2" s="1"/>
  <c r="B9" i="1"/>
  <c r="H246" i="1" l="1"/>
  <c r="H244" i="1"/>
  <c r="H242" i="1"/>
  <c r="H240" i="1"/>
  <c r="G230" i="1"/>
  <c r="G247" i="1" l="1"/>
  <c r="G188" i="1" s="1"/>
  <c r="G13" i="1" s="1"/>
  <c r="H248" i="1"/>
  <c r="H188" i="1" s="1"/>
  <c r="H13" i="1" s="1"/>
  <c r="D18" i="4" s="1"/>
  <c r="D30" i="4" s="1"/>
  <c r="F13" i="1" l="1"/>
  <c r="C18" i="4"/>
  <c r="H249" i="1"/>
  <c r="D19" i="4" l="1"/>
  <c r="C30" i="4"/>
  <c r="D31" i="4" s="1"/>
  <c r="F188" i="1"/>
  <c r="H9" i="1" s="1"/>
  <c r="H10" i="1" s="1"/>
</calcChain>
</file>

<file path=xl/sharedStrings.xml><?xml version="1.0" encoding="utf-8"?>
<sst xmlns="http://schemas.openxmlformats.org/spreadsheetml/2006/main" count="585" uniqueCount="297">
  <si>
    <t>Popis</t>
  </si>
  <si>
    <t>Skladba:</t>
  </si>
  <si>
    <t>Sklolaminátové komponenty (GRP  - Glass Reinforced Polyester )</t>
  </si>
  <si>
    <t xml:space="preserve">Spojovací materiál pre kovové konštrukcie je z pochromovanej ocele. </t>
  </si>
  <si>
    <t>Normy</t>
  </si>
  <si>
    <t>Šírka</t>
  </si>
  <si>
    <t>Sklon</t>
  </si>
  <si>
    <t>Kapacita</t>
  </si>
  <si>
    <t>Podložky</t>
  </si>
  <si>
    <t>Rafty</t>
  </si>
  <si>
    <t>Charakteristika:</t>
  </si>
  <si>
    <t>A.)</t>
  </si>
  <si>
    <t>B.)</t>
  </si>
  <si>
    <t>C.)</t>
  </si>
  <si>
    <t>1.</t>
  </si>
  <si>
    <t>2.</t>
  </si>
  <si>
    <t>3.</t>
  </si>
  <si>
    <t>1 ks</t>
  </si>
  <si>
    <t>4.</t>
  </si>
  <si>
    <t>Tvar</t>
  </si>
  <si>
    <t xml:space="preserve">Typ: </t>
  </si>
  <si>
    <t>kpl</t>
  </si>
  <si>
    <t>Počet</t>
  </si>
  <si>
    <t>Jedn.</t>
  </si>
  <si>
    <t>Cena/jedn.</t>
  </si>
  <si>
    <t>Poz.</t>
  </si>
  <si>
    <t>Dodávka</t>
  </si>
  <si>
    <t>Montáž</t>
  </si>
  <si>
    <t xml:space="preserve">  </t>
  </si>
  <si>
    <t>1.       Projektové podklady</t>
  </si>
  <si>
    <t>4.       Spojovací materiál</t>
  </si>
  <si>
    <t>5.       Montáž</t>
  </si>
  <si>
    <t>7.       TÜV Certifikát</t>
  </si>
  <si>
    <t>Dopad:</t>
  </si>
  <si>
    <t>Tvar a rozsah:</t>
  </si>
  <si>
    <t>Popis tobogánu</t>
  </si>
  <si>
    <t>0,00 m</t>
  </si>
  <si>
    <t>0 m</t>
  </si>
  <si>
    <t>m</t>
  </si>
  <si>
    <t xml:space="preserve">Rozpočet po položkách </t>
  </si>
  <si>
    <t>kpl.</t>
  </si>
  <si>
    <t>ks</t>
  </si>
  <si>
    <t>montáž</t>
  </si>
  <si>
    <t>hod.</t>
  </si>
  <si>
    <t>kg</t>
  </si>
  <si>
    <t>5.</t>
  </si>
  <si>
    <t>6.</t>
  </si>
  <si>
    <t>Start stop systém</t>
  </si>
  <si>
    <t>7.</t>
  </si>
  <si>
    <t>8.</t>
  </si>
  <si>
    <t>9.</t>
  </si>
  <si>
    <t>Doprava</t>
  </si>
  <si>
    <t>10.</t>
  </si>
  <si>
    <t xml:space="preserve">TÜV certifikát </t>
  </si>
  <si>
    <t>certifikát</t>
  </si>
  <si>
    <t>11.</t>
  </si>
  <si>
    <t>CENA dodávka:</t>
  </si>
  <si>
    <t>CENA montáž:</t>
  </si>
  <si>
    <t xml:space="preserve">Cena nezahrnuje:
- stavební práce a stavební úpravy
- základy
- geodetické zaměření
- čerpadla, potrubí
- instalace přívodu vody od čerpadel k místu spotřeby
- instalace a napojení elektrické energie na kontrolní panel
- kabeláž semaforů
- rafty
- systém ochrany před bleskem
- monitorovací systém
- turnikety
- náklady na správní řízení, kolaudační řízení, autorský dozor 
</t>
  </si>
  <si>
    <r>
      <t>·</t>
    </r>
    <r>
      <rPr>
        <sz val="12"/>
        <color indexed="8"/>
        <rFont val="Times New Roman"/>
        <family val="1"/>
        <charset val="238"/>
      </rPr>
      <t xml:space="preserve">                  </t>
    </r>
    <r>
      <rPr>
        <sz val="12"/>
        <color indexed="8"/>
        <rFont val="Arial"/>
        <family val="2"/>
        <charset val="238"/>
      </rPr>
      <t>ukončená finální vrstva podlahy (start a dopad) a zpevněné plochy – na místech styku vodních atrakcí</t>
    </r>
  </si>
  <si>
    <r>
      <t>·</t>
    </r>
    <r>
      <rPr>
        <sz val="12"/>
        <color indexed="8"/>
        <rFont val="Times New Roman"/>
        <family val="1"/>
        <charset val="238"/>
      </rPr>
      <t xml:space="preserve">                  </t>
    </r>
    <r>
      <rPr>
        <sz val="12"/>
        <color indexed="8"/>
        <rFont val="Arial"/>
        <family val="2"/>
        <charset val="238"/>
      </rPr>
      <t>přívod vody a elektrické energie k atrakcím</t>
    </r>
  </si>
  <si>
    <r>
      <t>·</t>
    </r>
    <r>
      <rPr>
        <sz val="12"/>
        <color indexed="8"/>
        <rFont val="Times New Roman"/>
        <family val="1"/>
        <charset val="238"/>
      </rPr>
      <t xml:space="preserve">                  </t>
    </r>
    <r>
      <rPr>
        <sz val="12"/>
        <color indexed="8"/>
        <rFont val="Arial"/>
        <family val="2"/>
        <charset val="238"/>
      </rPr>
      <t xml:space="preserve">základové patky a místa pro kotvení podpůrných sloupů– očištěné, zaměřené, vyzrálé volný přístup jeřábu na místo montáže </t>
    </r>
  </si>
  <si>
    <r>
      <t>·</t>
    </r>
    <r>
      <rPr>
        <sz val="12"/>
        <color indexed="8"/>
        <rFont val="Times New Roman"/>
        <family val="1"/>
        <charset val="238"/>
      </rPr>
      <t xml:space="preserve">                  </t>
    </r>
    <r>
      <rPr>
        <sz val="12"/>
        <color indexed="8"/>
        <rFont val="Arial"/>
        <family val="2"/>
        <charset val="238"/>
      </rPr>
      <t>připojení stavební elektriky 3 kW</t>
    </r>
  </si>
  <si>
    <t>Ostatní ve smyslu projektu a odsouhlaseného POV</t>
  </si>
  <si>
    <r>
      <rPr>
        <sz val="12"/>
        <color indexed="8"/>
        <rFont val="Times New Roman"/>
        <family val="1"/>
        <charset val="238"/>
      </rPr>
      <t xml:space="preserve"> </t>
    </r>
    <r>
      <rPr>
        <sz val="12"/>
        <color indexed="8"/>
        <rFont val="Arial"/>
        <family val="2"/>
        <charset val="238"/>
      </rPr>
      <t>Objednatel zabezpečí pro zhotovitele stavební připravenost, která spočívá v možnosti používat zařízení staveniště v rozsahu, který vyplývá ze smlouvy:</t>
    </r>
  </si>
  <si>
    <t>A.č.:</t>
  </si>
  <si>
    <t>Z.č.:</t>
  </si>
  <si>
    <t>Soupis prací</t>
  </si>
  <si>
    <t>Název:</t>
  </si>
  <si>
    <t>Obtížnost:</t>
  </si>
  <si>
    <t>Start:</t>
  </si>
  <si>
    <t>Dojezd:</t>
  </si>
  <si>
    <t>nízká</t>
  </si>
  <si>
    <t>startovací jednotka</t>
  </si>
  <si>
    <t>dojezdová jednotka</t>
  </si>
  <si>
    <t>TYP - EN 1069-1 - 1.2</t>
  </si>
  <si>
    <t>Technická specifikace</t>
  </si>
  <si>
    <t>Hloubka</t>
  </si>
  <si>
    <t>100 - 120 osob/h</t>
  </si>
  <si>
    <t>Celková délka tobogánu</t>
  </si>
  <si>
    <t>ne</t>
  </si>
  <si>
    <t>Výrobní metoda tělesa tobogánu</t>
  </si>
  <si>
    <t>Dojezd</t>
  </si>
  <si>
    <t>Dojezdová jednotka</t>
  </si>
  <si>
    <t>RTM - (Resin Transfer Molding) - tlakové odlévání laminátu do formy</t>
  </si>
  <si>
    <t>RTM – hladký lesklý povrch zevnitř a hladký lesklý povrch zvenku</t>
  </si>
  <si>
    <t>Aplikace světelných efektů</t>
  </si>
  <si>
    <t>Průtok vody na startu</t>
  </si>
  <si>
    <t>2.       RTM tlakově odlévaná laminátová část dráhy</t>
  </si>
  <si>
    <t>3.       Dojezdová jednotka</t>
  </si>
  <si>
    <t>1.       Startovací jednotka</t>
  </si>
  <si>
    <t>4.       Ocelová podpůrná konstrukce, žárově pozinkovaná ocel</t>
  </si>
  <si>
    <t>5.       Spojovací prvky koryta pro tobogán, žárově pozinkovaná ocel</t>
  </si>
  <si>
    <t>6.       Spojovací materiál sklolaminátových částí (šrouby, podložky, matice) - nerezová ocel</t>
  </si>
  <si>
    <t>7.       Start / stop systém a semafor</t>
  </si>
  <si>
    <t>8.      Informační a bezpečnostní tabulky a piktogramy</t>
  </si>
  <si>
    <t>Součást dodávky:</t>
  </si>
  <si>
    <t>2.       Tobogán (laminátové díly) - technologie RTM</t>
  </si>
  <si>
    <t>3.       Ocelové podpůrné konstrukce</t>
  </si>
  <si>
    <t>8.       Spuštění</t>
  </si>
  <si>
    <t>9.       Bezpečnostní a provozní test skluzavky</t>
  </si>
  <si>
    <t>Technické provedení</t>
  </si>
  <si>
    <t>Popis požadované výrobní metody pro vnitřní instalaci:
Tobogany jsou vyrobené technologií RTM (tlakové odlévání laminátu do formy), která zabezpečí možnost venkovní i vnitřní instalace, lehkou údržbu, vysokou kvalitu, vysoký lesk z obou stran (vnitřní i venkovní) a dlouhou životnost bez ztráty estetických a hygienických požadavků</t>
  </si>
  <si>
    <t>Gel coat-povrch a polyester , které jsou použité pro tobogány jsou odolné proti chlorované vodě a UV sunečnímu záření, ve smyslu s evroprskými normami (EN 1069). Poměr sklolaminátu  je minimálně 28 % . Venkovní vrstva dílů bude laminátovaná  se speciálním gel coat-povrchem. Příruby tobogánů budou navrtané speciálním vrtacím přípravkem, aby se zabránilo případné chybě v době instalace. Kromě běžných dílů tobogánů, budou součástí dodávky i vyvýšené části (splashguards) v zakřivených částech tobogánu.</t>
  </si>
  <si>
    <t>Kovové konstrukce</t>
  </si>
  <si>
    <t>Součástí jsou statické výpočty a výrobní projekt ocelových konstrukcí. Kovové konstrukce jsou kompletně žárově pozinkované.</t>
  </si>
  <si>
    <t>Spojovací a instalační materiál</t>
  </si>
  <si>
    <t>šrouby a matice použité při montáži sklolaminátových komponentů jsou z nerezové oceli.</t>
  </si>
  <si>
    <t>Všechny materiály  a konstrukční řešení musí být v souladu s mezinárodními standardy (DIN EN 1069- 1,2) a musí mít všechny potřebné certifikáty a povolení pro vodní skluzavky na veřejných koupalištích.</t>
  </si>
  <si>
    <t>Popis požadované výrobní metody:</t>
  </si>
  <si>
    <t>Vyšší pevnost při nižší hmotnosti, jednotná tloušťka, dvě hladké a dokonale lesklé stěny, vhodné pro celoroční použití, přesná výroba a tím hladké spoje dílů.</t>
  </si>
  <si>
    <t>1.       výrobky s dokonale lesklým a hladkým vnitřním i vnějším povrchem</t>
  </si>
  <si>
    <t>2.       surovinou používanou při RTM výrobě jsou multiaxiální / víceosé vlákna (víceosé mřížka), které jsou mnohem silnější, než posekané vlákna vrstev, které jsou používány při metodě ručního vrstvení nebo strojního sprejování (Lay Up a Spray Up)</t>
  </si>
  <si>
    <t>3.       mnohem homogennější rozložení tloušťky ve srovnání s ostatními metodami</t>
  </si>
  <si>
    <t>4.       pevnější a lehčí tobogány a skluzavky</t>
  </si>
  <si>
    <t>5.       dokonalé a hladké spoje jednotlivých komponent</t>
  </si>
  <si>
    <t>6.       produkty mají vizuálně dokonalý efekt</t>
  </si>
  <si>
    <t>7.       jas a hladkost vnějšího povrchu usnadňují používání tobogánů a skluzavek. Vzhledem k tomu, že povrch je hladký, nedochází k tak rychlému zašpinění a zjednodušují údržbu.</t>
  </si>
  <si>
    <t>8.       čistší životní prostředí, protože emise styrenu jsou menší než u druhých metod</t>
  </si>
  <si>
    <t>Technologie RTM se používá jen na standardní komponenty. Technologii RTM není možné použít na startovací a cílové prvky a dojezdové jednotky. V případě, že projekt vyžaduje určité komponenty se speciálními rozměry, je třeba vzít na vědomí, že mohou existovat určité rozdíly ve vzhledu povrchu mezi standardními komponenty a komponenty se specifickými rozměry.</t>
  </si>
  <si>
    <t>Fotodokumentace realizací a provedení RTM a NLE (naturální světelné efekty)</t>
  </si>
  <si>
    <t>Délka a speciální elementy s efekty jednotlivých častí skluzavky:</t>
  </si>
  <si>
    <t>Startovací díl:</t>
  </si>
  <si>
    <t>Uzavřená rourová část:</t>
  </si>
  <si>
    <t>Otevřená korytová čast:</t>
  </si>
  <si>
    <t>Dojezdová jednotka:</t>
  </si>
  <si>
    <t>Celková délka tobogánu:</t>
  </si>
  <si>
    <t>Startovací plošina:</t>
  </si>
  <si>
    <t>Barva:</t>
  </si>
  <si>
    <t>Spoj dílů skluzavky:</t>
  </si>
  <si>
    <t>podle vzorkovníku RAL</t>
  </si>
  <si>
    <t>ve smyslu PD</t>
  </si>
  <si>
    <t>zaručená těsnost a hladký přechod</t>
  </si>
  <si>
    <t xml:space="preserve">Tobogány a kovová konstrukce jsou společnou a neoddělitelnou součástí, dodávku není možné rozdělit. Rozsah podle projektové dokumentace. </t>
  </si>
  <si>
    <t>UPOZORNĚNÍ: Kompletní dodávka všech částí tobogánu a podpůrné ocelové konstrukce je uvažována včetně konstrukční a výrobní dokumentace, statického výpočtu, dopravy a montáže za pomoci vlastních mechanismů (jeřáb, lešení, plošina), vertifikácie TÜV a předepsaných úředních zkoušek na místě stavby! Veškeré materiály a konstrukční řešení musí být v souladu s mezinárodními standardy (ČSN EN 1069-1,2) a musí mít všechny potřebné certifikáty a povolení pro vodní skluzavky a veřejných koupalištích.</t>
  </si>
  <si>
    <r>
      <rPr>
        <b/>
        <sz val="14"/>
        <color indexed="8"/>
        <rFont val="Calibri"/>
        <family val="2"/>
        <charset val="238"/>
      </rPr>
      <t>Výrobní metoda tělesa skluzavky z laminátu:</t>
    </r>
    <r>
      <rPr>
        <sz val="14"/>
        <color indexed="8"/>
        <rFont val="Calibri"/>
        <family val="2"/>
        <charset val="238"/>
      </rPr>
      <t xml:space="preserve"> tlakové odlévání laminátu do formy. Z vnitřní i venkovní strany tobogánu přípustný jen dokonale hladký a lesklý povrch.</t>
    </r>
  </si>
  <si>
    <t>Požadovaný tvar startovací jednotky:</t>
  </si>
  <si>
    <t>Požadovaný tvar dojazdové jednotky:</t>
  </si>
  <si>
    <t>Skladba tobogánů</t>
  </si>
  <si>
    <r>
      <t xml:space="preserve">RTM TECHNOLOGIE </t>
    </r>
    <r>
      <rPr>
        <sz val="14"/>
        <color indexed="8"/>
        <rFont val="Calibri"/>
        <family val="2"/>
        <charset val="238"/>
      </rPr>
      <t>(Resin Transfer Molding) - tlakové odlévání laminátu do formy</t>
    </r>
  </si>
  <si>
    <t>Požadovaný tvar dojezdové jednotky:</t>
  </si>
  <si>
    <t>Startovací jednotka</t>
  </si>
  <si>
    <t>Startovací jednotka - slouží k samoobslužný start do tobogánu (tvar viz výkres). Je vybavena přívodem a distribucí vody.</t>
  </si>
  <si>
    <t>zdvihací prostředky</t>
  </si>
  <si>
    <r>
      <t xml:space="preserve">RTM TECHNOLOGIE </t>
    </r>
    <r>
      <rPr>
        <sz val="14"/>
        <color indexed="8"/>
        <rFont val="Calibri"/>
        <family val="2"/>
        <charset val="238"/>
      </rPr>
      <t>(Resin Transfer Molding)</t>
    </r>
  </si>
  <si>
    <t>Popis požadované výrobní metody pro venkovní instalaciu a celoroční používání:</t>
  </si>
  <si>
    <t>Výrobní metoda povrchu tobogánu z vnitřní a venkovní strany</t>
  </si>
  <si>
    <t>Tobogány jsou vyrobené technologií RTM (tlakové lití laminátu do formy), která zajistí možnost venkovní instalace, snadnou údržbu, vysokou kvalitu, vysoký lesk z obou stran (vnější i vnitřní) a dlouhodobou životnost bez ztráty estetických a hygienických požadavků.</t>
  </si>
  <si>
    <t>délka</t>
  </si>
  <si>
    <t>Ocelová podpůrná konstrukce, žárově pozinkovaná</t>
  </si>
  <si>
    <t>Ocelová podpůrná konstrukce žárově zinkovaná, včetně podpůrných ramen a táhel a základových desek.</t>
  </si>
  <si>
    <t>Spojovací prvky skluzavky z nerezového materiálu a ocelové konstrukce z pozinkovaného materiálu</t>
  </si>
  <si>
    <t>šrouby, podložky, matice - materiál nerez</t>
  </si>
  <si>
    <t>Spojovací elementy - ocelové a žárově pozinkované</t>
  </si>
  <si>
    <t>Informační a bezpečnostní tabulky a piktogramy</t>
  </si>
  <si>
    <t>bílý podklad, barevné značení podle normy</t>
  </si>
  <si>
    <t>Realizační projektová dokumentace</t>
  </si>
  <si>
    <t>Realizační projektová dokumentace (počet paré)</t>
  </si>
  <si>
    <t>Dopravní vzdálenost (cca )</t>
  </si>
  <si>
    <t>Spuštení a testovaní skluzavky</t>
  </si>
  <si>
    <t xml:space="preserve"> Objednatel zabezpečí pro zhotovitele stavební připravenost, která spočívá v možnosti používat zařízení staveniště v rozsahu, který vyplývá ze smlouvy:</t>
  </si>
  <si>
    <t>·                  ukončená finální vrstva podlahy (start a dopad) a zpevněné plochy – na místech styku vodních atrakcí</t>
  </si>
  <si>
    <t>·                  přívod vody a elektrické energie k atrakcím</t>
  </si>
  <si>
    <t xml:space="preserve">·                  základové patky a místa pro kotvení podpůrných sloupů– očištěné, zaměřené, vyzrálé volný přístup jeřábu na místo montáže </t>
  </si>
  <si>
    <t>·                  připojení stavební elektriky 3 kW</t>
  </si>
  <si>
    <r>
      <t>Výrobní metoda tělesa skluzavky z laminátu:</t>
    </r>
    <r>
      <rPr>
        <sz val="14"/>
        <color indexed="8"/>
        <rFont val="Calibri"/>
        <family val="2"/>
        <charset val="238"/>
      </rPr>
      <t xml:space="preserve"> tlakové odlévání laminátu do formy. Z vnitřní i venkovní strany tobogánu přípustný jen dokonale hladký a lesklý povrch.</t>
    </r>
  </si>
  <si>
    <t xml:space="preserve">"Použití technologie RTM je nezbytné z důvodu celoročního použití a vysokých nároků na bezpečnost, životnost, vizuální efekt a nízkých nákladů na údržbu (tvar viz výkres)"
</t>
  </si>
  <si>
    <t>S1</t>
  </si>
  <si>
    <t>celkem spolu</t>
  </si>
  <si>
    <t>TOBOGÁN KORYTO/COMPACT SLIDE - pro jízdu na těle /900x600mm/</t>
  </si>
  <si>
    <t>TOBOGÁN KORYTO/COMPACT SLIDE - pro jízdu na těle /900x600mm</t>
  </si>
  <si>
    <t>TOBOGAN KORYTO/COMPACT SLIDE</t>
  </si>
  <si>
    <t>koryto</t>
  </si>
  <si>
    <t xml:space="preserve">600 mm </t>
  </si>
  <si>
    <t xml:space="preserve">900 mm </t>
  </si>
  <si>
    <t xml:space="preserve"> 13-16%</t>
  </si>
  <si>
    <t xml:space="preserve">72,66 m </t>
  </si>
  <si>
    <r>
      <t>60-90 m</t>
    </r>
    <r>
      <rPr>
        <vertAlign val="superscript"/>
        <sz val="14"/>
        <color indexed="8"/>
        <rFont val="Calibri"/>
        <family val="2"/>
        <charset val="238"/>
      </rPr>
      <t>3</t>
    </r>
    <r>
      <rPr>
        <sz val="14"/>
        <color indexed="8"/>
        <rFont val="Calibri"/>
        <family val="2"/>
        <charset val="238"/>
      </rPr>
      <t>/h</t>
    </r>
  </si>
  <si>
    <t>6.       Doprava (Uherský Brod)</t>
  </si>
  <si>
    <t>65,34 m</t>
  </si>
  <si>
    <t>7,32 m</t>
  </si>
  <si>
    <t>72,66 m</t>
  </si>
  <si>
    <t xml:space="preserve">výška startu 7,70 m </t>
  </si>
  <si>
    <t>Požadovaný tvar koryta:</t>
  </si>
  <si>
    <t xml:space="preserve">Vodní skluzavka popis: COMPACT SLIDE - vodní skluzavka na tělo, koryto - otevřená, obtížnost - nízká, start - startovací jednotka, dojezd - dojezdová jednotka, typ - TYP EN 1069-1: 1.2, hloubka - 600 mm, šířka - 900 mm, sklon - 13-16%, kapacita 100-120 osob/hod., startovací díl - 1ks, koryto - otevřená část - 65,34 m, celková délka tobogánu - 72,66 m, výška startu - 7,70 m, </t>
  </si>
  <si>
    <t>Otevřená korytová část 600x900 mm</t>
  </si>
  <si>
    <t xml:space="preserve">Otevřená korytová část 600x900 mm, vyrobená technologií RTM </t>
  </si>
  <si>
    <t>Dojezdová jednotka  7,32 m</t>
  </si>
  <si>
    <t>CENA celkem v Euro bez DPH:</t>
  </si>
  <si>
    <t>Informační a bezpečnostní tabule - rozměr (š x v) 600 mm x 800 mm ve dvou jazycích (česky, anglicky)</t>
  </si>
  <si>
    <t>Celkem - cena                                        v CZK bez DPH</t>
  </si>
  <si>
    <t>D26</t>
  </si>
  <si>
    <t>190346C</t>
  </si>
  <si>
    <t>CPA DELFÍN UHERSKÝ BROD - VENKOVNÍ BAZÉNY</t>
  </si>
  <si>
    <t>Cena/                   jedn.</t>
  </si>
  <si>
    <t xml:space="preserve">Výška štartu </t>
  </si>
  <si>
    <t>7,70 m</t>
  </si>
  <si>
    <t>Materiál</t>
  </si>
  <si>
    <t>Povrchová úprava</t>
  </si>
  <si>
    <t>Materiál - schody</t>
  </si>
  <si>
    <t>Materiál - plošina</t>
  </si>
  <si>
    <t>chemické kotvy</t>
  </si>
  <si>
    <t>6487 kg</t>
  </si>
  <si>
    <t>5.       Spojovací materiál</t>
  </si>
  <si>
    <t>6.       Montáž</t>
  </si>
  <si>
    <t>Tvar:</t>
  </si>
  <si>
    <t>spojovací materiál</t>
  </si>
  <si>
    <t>Schody</t>
  </si>
  <si>
    <t xml:space="preserve">Doprava </t>
  </si>
  <si>
    <t>TOBOGANOVÁ VĚŽ 7,70 m (výrobce POLIN WATERPARKS nebo ekvivalentní)</t>
  </si>
  <si>
    <t>Popis věže</t>
  </si>
  <si>
    <t>ocelová konstrukce</t>
  </si>
  <si>
    <t>Kotvení</t>
  </si>
  <si>
    <t>Hmotnost</t>
  </si>
  <si>
    <t>žárové pozinkování</t>
  </si>
  <si>
    <t>WPC - dřevoplast</t>
  </si>
  <si>
    <t>Součástí dodávky je výrobní dokumentace a statický výpočet</t>
  </si>
  <si>
    <t>2.       Schodišťové stupně WPC dřevoplast</t>
  </si>
  <si>
    <t>3.       Plošiny WPC dřevoplast</t>
  </si>
  <si>
    <t xml:space="preserve">4.       Spojovací a instalační materiál </t>
  </si>
  <si>
    <t>1.       Výrobní dokumentace a statický výpočet</t>
  </si>
  <si>
    <t>2.       Ocelová konstruke, žárově pozinkovaná</t>
  </si>
  <si>
    <t>1.       Ocelová konstrukce, žárově pozinkovaná</t>
  </si>
  <si>
    <t>3.       Schodišťové stupně WPC dřevoplast</t>
  </si>
  <si>
    <t>4.       Plošiny WPC dřevoplast</t>
  </si>
  <si>
    <t>7.       Doprava (Uherský Brod)</t>
  </si>
  <si>
    <t>Součástí jsou statické výpočty a výrobní projekt ocelových konstrukcí. Kovové konstrukce jsou kompletně žárově pozinkované.</t>
  </si>
  <si>
    <t xml:space="preserve">Spojovací materiál pro kovové konstrukce je z pochromované oceli. </t>
  </si>
  <si>
    <t xml:space="preserve">podle vzorkovníku </t>
  </si>
  <si>
    <t>viz projektová dokumentace</t>
  </si>
  <si>
    <t>UPOZORNĚNÍ: Kompletní dodávka všech částí tobogánové věže a podpůrné ocelové konstrukce je uvažována včetně konstrukční a výrobní dokumentce, statického výpočtu, dopravy a montáže za pomoci vlastních mechanizmů (jeřáb, lešení, plošina), potvrzení TÜV a předpsaných úředních zkoušek na místě stavby! Všechen materiál a konstrukční řešení musí být v souladě s mezinárodními standardmi (STN EN 1069-1,2) a musí mít všechny potřebné certifikáty a povolení pro vodní skluzavky a veřejné koupaliště.</t>
  </si>
  <si>
    <t>Ocelová podpůrná konstrukce žárově zinkovaná, včetně podpůrných ramen a táhel a základových ploten</t>
  </si>
  <si>
    <t>zvedací prostředky</t>
  </si>
  <si>
    <t>Spojovací prvky ocelové konstrukce z pozinkovaného materiálu</t>
  </si>
  <si>
    <t>šrouby, podložky, matice</t>
  </si>
  <si>
    <t>Schodišťové plošiny</t>
  </si>
  <si>
    <t>Schodišťové plošiny v barvě dle vzorkovníku</t>
  </si>
  <si>
    <t>Schody s protismykovou úpravou, omyvatelné v barvě dle vzorkovníku</t>
  </si>
  <si>
    <t xml:space="preserve">Realizační projektová dokumentace </t>
  </si>
  <si>
    <t>Dopravní vzdalenost (cca)</t>
  </si>
  <si>
    <t>CENA celkem:</t>
  </si>
  <si>
    <t>Číslo</t>
  </si>
  <si>
    <t>Zkrácený text dodávky - montáže</t>
  </si>
  <si>
    <t>DODÁVKA</t>
  </si>
  <si>
    <t>MONTÁŽ</t>
  </si>
  <si>
    <t>REKAPITULACE :</t>
  </si>
  <si>
    <t>Ceny jsou uvedeny v CZK</t>
  </si>
  <si>
    <t>Jsou-li v projektu uvedeny obchodní názvy výrobků a materiálů, jedná se pouze o příklad určující</t>
  </si>
  <si>
    <t xml:space="preserve"> technické parametry, minimální kvalitativní požadavky a vzhled u viditelných prvků. Je možné je nahradit </t>
  </si>
  <si>
    <t>výrobkem, nebo materiálem stejné a vyšší kvalitativní úrovně</t>
  </si>
  <si>
    <t xml:space="preserve">Uvedené ceny obsahují dodávku dle výše uvedených pozic, dopravu materiálu na stavbu, </t>
  </si>
  <si>
    <t xml:space="preserve">dopravu montérů, montáž a montážní materiál, uvedení do provozu, provozní zkoušky, </t>
  </si>
  <si>
    <t>základní provozní náplň chemikálií, zaškolení obsluhy a dokumentaci pro obsluhu.</t>
  </si>
  <si>
    <t xml:space="preserve">Celková cena neobsahuje DPH v zákonem stanovené výši, elektroinstalaci a MaR, stavební, bourací </t>
  </si>
  <si>
    <t xml:space="preserve">a izolační materiál a práce, přívod elektro k bazénovému rozvaděči, přívod kanalizace pro vypouštění </t>
  </si>
  <si>
    <t>bazénu a pro praní filtru, přívod pitné vody do strojovny bazénové technologie.</t>
  </si>
  <si>
    <t>Cenová nabídka je platná 6 měsíců.</t>
  </si>
  <si>
    <t>2.20.</t>
  </si>
  <si>
    <t>Dmychadlo pro perličkovou masáž - výkon 270 m3/h; 4 kW</t>
  </si>
  <si>
    <t>vč. filtru a tlumiče</t>
  </si>
  <si>
    <t>Tobogán - koryto</t>
  </si>
  <si>
    <t>Tobogánová věž</t>
  </si>
  <si>
    <t>Skokanská prkna</t>
  </si>
  <si>
    <t>PS103 - Tobogán, sluzavka, skokanská prkna</t>
  </si>
  <si>
    <t>Cena celkem za PS103 - Tobogán, skluzavka, skokanská prkna bez DPH</t>
  </si>
  <si>
    <t>TOBOGÁNOVÁ VĚŽ 7,70 m</t>
  </si>
  <si>
    <t>Skokanské prkno 1m a skokanská platforma 3m</t>
  </si>
  <si>
    <t>1m odrazový můstek</t>
  </si>
  <si>
    <t>Materiál: plast zesílená skelnými vlákny, délka 4,8m</t>
  </si>
  <si>
    <t>Standardní verze. Rozteč montážních otvorů 150x600mm. Šrouby pro upevnění prkna 120+120+120mm. Materiál nerezová ocel V4A (1.4571), prášková barva pro zvýšení odolnosti proti korozi.</t>
  </si>
  <si>
    <t>Materiál V4A (1.4571) práškově potažený RAL 7015, rozteč montážních otvorů 600x600mm</t>
  </si>
  <si>
    <t>Úložiště pro odrazový můstek 1m</t>
  </si>
  <si>
    <t>Seřizovací válec pro odrazový můstek 1m</t>
  </si>
  <si>
    <t>Skokanská platforma 3m</t>
  </si>
  <si>
    <t>nerezová ocel R205. Materiál:GFK, nerezová ocel 1.4571 (316Ti) galvanicky leštěná</t>
  </si>
  <si>
    <t>Materiál GfK, nerezová ocel 1.4571 (316Ti) galvanicky leštěná</t>
  </si>
  <si>
    <t>Náklady na dopravu montérů a montážních vozidel vč. přepravy zboží na místo stavby</t>
  </si>
  <si>
    <t>Cestovní náklady/zařízení staveniště, montáž</t>
  </si>
  <si>
    <t>Všechen materiál  a konstrukční řešení musí být v souladě s mezinárodními standardmi (DIN EN 1069- 1,2) a musí mít všechny potřebné certifikáty a povolení pro vodní skluzavky na veřejných koupalištích.</t>
  </si>
  <si>
    <t>Odrazové prkno pro odrazový můstek 1m</t>
  </si>
  <si>
    <t>MÍSTO STAVBY: Uherský Brod</t>
  </si>
  <si>
    <t>Skluzavka třídráhová</t>
  </si>
  <si>
    <t>Číslo položky</t>
  </si>
  <si>
    <t>mj</t>
  </si>
  <si>
    <t>Cena za mj bez DPH
CZK/mj</t>
  </si>
  <si>
    <t>Cena bez DPH
CZK</t>
  </si>
  <si>
    <t xml:space="preserve">          </t>
  </si>
  <si>
    <t xml:space="preserve">CELKOVÁ CENA BEZ DPH                                                                                </t>
  </si>
  <si>
    <t xml:space="preserve">      </t>
  </si>
  <si>
    <t>1.1.</t>
  </si>
  <si>
    <t xml:space="preserve">Vodní skluzavka se dodává jako prefabrikát, a to konkrétně ze tří částí. Jednu tvoří nástupní schodiště se zábradlím, druhou tvoří skluzná plocha a třetí potom nástupní plošina. Jednotlivé prvky jsou k sobě připevněny šrouby a utěsněny.
Prvky skluzavky ze sklolaminátu GFK neprůhledné v zelené barvě, odolné vůči UV záření a chlorované vodě, tloušťka stěny min 7 mm podle statických požadavků, vč. spojovacích a spárovacích materiálů. 
Provedení ze sklolaminátové tvrzené umělé pryskyřice. Povrch dílů dráhy skluzavky je absolutně hladký, bez pórů, odolný vůči chemikáliím, speciálně také chlóru, UV-záření a ve velké míře odolný vůči otěru. Barva RAL ZELENÁ (upřesní PPD)
Provedení dle DIN EN 1069.
Kvalitativní nároky na povrchový materiál Gelcoat ISO NPG:
Gelcoat musí být založen na polyesteru kyseliny izoftalátové modifikovaná  neopentylglykolem. Gelcoat musí vytvořit  thixotropní vysoce jakostní jemnou vrstvu. Musí být odolný proti vodě a chloru a to při střídavých vlivech teploty, jako např. u sanitárních výrobků . 
Vlastnost                                 hodnota          jednotka          zkušební předpis
Pevnost v tahu                         50-70             N/mm2           ISO/R 527-1966
E-modul (zkouška tahem) min.     3300        N/mm2           ISO/R 527-1966
Tažnost min.                               2,0              %                    ISO/R 527-1966
Trvanlivost tvaru v teple               90              stupeň C         ISO 75-1974
Barcol tvrdost                          34-40             934-1               ASTM D 2582-75
Absorpce vody                           65   mg/zkuš.vzorek          Det norske Veritas  1981
</t>
  </si>
  <si>
    <r>
      <t>Rozměry skluzavky:
Výška                                                                  2,20m
Délka                                                                  9,50m
Tloušťka stěny:                                           min 11 mm
Tloušťka spojovací příruby                          min 11 mm                                                                                                     Tloušťka svrchní vrstvy GELCOATu        min. 0,55mm                                                                                                                                                          Provedení   třídráhové
Specifikace jednotlivých drah:
1.vlnová dráha   šířka   60 cm   barva kluzné plochy upřesní PPD
2.plochá dráha   šířka  90 cm     barva kluzné plochy upřesní PPD
3.strmá dráha   šířka    60 cm   barva kluzné plochy upřesní PPD
Dělící stěny mezi dráhami dle EN 1069 min. 20cm /20cm (výška/šířka).
Startovací podesta ve výšce 2,30m,opatřená bezpečnostním zábradlím 
a bezpečnostními prvky. Dále je součástí plošiny uzavřený kastlík s přívodem napájecí vody.
Schodiště skluzavky má stoupání 18/28cm,šířku 60cm a je opatřeno zábradlím. Vnitřní nosná konstrukce je ze žárově pozinkované oceli.
Potřebný průtok vody činí 75 m3/hod.
VÝSTRAŽNÉ TABULKY
2kusy výstražných tabulek o rozměru cca 55 x 90 cm jako 3 vrstvá deska, tloušťka min. 3 mm.  Znázornění symbolů, deska odolná vůči povětrnostním podmínkám a vůči chlóru, provedení dle DIN EN 1069.Dodávka je včetně požadovaných upevňovacích rámků, stojanů a konzol.  Materiál je nerezová ocel v jakosti 1.4571, broušená.</t>
    </r>
    <r>
      <rPr>
        <sz val="11"/>
        <rFont val="Arial"/>
        <family val="2"/>
        <charset val="238"/>
      </rPr>
      <t>Provedení bude doloženo technickým listem.</t>
    </r>
  </si>
  <si>
    <t xml:space="preserve">Skluzavka </t>
  </si>
  <si>
    <t>Ve Zlíně: červenec 2020</t>
  </si>
  <si>
    <t>Vypracoval : Jan Ondráš</t>
  </si>
  <si>
    <t>Skluzavka třídráhová vč. dodávky a montáže</t>
  </si>
  <si>
    <t>Výkaz prací a dodávek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</si>
</sst>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0.00\ &quot;Kč&quot;;\-#,##0.00\ &quot;Kč&quot;"/>
    <numFmt numFmtId="44" formatCode="_-* #,##0.00\ &quot;Kč&quot;_-;\-* #,##0.00\ &quot;Kč&quot;_-;_-* &quot;-&quot;??\ &quot;Kč&quot;_-;_-@_-"/>
    <numFmt numFmtId="164" formatCode="_-* #,##0.00\ _K_č_-;\-* #,##0.00\ _K_č_-;_-* &quot;-&quot;??\ _K_č_-;_-@_-"/>
    <numFmt numFmtId="165" formatCode="_-* #,##0.00\ &quot;€&quot;_-;\-* #,##0.00\ &quot;€&quot;_-;_-* &quot;-&quot;??\ &quot;€&quot;_-;_-@_-"/>
    <numFmt numFmtId="166" formatCode="_-* #,##0.00\ _€_-;\-* #,##0.00\ _€_-;_-* &quot;-&quot;??\ _€_-;_-@_-"/>
    <numFmt numFmtId="167" formatCode="_-* #,##0\ _€_-;\-* #,##0\ _€_-;_-* &quot;-&quot;??\ _€_-;_-@_-"/>
    <numFmt numFmtId="168" formatCode="#,##0.0"/>
    <numFmt numFmtId="169" formatCode="_-* #,##0.0000000\ _€_-;\-* #,##0.0000000\ _€_-;_-* &quot;-&quot;??\ _€_-;_-@_-"/>
  </numFmts>
  <fonts count="70" x14ac:knownFonts="1">
    <font>
      <sz val="11"/>
      <color indexed="8"/>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charset val="238"/>
    </font>
    <font>
      <sz val="10"/>
      <name val="Arial CE"/>
      <charset val="238"/>
    </font>
    <font>
      <sz val="12"/>
      <color indexed="8"/>
      <name val="Arial Narrow"/>
      <family val="2"/>
      <charset val="238"/>
    </font>
    <font>
      <sz val="8"/>
      <name val="Calibri"/>
      <family val="2"/>
      <charset val="238"/>
    </font>
    <font>
      <b/>
      <sz val="16"/>
      <color indexed="48"/>
      <name val="Calibri"/>
      <family val="2"/>
      <charset val="238"/>
    </font>
    <font>
      <sz val="14"/>
      <color indexed="8"/>
      <name val="Calibri"/>
      <family val="2"/>
      <charset val="238"/>
    </font>
    <font>
      <b/>
      <sz val="14"/>
      <name val="Calibri"/>
      <family val="2"/>
      <charset val="238"/>
    </font>
    <font>
      <b/>
      <sz val="14"/>
      <color indexed="62"/>
      <name val="Calibri"/>
      <family val="2"/>
      <charset val="238"/>
    </font>
    <font>
      <b/>
      <sz val="14"/>
      <color indexed="63"/>
      <name val="Calibri"/>
      <family val="2"/>
      <charset val="238"/>
    </font>
    <font>
      <b/>
      <sz val="14"/>
      <color indexed="8"/>
      <name val="Calibri"/>
      <family val="2"/>
      <charset val="238"/>
    </font>
    <font>
      <vertAlign val="superscript"/>
      <sz val="14"/>
      <color indexed="8"/>
      <name val="Calibri"/>
      <family val="2"/>
      <charset val="238"/>
    </font>
    <font>
      <sz val="14"/>
      <name val="Calibri"/>
      <family val="2"/>
      <charset val="238"/>
    </font>
    <font>
      <sz val="12"/>
      <color indexed="8"/>
      <name val="Calibri"/>
      <family val="2"/>
      <charset val="238"/>
    </font>
    <font>
      <sz val="16"/>
      <color indexed="8"/>
      <name val="Calibri"/>
      <family val="2"/>
      <charset val="238"/>
    </font>
    <font>
      <b/>
      <sz val="16"/>
      <color indexed="8"/>
      <name val="Calibri"/>
      <family val="2"/>
      <charset val="238"/>
    </font>
    <font>
      <b/>
      <sz val="20"/>
      <color indexed="8"/>
      <name val="Calibri"/>
      <family val="2"/>
      <charset val="238"/>
    </font>
    <font>
      <b/>
      <sz val="14"/>
      <color indexed="8"/>
      <name val="Calibri"/>
      <family val="2"/>
      <charset val="238"/>
      <scheme val="minor"/>
    </font>
    <font>
      <sz val="14"/>
      <color indexed="8"/>
      <name val="Calibri"/>
      <family val="2"/>
    </font>
    <font>
      <b/>
      <sz val="18"/>
      <color indexed="8"/>
      <name val="Calibri"/>
      <family val="2"/>
      <charset val="238"/>
    </font>
    <font>
      <b/>
      <sz val="14"/>
      <color indexed="62"/>
      <name val="Calibri"/>
      <family val="2"/>
      <charset val="238"/>
      <scheme val="minor"/>
    </font>
    <font>
      <sz val="14"/>
      <color rgb="FF000000"/>
      <name val="Calibri"/>
      <family val="2"/>
      <charset val="238"/>
      <scheme val="minor"/>
    </font>
    <font>
      <sz val="14"/>
      <color indexed="8"/>
      <name val="Calibri"/>
      <family val="2"/>
      <charset val="238"/>
      <scheme val="minor"/>
    </font>
    <font>
      <sz val="14"/>
      <name val="Calibri"/>
      <family val="2"/>
    </font>
    <font>
      <sz val="12"/>
      <color indexed="8"/>
      <name val="Arial"/>
      <family val="1"/>
      <charset val="238"/>
    </font>
    <font>
      <sz val="12"/>
      <color indexed="8"/>
      <name val="Arial"/>
      <family val="2"/>
      <charset val="238"/>
    </font>
    <font>
      <sz val="12"/>
      <color indexed="8"/>
      <name val="Symbol"/>
      <family val="1"/>
      <charset val="238"/>
    </font>
    <font>
      <b/>
      <sz val="26"/>
      <color indexed="8"/>
      <name val="Calibri"/>
      <family val="2"/>
      <charset val="238"/>
    </font>
    <font>
      <sz val="12"/>
      <color indexed="8"/>
      <name val="Times New Roman"/>
      <family val="1"/>
      <charset val="238"/>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2"/>
      <name val="Arial CE"/>
      <family val="2"/>
      <charset val="238"/>
    </font>
    <font>
      <b/>
      <sz val="10"/>
      <name val="Arial CE"/>
      <family val="2"/>
      <charset val="238"/>
    </font>
    <font>
      <sz val="10"/>
      <name val="Arial CE"/>
      <family val="2"/>
      <charset val="238"/>
    </font>
    <font>
      <b/>
      <sz val="16"/>
      <name val="Arial"/>
      <family val="2"/>
      <charset val="238"/>
    </font>
    <font>
      <b/>
      <sz val="16"/>
      <name val="Arial CE"/>
      <family val="2"/>
      <charset val="238"/>
    </font>
    <font>
      <sz val="14"/>
      <color rgb="FF222222"/>
      <name val="Calibri"/>
      <family val="2"/>
      <charset val="238"/>
      <scheme val="minor"/>
    </font>
    <font>
      <b/>
      <sz val="16"/>
      <color indexed="62"/>
      <name val="Calibri"/>
      <family val="2"/>
      <charset val="238"/>
    </font>
    <font>
      <b/>
      <sz val="12"/>
      <color indexed="8"/>
      <name val="Calibri"/>
      <family val="2"/>
      <charset val="238"/>
    </font>
    <font>
      <sz val="8"/>
      <name val="Arial CE"/>
      <family val="2"/>
      <charset val="238"/>
    </font>
    <font>
      <sz val="8"/>
      <color indexed="10"/>
      <name val="Arial CE"/>
      <family val="2"/>
      <charset val="238"/>
    </font>
    <font>
      <sz val="8"/>
      <color indexed="12"/>
      <name val="Arial CE"/>
      <charset val="238"/>
    </font>
    <font>
      <b/>
      <sz val="8"/>
      <name val="Arial CE"/>
      <family val="2"/>
      <charset val="238"/>
    </font>
    <font>
      <b/>
      <sz val="10"/>
      <name val="Arial CE"/>
      <charset val="238"/>
    </font>
    <font>
      <i/>
      <sz val="10"/>
      <name val="Arial CE"/>
      <family val="2"/>
      <charset val="238"/>
    </font>
    <font>
      <b/>
      <i/>
      <u/>
      <sz val="11"/>
      <name val="Calibri"/>
      <family val="2"/>
      <charset val="238"/>
    </font>
    <font>
      <sz val="8"/>
      <name val="Arial CE"/>
      <charset val="238"/>
    </font>
    <font>
      <i/>
      <sz val="8"/>
      <name val="Arial CE"/>
      <family val="2"/>
      <charset val="238"/>
    </font>
    <font>
      <u/>
      <sz val="10"/>
      <name val="Arial CE"/>
      <family val="2"/>
      <charset val="238"/>
    </font>
    <font>
      <b/>
      <sz val="8"/>
      <name val="Arial CE"/>
      <charset val="238"/>
    </font>
    <font>
      <sz val="11"/>
      <color theme="1"/>
      <name val="Arial"/>
      <family val="2"/>
      <charset val="238"/>
    </font>
    <font>
      <b/>
      <sz val="11"/>
      <color theme="1"/>
      <name val="Arial"/>
      <family val="2"/>
      <charset val="238"/>
    </font>
    <font>
      <sz val="11"/>
      <name val="Arial"/>
      <family val="2"/>
      <charset val="23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79998168889431442"/>
        <bgColor indexed="64"/>
      </patternFill>
    </fill>
  </fills>
  <borders count="53">
    <border>
      <left/>
      <right/>
      <top/>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66">
    <xf numFmtId="0" fontId="0" fillId="0" borderId="0"/>
    <xf numFmtId="166" fontId="4" fillId="0" borderId="0" applyFont="0" applyFill="0" applyBorder="0" applyAlignment="0" applyProtection="0"/>
    <xf numFmtId="0" fontId="5" fillId="0" borderId="0"/>
    <xf numFmtId="0" fontId="32" fillId="0" borderId="0" applyNumberFormat="0" applyFill="0" applyBorder="0" applyAlignment="0" applyProtection="0"/>
    <xf numFmtId="0" fontId="5" fillId="0" borderId="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47" fillId="12" borderId="0" applyNumberFormat="0" applyBorder="0" applyAlignment="0" applyProtection="0"/>
    <xf numFmtId="0" fontId="47" fillId="16" borderId="0" applyNumberFormat="0" applyBorder="0" applyAlignment="0" applyProtection="0"/>
    <xf numFmtId="0" fontId="47" fillId="20" borderId="0" applyNumberFormat="0" applyBorder="0" applyAlignment="0" applyProtection="0"/>
    <xf numFmtId="0" fontId="47" fillId="24" borderId="0" applyNumberFormat="0" applyBorder="0" applyAlignment="0" applyProtection="0"/>
    <xf numFmtId="0" fontId="47" fillId="28" borderId="0" applyNumberFormat="0" applyBorder="0" applyAlignment="0" applyProtection="0"/>
    <xf numFmtId="0" fontId="47" fillId="32" borderId="0" applyNumberFormat="0" applyBorder="0" applyAlignment="0" applyProtection="0"/>
    <xf numFmtId="0" fontId="46" fillId="0" borderId="35" applyNumberFormat="0" applyFill="0" applyAlignment="0" applyProtection="0"/>
    <xf numFmtId="0" fontId="4" fillId="0" borderId="0"/>
    <xf numFmtId="0" fontId="37" fillId="3" borderId="0" applyNumberFormat="0" applyBorder="0" applyAlignment="0" applyProtection="0"/>
    <xf numFmtId="0" fontId="43" fillId="7" borderId="33" applyNumberFormat="0" applyAlignment="0" applyProtection="0"/>
    <xf numFmtId="44" fontId="5" fillId="0" borderId="0" applyFont="0" applyFill="0" applyBorder="0" applyAlignment="0" applyProtection="0"/>
    <xf numFmtId="44" fontId="5" fillId="0" borderId="0" applyFont="0" applyFill="0" applyBorder="0" applyAlignment="0" applyProtection="0"/>
    <xf numFmtId="0" fontId="33" fillId="0" borderId="27" applyNumberFormat="0" applyFill="0" applyAlignment="0" applyProtection="0"/>
    <xf numFmtId="0" fontId="34" fillId="0" borderId="28" applyNumberFormat="0" applyFill="0" applyAlignment="0" applyProtection="0"/>
    <xf numFmtId="0" fontId="35" fillId="0" borderId="29" applyNumberFormat="0" applyFill="0" applyAlignment="0" applyProtection="0"/>
    <xf numFmtId="0" fontId="35" fillId="0" borderId="0" applyNumberFormat="0" applyFill="0" applyBorder="0" applyAlignment="0" applyProtection="0"/>
    <xf numFmtId="0" fontId="38" fillId="4" borderId="0" applyNumberFormat="0" applyBorder="0" applyAlignment="0" applyProtection="0"/>
    <xf numFmtId="0" fontId="3" fillId="0" borderId="0"/>
    <xf numFmtId="0" fontId="3" fillId="8" borderId="34" applyNumberFormat="0" applyFont="0" applyAlignment="0" applyProtection="0"/>
    <xf numFmtId="0" fontId="42" fillId="0" borderId="32" applyNumberFormat="0" applyFill="0" applyAlignment="0" applyProtection="0"/>
    <xf numFmtId="0" fontId="36" fillId="2" borderId="0" applyNumberFormat="0" applyBorder="0" applyAlignment="0" applyProtection="0"/>
    <xf numFmtId="0" fontId="44" fillId="0" borderId="0" applyNumberFormat="0" applyFill="0" applyBorder="0" applyAlignment="0" applyProtection="0"/>
    <xf numFmtId="0" fontId="39" fillId="5" borderId="30" applyNumberFormat="0" applyAlignment="0" applyProtection="0"/>
    <xf numFmtId="0" fontId="41" fillId="6" borderId="30" applyNumberFormat="0" applyAlignment="0" applyProtection="0"/>
    <xf numFmtId="0" fontId="40" fillId="6" borderId="31" applyNumberFormat="0" applyAlignment="0" applyProtection="0"/>
    <xf numFmtId="0" fontId="45" fillId="0" borderId="0" applyNumberFormat="0" applyFill="0" applyBorder="0" applyAlignment="0" applyProtection="0"/>
    <xf numFmtId="0" fontId="47" fillId="9" borderId="0" applyNumberFormat="0" applyBorder="0" applyAlignment="0" applyProtection="0"/>
    <xf numFmtId="0" fontId="47" fillId="13" borderId="0" applyNumberFormat="0" applyBorder="0" applyAlignment="0" applyProtection="0"/>
    <xf numFmtId="0" fontId="47" fillId="17" borderId="0" applyNumberFormat="0" applyBorder="0" applyAlignment="0" applyProtection="0"/>
    <xf numFmtId="0" fontId="47" fillId="21" borderId="0" applyNumberFormat="0" applyBorder="0" applyAlignment="0" applyProtection="0"/>
    <xf numFmtId="0" fontId="47" fillId="25" borderId="0" applyNumberFormat="0" applyBorder="0" applyAlignment="0" applyProtection="0"/>
    <xf numFmtId="0" fontId="47" fillId="29" borderId="0" applyNumberFormat="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8" borderId="34" applyNumberFormat="0" applyFont="0" applyAlignment="0" applyProtection="0"/>
    <xf numFmtId="0" fontId="5" fillId="0" borderId="0"/>
    <xf numFmtId="44" fontId="5" fillId="0" borderId="0" applyFont="0" applyFill="0" applyBorder="0" applyAlignment="0" applyProtection="0"/>
    <xf numFmtId="0" fontId="1" fillId="0" borderId="0"/>
  </cellStyleXfs>
  <cellXfs count="487">
    <xf numFmtId="0" fontId="0" fillId="0" borderId="0" xfId="0"/>
    <xf numFmtId="0" fontId="6" fillId="0" borderId="0" xfId="0" applyFont="1"/>
    <xf numFmtId="0" fontId="6" fillId="0" borderId="0" xfId="0" applyFont="1" applyAlignment="1">
      <alignment wrapText="1"/>
    </xf>
    <xf numFmtId="0" fontId="6" fillId="0" borderId="0" xfId="0" applyFont="1" applyAlignment="1">
      <alignment horizontal="left" wrapText="1"/>
    </xf>
    <xf numFmtId="167" fontId="6" fillId="0" borderId="0" xfId="1" applyNumberFormat="1" applyFont="1"/>
    <xf numFmtId="0" fontId="9" fillId="0" borderId="4" xfId="0" applyFont="1" applyBorder="1" applyAlignment="1">
      <alignment horizontal="left" vertical="center" wrapText="1"/>
    </xf>
    <xf numFmtId="0" fontId="11" fillId="0" borderId="3" xfId="0" applyFont="1" applyBorder="1" applyAlignment="1">
      <alignment vertical="center" wrapText="1"/>
    </xf>
    <xf numFmtId="0" fontId="9" fillId="0" borderId="3" xfId="0" applyFont="1" applyBorder="1" applyAlignment="1">
      <alignment horizontal="left"/>
    </xf>
    <xf numFmtId="0" fontId="9" fillId="0" borderId="5" xfId="0" applyFont="1" applyBorder="1"/>
    <xf numFmtId="0" fontId="12" fillId="0" borderId="4" xfId="0" applyFont="1" applyBorder="1" applyAlignment="1">
      <alignment horizontal="left" vertical="center" wrapText="1"/>
    </xf>
    <xf numFmtId="167" fontId="9" fillId="0" borderId="5" xfId="1" applyNumberFormat="1" applyFont="1" applyBorder="1"/>
    <xf numFmtId="167" fontId="9" fillId="0" borderId="4" xfId="1" applyNumberFormat="1" applyFont="1" applyBorder="1"/>
    <xf numFmtId="0" fontId="9" fillId="0" borderId="4" xfId="0" applyFont="1" applyBorder="1" applyAlignment="1">
      <alignment horizontal="left" wrapText="1"/>
    </xf>
    <xf numFmtId="0" fontId="9" fillId="0" borderId="3" xfId="0" applyFont="1" applyBorder="1"/>
    <xf numFmtId="0" fontId="9" fillId="0" borderId="9" xfId="0" applyFont="1" applyBorder="1" applyAlignment="1">
      <alignment horizontal="left" vertical="center" wrapText="1"/>
    </xf>
    <xf numFmtId="0" fontId="9" fillId="0" borderId="1" xfId="0" applyFont="1" applyBorder="1"/>
    <xf numFmtId="166" fontId="9" fillId="0" borderId="9" xfId="1" applyFont="1" applyBorder="1"/>
    <xf numFmtId="0" fontId="17" fillId="0" borderId="5" xfId="0" applyFont="1" applyBorder="1"/>
    <xf numFmtId="0" fontId="13" fillId="0" borderId="6" xfId="0" applyFont="1" applyBorder="1" applyAlignment="1">
      <alignment wrapText="1"/>
    </xf>
    <xf numFmtId="0" fontId="6" fillId="0" borderId="5" xfId="0" applyFont="1" applyBorder="1"/>
    <xf numFmtId="167" fontId="6" fillId="0" borderId="5" xfId="1" applyNumberFormat="1" applyFont="1" applyBorder="1"/>
    <xf numFmtId="0" fontId="6" fillId="0" borderId="6" xfId="0" applyFont="1" applyBorder="1" applyAlignment="1">
      <alignment wrapText="1"/>
    </xf>
    <xf numFmtId="166" fontId="9" fillId="0" borderId="3" xfId="1" applyFont="1" applyBorder="1"/>
    <xf numFmtId="0" fontId="20" fillId="0" borderId="6" xfId="0" applyFont="1" applyBorder="1" applyAlignment="1">
      <alignment wrapText="1"/>
    </xf>
    <xf numFmtId="167" fontId="6" fillId="0" borderId="4" xfId="1" applyNumberFormat="1" applyFont="1" applyBorder="1"/>
    <xf numFmtId="0" fontId="6" fillId="0" borderId="6" xfId="0" applyFont="1" applyBorder="1"/>
    <xf numFmtId="167" fontId="16" fillId="0" borderId="4" xfId="1" applyNumberFormat="1" applyFont="1" applyBorder="1" applyAlignment="1">
      <alignment horizontal="left"/>
    </xf>
    <xf numFmtId="0" fontId="13" fillId="0" borderId="3" xfId="0" applyFont="1" applyBorder="1" applyAlignment="1">
      <alignment horizontal="left" vertical="center" wrapText="1"/>
    </xf>
    <xf numFmtId="0" fontId="13" fillId="0" borderId="10" xfId="0" applyFont="1" applyBorder="1" applyAlignment="1">
      <alignment horizontal="left" vertical="center" wrapText="1"/>
    </xf>
    <xf numFmtId="166" fontId="9" fillId="0" borderId="12" xfId="1" applyFont="1" applyBorder="1"/>
    <xf numFmtId="0" fontId="17" fillId="0" borderId="11" xfId="0" applyFont="1" applyBorder="1"/>
    <xf numFmtId="0" fontId="9" fillId="0" borderId="6" xfId="0" applyFont="1" applyBorder="1"/>
    <xf numFmtId="0" fontId="13" fillId="0" borderId="6" xfId="0" applyFont="1" applyBorder="1" applyAlignment="1">
      <alignment vertical="center" wrapText="1"/>
    </xf>
    <xf numFmtId="0" fontId="9" fillId="0" borderId="0" xfId="0" applyFont="1"/>
    <xf numFmtId="0" fontId="9" fillId="0" borderId="6" xfId="0" applyFont="1" applyBorder="1" applyAlignment="1">
      <alignment vertical="center" wrapText="1"/>
    </xf>
    <xf numFmtId="0" fontId="9" fillId="0" borderId="0" xfId="0" applyFont="1" applyAlignment="1">
      <alignment horizontal="left" wrapText="1"/>
    </xf>
    <xf numFmtId="0" fontId="9" fillId="0" borderId="0" xfId="0" applyFont="1" applyAlignment="1">
      <alignment horizontal="left"/>
    </xf>
    <xf numFmtId="167" fontId="16" fillId="0" borderId="0" xfId="1" applyNumberFormat="1" applyFont="1" applyAlignment="1">
      <alignment horizontal="left"/>
    </xf>
    <xf numFmtId="0" fontId="18" fillId="0" borderId="6" xfId="0" applyFont="1" applyBorder="1" applyAlignment="1">
      <alignment wrapText="1"/>
    </xf>
    <xf numFmtId="0" fontId="13" fillId="0" borderId="0" xfId="0" applyFont="1"/>
    <xf numFmtId="0" fontId="10" fillId="0" borderId="0" xfId="2" applyFont="1" applyAlignment="1">
      <alignment horizontal="center" vertical="center" wrapText="1"/>
    </xf>
    <xf numFmtId="0" fontId="13" fillId="0" borderId="4" xfId="0" applyFont="1" applyBorder="1" applyAlignment="1">
      <alignment wrapText="1"/>
    </xf>
    <xf numFmtId="166" fontId="9" fillId="0" borderId="0" xfId="1" applyFont="1" applyAlignment="1">
      <alignment horizontal="center"/>
    </xf>
    <xf numFmtId="166" fontId="9" fillId="0" borderId="4" xfId="1" applyFont="1" applyBorder="1" applyAlignment="1">
      <alignment horizontal="center"/>
    </xf>
    <xf numFmtId="0" fontId="12" fillId="0" borderId="0" xfId="0" applyFont="1" applyAlignment="1">
      <alignment horizontal="left" vertical="top" wrapText="1"/>
    </xf>
    <xf numFmtId="167" fontId="9" fillId="0" borderId="0" xfId="1" applyNumberFormat="1" applyFont="1"/>
    <xf numFmtId="0" fontId="12" fillId="0" borderId="0" xfId="0" applyFont="1" applyAlignment="1">
      <alignment horizontal="left" vertical="center" wrapText="1"/>
    </xf>
    <xf numFmtId="0" fontId="13" fillId="0" borderId="0" xfId="0" applyFont="1" applyAlignment="1">
      <alignment vertical="center" wrapText="1"/>
    </xf>
    <xf numFmtId="0" fontId="9" fillId="0" borderId="0" xfId="0" applyFont="1" applyAlignment="1">
      <alignment horizontal="left" vertical="center" wrapText="1"/>
    </xf>
    <xf numFmtId="0" fontId="11" fillId="0" borderId="6" xfId="0" applyFont="1" applyBorder="1" applyAlignment="1">
      <alignment vertical="center" wrapText="1"/>
    </xf>
    <xf numFmtId="0" fontId="10" fillId="0" borderId="6" xfId="0" applyFont="1" applyBorder="1" applyAlignment="1">
      <alignment vertical="center" wrapText="1"/>
    </xf>
    <xf numFmtId="0" fontId="21" fillId="0" borderId="6" xfId="0" applyFont="1" applyBorder="1" applyAlignment="1">
      <alignment vertical="center" wrapText="1"/>
    </xf>
    <xf numFmtId="0" fontId="9" fillId="0" borderId="6" xfId="0" applyFont="1" applyBorder="1" applyAlignment="1">
      <alignment horizontal="left" vertical="center" wrapText="1"/>
    </xf>
    <xf numFmtId="0" fontId="10" fillId="0" borderId="5" xfId="2" applyFont="1" applyBorder="1" applyAlignment="1">
      <alignment horizontal="center" vertical="center"/>
    </xf>
    <xf numFmtId="0" fontId="11" fillId="0" borderId="5" xfId="0" applyFont="1" applyBorder="1" applyAlignment="1">
      <alignment vertical="center" wrapText="1"/>
    </xf>
    <xf numFmtId="167" fontId="16" fillId="0" borderId="11" xfId="1" applyNumberFormat="1" applyFont="1" applyBorder="1" applyAlignment="1">
      <alignment horizontal="left"/>
    </xf>
    <xf numFmtId="167" fontId="16" fillId="0" borderId="5" xfId="1" applyNumberFormat="1" applyFont="1" applyBorder="1" applyAlignment="1">
      <alignment horizontal="left"/>
    </xf>
    <xf numFmtId="0" fontId="13" fillId="0" borderId="5" xfId="0" applyFont="1" applyBorder="1" applyAlignment="1">
      <alignment wrapText="1"/>
    </xf>
    <xf numFmtId="166" fontId="9" fillId="0" borderId="5" xfId="1" applyFont="1" applyBorder="1" applyAlignment="1">
      <alignment horizontal="center"/>
    </xf>
    <xf numFmtId="0" fontId="9" fillId="0" borderId="0" xfId="0" applyFont="1" applyAlignment="1">
      <alignment vertical="center" wrapText="1"/>
    </xf>
    <xf numFmtId="0" fontId="11" fillId="0" borderId="0" xfId="0" applyFont="1" applyAlignment="1">
      <alignment vertical="center" wrapText="1"/>
    </xf>
    <xf numFmtId="0" fontId="10" fillId="0" borderId="0" xfId="0" applyFont="1" applyAlignment="1">
      <alignment vertical="center" wrapText="1"/>
    </xf>
    <xf numFmtId="0" fontId="23" fillId="0" borderId="0" xfId="0" applyFont="1" applyAlignment="1">
      <alignment vertical="center" wrapText="1"/>
    </xf>
    <xf numFmtId="0" fontId="24" fillId="0" borderId="0" xfId="0" applyFont="1" applyAlignment="1">
      <alignment vertical="center" wrapText="1"/>
    </xf>
    <xf numFmtId="0" fontId="24" fillId="0" borderId="0" xfId="0" applyFont="1" applyAlignment="1">
      <alignment vertical="center"/>
    </xf>
    <xf numFmtId="0" fontId="13" fillId="0" borderId="0" xfId="0" applyFont="1" applyFill="1" applyAlignment="1">
      <alignment vertical="center" wrapText="1"/>
    </xf>
    <xf numFmtId="0" fontId="9" fillId="0" borderId="4" xfId="0" applyFont="1" applyFill="1" applyBorder="1" applyAlignment="1">
      <alignment horizontal="left" vertical="center" wrapText="1"/>
    </xf>
    <xf numFmtId="0" fontId="24" fillId="0" borderId="0" xfId="0" applyFont="1" applyFill="1" applyAlignment="1">
      <alignment vertical="center"/>
    </xf>
    <xf numFmtId="0" fontId="9" fillId="0" borderId="0" xfId="0" applyFont="1" applyFill="1" applyAlignment="1">
      <alignment horizontal="left" vertical="center" wrapText="1"/>
    </xf>
    <xf numFmtId="0" fontId="12" fillId="0" borderId="4" xfId="0" applyFont="1" applyFill="1" applyBorder="1" applyAlignment="1">
      <alignment horizontal="left" vertical="center" wrapText="1"/>
    </xf>
    <xf numFmtId="0" fontId="23" fillId="0" borderId="0" xfId="0" applyFont="1" applyFill="1" applyAlignment="1">
      <alignment vertical="center" wrapText="1"/>
    </xf>
    <xf numFmtId="0" fontId="25" fillId="0" borderId="0" xfId="0" applyFont="1" applyFill="1" applyAlignment="1">
      <alignment horizontal="left" vertical="center" wrapText="1"/>
    </xf>
    <xf numFmtId="0" fontId="15" fillId="0" borderId="0" xfId="0" applyFont="1" applyFill="1" applyAlignment="1">
      <alignment vertical="center" wrapText="1"/>
    </xf>
    <xf numFmtId="0" fontId="9" fillId="0" borderId="0" xfId="0" applyFont="1" applyFill="1" applyAlignment="1">
      <alignment vertical="center" wrapText="1"/>
    </xf>
    <xf numFmtId="0" fontId="11" fillId="0" borderId="0" xfId="0" applyFont="1" applyFill="1" applyAlignment="1">
      <alignment vertical="center" wrapText="1"/>
    </xf>
    <xf numFmtId="0" fontId="26" fillId="0" borderId="4" xfId="0" applyFont="1" applyFill="1" applyBorder="1" applyAlignment="1">
      <alignment horizontal="left" vertical="center" wrapText="1"/>
    </xf>
    <xf numFmtId="0" fontId="9" fillId="0" borderId="4" xfId="0" applyFont="1" applyFill="1" applyBorder="1" applyAlignment="1">
      <alignment horizontal="left" vertical="top" wrapText="1"/>
    </xf>
    <xf numFmtId="167" fontId="9" fillId="0" borderId="4" xfId="1" applyNumberFormat="1" applyFont="1" applyFill="1" applyBorder="1"/>
    <xf numFmtId="0" fontId="9" fillId="0" borderId="2" xfId="0" applyFont="1" applyFill="1" applyBorder="1" applyAlignment="1">
      <alignment horizontal="left" vertical="center" wrapText="1"/>
    </xf>
    <xf numFmtId="0" fontId="9" fillId="0" borderId="11" xfId="0" applyFont="1" applyBorder="1"/>
    <xf numFmtId="0" fontId="9" fillId="0" borderId="14" xfId="0" applyFont="1" applyBorder="1"/>
    <xf numFmtId="167" fontId="9" fillId="0" borderId="11" xfId="1" applyNumberFormat="1" applyFont="1" applyBorder="1"/>
    <xf numFmtId="0" fontId="9" fillId="0" borderId="10" xfId="0" applyFont="1" applyFill="1" applyBorder="1" applyAlignment="1">
      <alignment horizontal="left" vertical="center" wrapText="1"/>
    </xf>
    <xf numFmtId="0" fontId="9" fillId="0" borderId="8" xfId="0" applyFont="1" applyFill="1" applyBorder="1" applyAlignment="1">
      <alignment horizontal="left" vertical="center" wrapText="1"/>
    </xf>
    <xf numFmtId="167" fontId="9" fillId="0" borderId="13" xfId="1" applyNumberFormat="1" applyFont="1" applyBorder="1"/>
    <xf numFmtId="167" fontId="16" fillId="0" borderId="14" xfId="1" applyNumberFormat="1" applyFont="1" applyBorder="1" applyAlignment="1">
      <alignment horizontal="left"/>
    </xf>
    <xf numFmtId="0" fontId="9" fillId="0" borderId="13" xfId="0" applyFont="1" applyBorder="1"/>
    <xf numFmtId="0" fontId="9" fillId="0" borderId="13" xfId="0" applyFont="1" applyFill="1" applyBorder="1" applyAlignment="1">
      <alignment horizontal="left" vertical="center" wrapText="1"/>
    </xf>
    <xf numFmtId="0" fontId="9" fillId="0" borderId="14" xfId="0" applyFont="1" applyBorder="1" applyAlignment="1">
      <alignment horizontal="left" wrapText="1"/>
    </xf>
    <xf numFmtId="0" fontId="8" fillId="0" borderId="0" xfId="0" applyFont="1" applyAlignment="1">
      <alignment vertical="center" wrapText="1"/>
    </xf>
    <xf numFmtId="0" fontId="13" fillId="0" borderId="6" xfId="0" applyFont="1" applyBorder="1" applyAlignment="1">
      <alignment vertical="center" wrapText="1"/>
    </xf>
    <xf numFmtId="0" fontId="13" fillId="0" borderId="0" xfId="0" applyFont="1" applyAlignment="1">
      <alignment vertical="center" wrapText="1"/>
    </xf>
    <xf numFmtId="0" fontId="10" fillId="0" borderId="6" xfId="0" applyFont="1" applyBorder="1" applyAlignment="1">
      <alignment vertical="center" wrapText="1"/>
    </xf>
    <xf numFmtId="0" fontId="19" fillId="0" borderId="9" xfId="0" applyFont="1" applyBorder="1" applyAlignment="1">
      <alignment horizontal="left" vertical="center" wrapText="1"/>
    </xf>
    <xf numFmtId="0" fontId="19" fillId="0" borderId="9" xfId="0" applyFont="1" applyBorder="1" applyAlignment="1">
      <alignment horizontal="left" vertical="center" wrapText="1"/>
    </xf>
    <xf numFmtId="0" fontId="13" fillId="0" borderId="0" xfId="0" applyFont="1" applyAlignment="1">
      <alignment vertical="center" wrapText="1"/>
    </xf>
    <xf numFmtId="0" fontId="13" fillId="0" borderId="14" xfId="0" applyFont="1" applyBorder="1" applyAlignment="1">
      <alignment horizontal="left"/>
    </xf>
    <xf numFmtId="0" fontId="13" fillId="0" borderId="1" xfId="0" applyFont="1" applyBorder="1" applyAlignment="1">
      <alignment horizontal="left" vertical="center" wrapText="1"/>
    </xf>
    <xf numFmtId="0" fontId="30" fillId="0" borderId="1" xfId="0" applyFont="1" applyBorder="1" applyAlignment="1">
      <alignment horizontal="left" vertical="center" wrapText="1"/>
    </xf>
    <xf numFmtId="167" fontId="9" fillId="0" borderId="3" xfId="1" applyNumberFormat="1" applyFont="1" applyFill="1" applyBorder="1"/>
    <xf numFmtId="167" fontId="9" fillId="0" borderId="9" xfId="1" applyNumberFormat="1" applyFont="1" applyFill="1" applyBorder="1"/>
    <xf numFmtId="166" fontId="9" fillId="0" borderId="9" xfId="1" applyFont="1" applyFill="1" applyBorder="1"/>
    <xf numFmtId="166" fontId="9" fillId="0" borderId="3" xfId="1" applyFont="1" applyFill="1" applyBorder="1"/>
    <xf numFmtId="167" fontId="9" fillId="0" borderId="5" xfId="1" applyNumberFormat="1" applyFont="1" applyFill="1" applyBorder="1"/>
    <xf numFmtId="166" fontId="9" fillId="0" borderId="11" xfId="1" applyFont="1" applyFill="1" applyBorder="1"/>
    <xf numFmtId="166" fontId="9" fillId="0" borderId="2" xfId="1" applyFont="1" applyFill="1" applyBorder="1"/>
    <xf numFmtId="166" fontId="9" fillId="0" borderId="7" xfId="1" applyFont="1" applyFill="1" applyBorder="1"/>
    <xf numFmtId="166" fontId="9" fillId="0" borderId="12" xfId="1" applyFont="1" applyFill="1" applyBorder="1"/>
    <xf numFmtId="0" fontId="8" fillId="0" borderId="1" xfId="0" applyFont="1" applyBorder="1" applyAlignment="1">
      <alignment wrapText="1"/>
    </xf>
    <xf numFmtId="0" fontId="9" fillId="0" borderId="1" xfId="0" applyFont="1" applyBorder="1" applyAlignment="1">
      <alignment horizontal="left" wrapText="1"/>
    </xf>
    <xf numFmtId="167" fontId="9" fillId="0" borderId="1" xfId="1" applyNumberFormat="1" applyFont="1" applyFill="1" applyBorder="1"/>
    <xf numFmtId="0" fontId="9" fillId="0" borderId="0" xfId="0" applyFont="1" applyAlignment="1">
      <alignment wrapText="1"/>
    </xf>
    <xf numFmtId="166" fontId="9" fillId="0" borderId="5" xfId="1" applyFont="1" applyFill="1" applyBorder="1"/>
    <xf numFmtId="166" fontId="9" fillId="0" borderId="15" xfId="1" applyFont="1" applyFill="1" applyBorder="1"/>
    <xf numFmtId="0" fontId="9" fillId="0" borderId="16" xfId="0" applyFont="1" applyBorder="1"/>
    <xf numFmtId="0" fontId="9" fillId="0" borderId="17" xfId="0" applyFont="1" applyBorder="1" applyAlignment="1">
      <alignment wrapText="1"/>
    </xf>
    <xf numFmtId="0" fontId="9" fillId="0" borderId="18" xfId="0" applyFont="1" applyBorder="1" applyAlignment="1">
      <alignment horizontal="left" wrapText="1"/>
    </xf>
    <xf numFmtId="0" fontId="9" fillId="0" borderId="17" xfId="0" applyFont="1" applyBorder="1" applyAlignment="1">
      <alignment horizontal="left"/>
    </xf>
    <xf numFmtId="166" fontId="9" fillId="0" borderId="16" xfId="1" applyFont="1" applyFill="1" applyBorder="1" applyAlignment="1">
      <alignment horizontal="center"/>
    </xf>
    <xf numFmtId="0" fontId="9" fillId="0" borderId="7" xfId="0" applyFont="1" applyBorder="1"/>
    <xf numFmtId="0" fontId="9" fillId="0" borderId="8" xfId="0" applyFont="1" applyBorder="1" applyAlignment="1">
      <alignment wrapText="1"/>
    </xf>
    <xf numFmtId="0" fontId="9" fillId="0" borderId="8" xfId="0" applyFont="1" applyBorder="1" applyAlignment="1">
      <alignment horizontal="left" wrapText="1"/>
    </xf>
    <xf numFmtId="0" fontId="9" fillId="0" borderId="2" xfId="0" applyFont="1" applyBorder="1" applyAlignment="1">
      <alignment horizontal="left" wrapText="1"/>
    </xf>
    <xf numFmtId="166" fontId="9" fillId="0" borderId="4" xfId="1" applyFont="1" applyFill="1" applyBorder="1"/>
    <xf numFmtId="0" fontId="15" fillId="0" borderId="0" xfId="0" applyFont="1" applyAlignment="1">
      <alignment vertical="center" wrapText="1"/>
    </xf>
    <xf numFmtId="0" fontId="15" fillId="0" borderId="0" xfId="0" applyFont="1" applyAlignment="1">
      <alignment wrapText="1"/>
    </xf>
    <xf numFmtId="0" fontId="13" fillId="0" borderId="0" xfId="0" applyFont="1" applyAlignment="1">
      <alignment vertical="center"/>
    </xf>
    <xf numFmtId="0" fontId="9" fillId="0" borderId="19" xfId="0" applyFont="1" applyBorder="1"/>
    <xf numFmtId="0" fontId="9" fillId="0" borderId="21" xfId="0" applyFont="1" applyBorder="1" applyAlignment="1">
      <alignment horizontal="left" wrapText="1"/>
    </xf>
    <xf numFmtId="0" fontId="9" fillId="0" borderId="19" xfId="0" applyFont="1" applyBorder="1" applyAlignment="1">
      <alignment horizontal="left"/>
    </xf>
    <xf numFmtId="0" fontId="9" fillId="0" borderId="20" xfId="0" applyFont="1" applyBorder="1" applyAlignment="1">
      <alignment horizontal="left"/>
    </xf>
    <xf numFmtId="166" fontId="9" fillId="0" borderId="20" xfId="1" applyFont="1" applyFill="1" applyBorder="1" applyAlignment="1">
      <alignment horizontal="left"/>
    </xf>
    <xf numFmtId="166" fontId="9" fillId="0" borderId="19" xfId="1" applyFont="1" applyFill="1" applyBorder="1"/>
    <xf numFmtId="0" fontId="9" fillId="0" borderId="21" xfId="0" applyFont="1" applyBorder="1" applyAlignment="1">
      <alignment wrapText="1"/>
    </xf>
    <xf numFmtId="0" fontId="9" fillId="0" borderId="22" xfId="0" applyFont="1" applyBorder="1" applyAlignment="1">
      <alignment horizontal="left" wrapText="1"/>
    </xf>
    <xf numFmtId="0" fontId="9" fillId="0" borderId="21" xfId="0" applyFont="1" applyBorder="1" applyAlignment="1">
      <alignment horizontal="left"/>
    </xf>
    <xf numFmtId="166" fontId="9" fillId="0" borderId="20" xfId="1" applyFont="1" applyFill="1" applyBorder="1" applyAlignment="1">
      <alignment horizontal="center"/>
    </xf>
    <xf numFmtId="0" fontId="9" fillId="0" borderId="5" xfId="0" applyFont="1" applyBorder="1" applyAlignment="1">
      <alignment horizontal="left"/>
    </xf>
    <xf numFmtId="166" fontId="9" fillId="0" borderId="6" xfId="1" applyFont="1" applyFill="1" applyBorder="1" applyAlignment="1">
      <alignment horizontal="center"/>
    </xf>
    <xf numFmtId="166" fontId="9" fillId="0" borderId="23" xfId="1" applyFont="1" applyFill="1" applyBorder="1"/>
    <xf numFmtId="0" fontId="9" fillId="0" borderId="8" xfId="0" applyFont="1" applyBorder="1"/>
    <xf numFmtId="0" fontId="9" fillId="0" borderId="8" xfId="0" applyFont="1" applyBorder="1" applyAlignment="1">
      <alignment horizontal="left"/>
    </xf>
    <xf numFmtId="166" fontId="9" fillId="0" borderId="8" xfId="1" applyFont="1" applyFill="1" applyBorder="1"/>
    <xf numFmtId="2" fontId="9" fillId="0" borderId="6" xfId="0" applyNumberFormat="1" applyFont="1" applyBorder="1" applyAlignment="1">
      <alignment horizontal="left"/>
    </xf>
    <xf numFmtId="166" fontId="9" fillId="0" borderId="5" xfId="1" applyFont="1" applyFill="1" applyBorder="1" applyAlignment="1">
      <alignment horizontal="left"/>
    </xf>
    <xf numFmtId="166" fontId="9" fillId="0" borderId="1" xfId="1" applyFont="1" applyFill="1" applyBorder="1"/>
    <xf numFmtId="0" fontId="9" fillId="0" borderId="21" xfId="0" applyFont="1" applyBorder="1"/>
    <xf numFmtId="0" fontId="15" fillId="0" borderId="24" xfId="0" applyFont="1" applyBorder="1" applyAlignment="1">
      <alignment wrapText="1"/>
    </xf>
    <xf numFmtId="0" fontId="9" fillId="0" borderId="18" xfId="0" applyFont="1" applyBorder="1"/>
    <xf numFmtId="166" fontId="9" fillId="0" borderId="16" xfId="1" applyFont="1" applyFill="1" applyBorder="1"/>
    <xf numFmtId="0" fontId="9" fillId="0" borderId="10" xfId="0" applyFont="1" applyBorder="1" applyAlignment="1">
      <alignment horizontal="left"/>
    </xf>
    <xf numFmtId="0" fontId="9" fillId="0" borderId="15" xfId="0" applyFont="1" applyBorder="1"/>
    <xf numFmtId="0" fontId="9" fillId="0" borderId="26" xfId="0" applyFont="1" applyBorder="1" applyAlignment="1">
      <alignment horizontal="left" wrapText="1"/>
    </xf>
    <xf numFmtId="0" fontId="9" fillId="0" borderId="25" xfId="0" applyFont="1" applyBorder="1" applyAlignment="1">
      <alignment horizontal="left"/>
    </xf>
    <xf numFmtId="166" fontId="9" fillId="0" borderId="26" xfId="1" applyFont="1" applyFill="1" applyBorder="1"/>
    <xf numFmtId="167" fontId="9" fillId="0" borderId="19" xfId="1" applyNumberFormat="1" applyFont="1" applyFill="1" applyBorder="1"/>
    <xf numFmtId="166" fontId="9" fillId="0" borderId="22" xfId="1" applyFont="1" applyFill="1" applyBorder="1"/>
    <xf numFmtId="0" fontId="9" fillId="0" borderId="12" xfId="0" applyFont="1" applyBorder="1" applyAlignment="1">
      <alignment horizontal="left" wrapText="1"/>
    </xf>
    <xf numFmtId="166" fontId="9" fillId="0" borderId="7" xfId="1" applyFont="1" applyFill="1" applyBorder="1" applyAlignment="1">
      <alignment horizontal="center"/>
    </xf>
    <xf numFmtId="0" fontId="8" fillId="0" borderId="1" xfId="0" applyFont="1" applyBorder="1"/>
    <xf numFmtId="0" fontId="9" fillId="0" borderId="1" xfId="0" applyFont="1" applyBorder="1" applyAlignment="1">
      <alignment horizontal="left"/>
    </xf>
    <xf numFmtId="167" fontId="16" fillId="0" borderId="1" xfId="1" applyNumberFormat="1" applyFont="1" applyFill="1" applyBorder="1" applyAlignment="1">
      <alignment horizontal="left"/>
    </xf>
    <xf numFmtId="0" fontId="9" fillId="0" borderId="6" xfId="0" applyFont="1" applyBorder="1" applyAlignment="1">
      <alignment horizontal="left"/>
    </xf>
    <xf numFmtId="0" fontId="8" fillId="0" borderId="1" xfId="0" applyFont="1" applyBorder="1" applyAlignment="1">
      <alignment vertical="center" wrapText="1"/>
    </xf>
    <xf numFmtId="0" fontId="15" fillId="0" borderId="0" xfId="0" applyFont="1"/>
    <xf numFmtId="0" fontId="17" fillId="0" borderId="3" xfId="0" applyFont="1" applyBorder="1"/>
    <xf numFmtId="0" fontId="17" fillId="0" borderId="1" xfId="0" applyFont="1" applyBorder="1" applyAlignment="1">
      <alignment wrapText="1"/>
    </xf>
    <xf numFmtId="0" fontId="9" fillId="0" borderId="9" xfId="0" applyFont="1" applyBorder="1"/>
    <xf numFmtId="0" fontId="17" fillId="0" borderId="14" xfId="0" applyFont="1" applyBorder="1" applyAlignment="1">
      <alignment wrapText="1"/>
    </xf>
    <xf numFmtId="0" fontId="9" fillId="0" borderId="11" xfId="0" applyFont="1" applyBorder="1" applyAlignment="1">
      <alignment horizontal="left"/>
    </xf>
    <xf numFmtId="0" fontId="9" fillId="0" borderId="13" xfId="0" applyFont="1" applyBorder="1" applyAlignment="1">
      <alignment horizontal="left"/>
    </xf>
    <xf numFmtId="166" fontId="9" fillId="0" borderId="11" xfId="1" applyFont="1" applyFill="1" applyBorder="1" applyAlignment="1">
      <alignment horizontal="center"/>
    </xf>
    <xf numFmtId="167" fontId="16" fillId="0" borderId="3" xfId="1" applyNumberFormat="1" applyFont="1" applyFill="1" applyBorder="1" applyAlignment="1">
      <alignment horizontal="left"/>
    </xf>
    <xf numFmtId="166" fontId="13" fillId="0" borderId="3" xfId="1" applyFont="1" applyFill="1" applyBorder="1" applyAlignment="1">
      <alignment horizontal="left"/>
    </xf>
    <xf numFmtId="166" fontId="22" fillId="0" borderId="3" xfId="1" applyFont="1" applyFill="1" applyBorder="1" applyAlignment="1">
      <alignment horizontal="left"/>
    </xf>
    <xf numFmtId="167" fontId="16" fillId="0" borderId="0" xfId="1" applyNumberFormat="1" applyFont="1" applyFill="1" applyBorder="1" applyAlignment="1">
      <alignment horizontal="left"/>
    </xf>
    <xf numFmtId="166" fontId="9" fillId="0" borderId="0" xfId="1" applyFont="1" applyFill="1" applyBorder="1" applyAlignment="1">
      <alignment horizontal="center"/>
    </xf>
    <xf numFmtId="167" fontId="9" fillId="0" borderId="0" xfId="1" applyNumberFormat="1" applyFont="1" applyFill="1" applyBorder="1"/>
    <xf numFmtId="167" fontId="9" fillId="0" borderId="0" xfId="1" applyNumberFormat="1" applyFont="1" applyBorder="1"/>
    <xf numFmtId="0" fontId="9" fillId="0" borderId="0" xfId="0" applyFont="1" applyAlignment="1">
      <alignment horizontal="left" vertical="top" wrapText="1"/>
    </xf>
    <xf numFmtId="0" fontId="30" fillId="0" borderId="0" xfId="0" applyFont="1" applyAlignment="1">
      <alignment horizontal="left" vertical="center" wrapText="1"/>
    </xf>
    <xf numFmtId="166" fontId="9" fillId="0" borderId="0" xfId="1" applyFont="1" applyBorder="1" applyAlignment="1">
      <alignment horizontal="center"/>
    </xf>
    <xf numFmtId="0" fontId="8" fillId="0" borderId="0" xfId="0" applyFont="1" applyAlignment="1">
      <alignment wrapText="1"/>
    </xf>
    <xf numFmtId="167" fontId="9" fillId="0" borderId="0" xfId="1" applyNumberFormat="1" applyFont="1" applyBorder="1" applyAlignment="1">
      <alignment horizontal="center"/>
    </xf>
    <xf numFmtId="166" fontId="16" fillId="0" borderId="0" xfId="1" applyFont="1" applyBorder="1" applyAlignment="1">
      <alignment horizontal="center"/>
    </xf>
    <xf numFmtId="0" fontId="8" fillId="0" borderId="0" xfId="0" applyFont="1" applyAlignment="1">
      <alignment vertical="top" wrapText="1"/>
    </xf>
    <xf numFmtId="0" fontId="17" fillId="0" borderId="0" xfId="0" applyFont="1"/>
    <xf numFmtId="0" fontId="8" fillId="0" borderId="0" xfId="0" applyFont="1"/>
    <xf numFmtId="166" fontId="16" fillId="0" borderId="0" xfId="1" applyFont="1" applyFill="1" applyBorder="1" applyAlignment="1">
      <alignment horizontal="left"/>
    </xf>
    <xf numFmtId="166" fontId="9" fillId="0" borderId="0" xfId="1" applyFont="1" applyFill="1" applyBorder="1" applyAlignment="1">
      <alignment horizontal="left"/>
    </xf>
    <xf numFmtId="0" fontId="17" fillId="0" borderId="0" xfId="0" applyFont="1" applyAlignment="1">
      <alignment wrapText="1"/>
    </xf>
    <xf numFmtId="166" fontId="9" fillId="0" borderId="0" xfId="1" applyFont="1" applyFill="1" applyBorder="1"/>
    <xf numFmtId="0" fontId="22" fillId="0" borderId="0" xfId="0" applyFont="1" applyAlignment="1">
      <alignment wrapText="1"/>
    </xf>
    <xf numFmtId="166" fontId="22" fillId="0" borderId="0" xfId="1" applyFont="1" applyFill="1" applyBorder="1" applyAlignment="1">
      <alignment horizontal="left"/>
    </xf>
    <xf numFmtId="0" fontId="27" fillId="0" borderId="0" xfId="0" applyFont="1" applyAlignment="1">
      <alignment horizontal="justify" vertical="center"/>
    </xf>
    <xf numFmtId="0" fontId="29" fillId="0" borderId="0" xfId="0" applyFont="1" applyAlignment="1">
      <alignment horizontal="left" vertical="center" indent="10"/>
    </xf>
    <xf numFmtId="0" fontId="28" fillId="0" borderId="0" xfId="0" applyFont="1"/>
    <xf numFmtId="166" fontId="9" fillId="0" borderId="1" xfId="1" applyFont="1" applyFill="1" applyBorder="1" applyAlignment="1">
      <alignment horizontal="center"/>
    </xf>
    <xf numFmtId="0" fontId="48" fillId="0" borderId="0" xfId="0" applyFont="1" applyBorder="1"/>
    <xf numFmtId="0" fontId="0" fillId="0" borderId="0" xfId="0" applyBorder="1" applyAlignment="1">
      <alignment horizontal="center"/>
    </xf>
    <xf numFmtId="0" fontId="0" fillId="0" borderId="0" xfId="0" applyBorder="1"/>
    <xf numFmtId="168" fontId="0" fillId="0" borderId="0" xfId="0" applyNumberFormat="1" applyBorder="1" applyProtection="1">
      <protection locked="0"/>
    </xf>
    <xf numFmtId="168" fontId="0" fillId="0" borderId="0" xfId="0" applyNumberFormat="1" applyBorder="1" applyProtection="1"/>
    <xf numFmtId="0" fontId="50" fillId="0" borderId="0" xfId="0" applyFont="1" applyBorder="1" applyAlignment="1">
      <alignment horizontal="left"/>
    </xf>
    <xf numFmtId="168" fontId="50" fillId="0" borderId="0" xfId="0" applyNumberFormat="1" applyFont="1" applyBorder="1" applyAlignment="1" applyProtection="1">
      <alignment horizontal="left"/>
    </xf>
    <xf numFmtId="0" fontId="48" fillId="0" borderId="0" xfId="0" applyFont="1" applyBorder="1" applyAlignment="1">
      <alignment horizontal="left"/>
    </xf>
    <xf numFmtId="0" fontId="48" fillId="0" borderId="0" xfId="0" applyFont="1" applyFill="1" applyBorder="1" applyAlignment="1">
      <alignment horizontal="left"/>
    </xf>
    <xf numFmtId="0" fontId="50" fillId="0" borderId="0" xfId="0" applyFont="1" applyFill="1" applyBorder="1" applyAlignment="1">
      <alignment horizontal="left"/>
    </xf>
    <xf numFmtId="0" fontId="50" fillId="0" borderId="0" xfId="0" applyFont="1" applyFill="1" applyBorder="1" applyAlignment="1">
      <alignment horizontal="right"/>
    </xf>
    <xf numFmtId="0" fontId="0" fillId="0" borderId="0" xfId="0" applyFill="1" applyBorder="1" applyAlignment="1" applyProtection="1">
      <alignment horizontal="right"/>
    </xf>
    <xf numFmtId="0" fontId="50" fillId="0" borderId="0" xfId="0" applyFont="1" applyFill="1" applyBorder="1"/>
    <xf numFmtId="0" fontId="6" fillId="0" borderId="0" xfId="0" applyFont="1" applyBorder="1" applyAlignment="1">
      <alignment wrapText="1"/>
    </xf>
    <xf numFmtId="0" fontId="6" fillId="0" borderId="0" xfId="0" applyFont="1" applyBorder="1" applyAlignment="1">
      <alignment horizontal="left" wrapText="1"/>
    </xf>
    <xf numFmtId="0" fontId="6" fillId="0" borderId="0" xfId="0" applyFont="1" applyBorder="1" applyAlignment="1">
      <alignment horizontal="center"/>
    </xf>
    <xf numFmtId="167" fontId="6" fillId="0" borderId="0" xfId="1" applyNumberFormat="1" applyFont="1" applyBorder="1" applyAlignment="1">
      <alignment horizontal="center"/>
    </xf>
    <xf numFmtId="0" fontId="48" fillId="0" borderId="0" xfId="0" applyFont="1" applyFill="1" applyBorder="1"/>
    <xf numFmtId="0" fontId="51" fillId="0" borderId="0" xfId="0" applyFont="1" applyBorder="1"/>
    <xf numFmtId="0" fontId="52" fillId="0" borderId="0" xfId="0" applyFont="1" applyBorder="1" applyAlignment="1">
      <alignment horizontal="left"/>
    </xf>
    <xf numFmtId="0" fontId="49" fillId="0" borderId="0" xfId="0" applyFont="1" applyFill="1" applyBorder="1" applyAlignment="1" applyProtection="1">
      <alignment horizontal="left"/>
    </xf>
    <xf numFmtId="0" fontId="13" fillId="0" borderId="3" xfId="0" applyFont="1" applyBorder="1" applyAlignment="1">
      <alignment horizontal="center" vertical="center" wrapText="1"/>
    </xf>
    <xf numFmtId="0" fontId="13" fillId="0" borderId="9" xfId="0" applyFont="1" applyBorder="1" applyAlignment="1">
      <alignment horizontal="center" vertical="center" wrapText="1"/>
    </xf>
    <xf numFmtId="0" fontId="53" fillId="0" borderId="0" xfId="4" applyFont="1"/>
    <xf numFmtId="0" fontId="13" fillId="0" borderId="0" xfId="0" applyFont="1" applyAlignment="1">
      <alignment horizontal="left" vertical="center" wrapText="1"/>
    </xf>
    <xf numFmtId="0" fontId="13" fillId="0" borderId="0" xfId="0" applyFont="1" applyFill="1" applyAlignment="1">
      <alignment vertical="center" wrapText="1"/>
    </xf>
    <xf numFmtId="0" fontId="9" fillId="0" borderId="1" xfId="0" applyFont="1" applyBorder="1" applyAlignment="1">
      <alignment horizontal="left" vertical="center" wrapText="1"/>
    </xf>
    <xf numFmtId="0" fontId="9" fillId="0" borderId="4" xfId="0" applyFont="1" applyBorder="1" applyAlignment="1">
      <alignment horizontal="left" wrapText="1"/>
    </xf>
    <xf numFmtId="0" fontId="13" fillId="0" borderId="0" xfId="0" applyFont="1" applyAlignment="1">
      <alignment vertical="center" wrapText="1"/>
    </xf>
    <xf numFmtId="0" fontId="9" fillId="0" borderId="0" xfId="0" applyFont="1" applyAlignment="1">
      <alignment vertical="center" wrapText="1"/>
    </xf>
    <xf numFmtId="0" fontId="15" fillId="0" borderId="0" xfId="0" applyFont="1" applyAlignment="1">
      <alignment horizontal="left" vertical="center" wrapText="1"/>
    </xf>
    <xf numFmtId="0" fontId="8" fillId="0" borderId="1" xfId="0" applyFont="1" applyBorder="1" applyAlignment="1">
      <alignment wrapText="1"/>
    </xf>
    <xf numFmtId="0" fontId="9" fillId="0" borderId="0" xfId="0" applyFont="1" applyAlignment="1">
      <alignment wrapText="1"/>
    </xf>
    <xf numFmtId="0" fontId="9" fillId="0" borderId="17" xfId="0" applyFont="1" applyBorder="1" applyAlignment="1">
      <alignment wrapText="1"/>
    </xf>
    <xf numFmtId="0" fontId="9" fillId="0" borderId="8" xfId="0" applyFont="1" applyBorder="1" applyAlignment="1">
      <alignment wrapText="1"/>
    </xf>
    <xf numFmtId="0" fontId="15" fillId="0" borderId="0" xfId="0" applyFont="1" applyAlignment="1">
      <alignment vertical="center" wrapText="1"/>
    </xf>
    <xf numFmtId="0" fontId="15" fillId="0" borderId="0" xfId="0" applyFont="1" applyAlignment="1">
      <alignment wrapText="1"/>
    </xf>
    <xf numFmtId="0" fontId="13" fillId="0" borderId="0" xfId="0" applyFont="1" applyAlignment="1">
      <alignment vertical="center"/>
    </xf>
    <xf numFmtId="0" fontId="13" fillId="0" borderId="6" xfId="0" applyFont="1" applyBorder="1" applyAlignment="1">
      <alignment wrapText="1"/>
    </xf>
    <xf numFmtId="0" fontId="9" fillId="0" borderId="0" xfId="0" applyFont="1"/>
    <xf numFmtId="0" fontId="9" fillId="0" borderId="0" xfId="0" applyFont="1" applyFill="1" applyAlignment="1">
      <alignment horizontal="left" vertical="center" wrapText="1"/>
    </xf>
    <xf numFmtId="0" fontId="13" fillId="0" borderId="14" xfId="0" applyFont="1" applyBorder="1" applyAlignment="1">
      <alignment horizontal="left"/>
    </xf>
    <xf numFmtId="0" fontId="8" fillId="0" borderId="1" xfId="0" applyFont="1" applyBorder="1" applyAlignment="1">
      <alignment wrapText="1"/>
    </xf>
    <xf numFmtId="0" fontId="9" fillId="0" borderId="0" xfId="0" applyFont="1" applyAlignment="1">
      <alignment wrapText="1"/>
    </xf>
    <xf numFmtId="0" fontId="9" fillId="0" borderId="8" xfId="0" applyFont="1" applyBorder="1" applyAlignment="1">
      <alignment wrapText="1"/>
    </xf>
    <xf numFmtId="0" fontId="15" fillId="0" borderId="0" xfId="0" applyFont="1" applyAlignment="1">
      <alignment vertical="center" wrapText="1"/>
    </xf>
    <xf numFmtId="0" fontId="15" fillId="0" borderId="20" xfId="0" applyFont="1" applyBorder="1" applyAlignment="1">
      <alignment wrapText="1"/>
    </xf>
    <xf numFmtId="0" fontId="9" fillId="0" borderId="21" xfId="0" applyFont="1" applyBorder="1" applyAlignment="1">
      <alignment wrapText="1"/>
    </xf>
    <xf numFmtId="0" fontId="9" fillId="0" borderId="21" xfId="0" applyFont="1" applyBorder="1"/>
    <xf numFmtId="0" fontId="15" fillId="0" borderId="21" xfId="0" applyFont="1" applyBorder="1" applyAlignment="1">
      <alignment wrapText="1"/>
    </xf>
    <xf numFmtId="0" fontId="15" fillId="0" borderId="8" xfId="0" applyFont="1" applyBorder="1" applyAlignment="1">
      <alignment wrapText="1"/>
    </xf>
    <xf numFmtId="0" fontId="9" fillId="0" borderId="25" xfId="0" applyFont="1" applyBorder="1" applyAlignment="1">
      <alignment wrapText="1"/>
    </xf>
    <xf numFmtId="0" fontId="8" fillId="0" borderId="1" xfId="0" applyFont="1" applyBorder="1"/>
    <xf numFmtId="0" fontId="15" fillId="0" borderId="0" xfId="0" applyFont="1"/>
    <xf numFmtId="0" fontId="22" fillId="0" borderId="1" xfId="0" applyFont="1" applyBorder="1" applyAlignment="1">
      <alignment wrapText="1"/>
    </xf>
    <xf numFmtId="0" fontId="15" fillId="0" borderId="0" xfId="0" applyFont="1" applyAlignment="1">
      <alignment wrapText="1"/>
    </xf>
    <xf numFmtId="0" fontId="6" fillId="0" borderId="0" xfId="0" applyFont="1"/>
    <xf numFmtId="0" fontId="13" fillId="0" borderId="6" xfId="0" applyFont="1" applyBorder="1" applyAlignment="1">
      <alignment wrapText="1"/>
    </xf>
    <xf numFmtId="0" fontId="25" fillId="0" borderId="0" xfId="0" applyFont="1" applyAlignment="1">
      <alignment horizontal="left" vertical="center" indent="10"/>
    </xf>
    <xf numFmtId="0" fontId="25" fillId="0" borderId="0" xfId="0" applyFont="1" applyAlignment="1">
      <alignment horizontal="justify" vertical="center"/>
    </xf>
    <xf numFmtId="0" fontId="25" fillId="0" borderId="0" xfId="0" applyFont="1"/>
    <xf numFmtId="0" fontId="10" fillId="0" borderId="3" xfId="2" applyFont="1" applyBorder="1" applyAlignment="1">
      <alignment horizontal="center" vertical="center"/>
    </xf>
    <xf numFmtId="0" fontId="10" fillId="0" borderId="3" xfId="2" applyFont="1" applyBorder="1" applyAlignment="1">
      <alignment horizontal="center" vertical="center" wrapText="1"/>
    </xf>
    <xf numFmtId="167" fontId="10" fillId="0" borderId="3" xfId="1" applyNumberFormat="1" applyFont="1" applyBorder="1" applyAlignment="1">
      <alignment horizontal="center" vertical="center" wrapText="1"/>
    </xf>
    <xf numFmtId="0" fontId="54" fillId="0" borderId="3" xfId="0" applyFont="1" applyBorder="1" applyAlignment="1">
      <alignment vertical="center" wrapText="1"/>
    </xf>
    <xf numFmtId="0" fontId="17" fillId="0" borderId="3" xfId="0" applyFont="1" applyFill="1" applyBorder="1" applyAlignment="1">
      <alignment horizontal="left"/>
    </xf>
    <xf numFmtId="165" fontId="17" fillId="0" borderId="3" xfId="1" applyNumberFormat="1" applyFont="1" applyFill="1" applyBorder="1" applyAlignment="1">
      <alignment horizontal="center"/>
    </xf>
    <xf numFmtId="167" fontId="10" fillId="0" borderId="3" xfId="1" applyNumberFormat="1" applyFont="1" applyFill="1" applyBorder="1" applyAlignment="1">
      <alignment horizontal="center" vertical="center" wrapText="1"/>
    </xf>
    <xf numFmtId="0" fontId="19" fillId="0" borderId="36" xfId="0" applyFont="1" applyBorder="1" applyAlignment="1">
      <alignment horizontal="left" vertical="center" wrapText="1"/>
    </xf>
    <xf numFmtId="0" fontId="19" fillId="0" borderId="8" xfId="0" applyFont="1" applyBorder="1" applyAlignment="1">
      <alignment horizontal="left" vertical="center" wrapText="1"/>
    </xf>
    <xf numFmtId="0" fontId="19" fillId="0" borderId="1" xfId="0" applyFont="1" applyBorder="1" applyAlignment="1">
      <alignment horizontal="left" vertical="center" wrapText="1"/>
    </xf>
    <xf numFmtId="7" fontId="17" fillId="0" borderId="3" xfId="1" applyNumberFormat="1" applyFont="1" applyFill="1" applyBorder="1" applyAlignment="1">
      <alignment horizontal="center"/>
    </xf>
    <xf numFmtId="7" fontId="22" fillId="0" borderId="9" xfId="0" applyNumberFormat="1" applyFont="1" applyBorder="1" applyAlignment="1">
      <alignment horizontal="left" vertical="center" wrapText="1"/>
    </xf>
    <xf numFmtId="0" fontId="13" fillId="0" borderId="0" xfId="0" applyFont="1" applyAlignment="1">
      <alignment vertical="center" wrapText="1"/>
    </xf>
    <xf numFmtId="164" fontId="6" fillId="0" borderId="0" xfId="0" applyNumberFormat="1" applyFont="1"/>
    <xf numFmtId="0" fontId="8" fillId="0" borderId="9" xfId="0" applyFont="1" applyBorder="1" applyAlignment="1">
      <alignment vertical="center" wrapText="1"/>
    </xf>
    <xf numFmtId="0" fontId="10" fillId="0" borderId="11" xfId="2" applyFont="1" applyBorder="1" applyAlignment="1">
      <alignment horizontal="center" vertical="center"/>
    </xf>
    <xf numFmtId="0" fontId="10" fillId="0" borderId="37" xfId="2" applyFont="1" applyBorder="1" applyAlignment="1">
      <alignment horizontal="center" vertical="center" wrapText="1"/>
    </xf>
    <xf numFmtId="0" fontId="9" fillId="0" borderId="38" xfId="0" applyFont="1" applyBorder="1" applyAlignment="1">
      <alignment horizontal="left" wrapText="1"/>
    </xf>
    <xf numFmtId="0" fontId="10" fillId="0" borderId="14" xfId="2" applyFont="1" applyBorder="1" applyAlignment="1">
      <alignment horizontal="center" vertical="center" wrapText="1"/>
    </xf>
    <xf numFmtId="0" fontId="10" fillId="0" borderId="11" xfId="2" applyFont="1" applyBorder="1" applyAlignment="1">
      <alignment horizontal="center" vertical="center" wrapText="1"/>
    </xf>
    <xf numFmtId="167" fontId="10" fillId="0" borderId="11" xfId="1" applyNumberFormat="1" applyFont="1" applyFill="1" applyBorder="1" applyAlignment="1">
      <alignment horizontal="center" vertical="center" wrapText="1"/>
    </xf>
    <xf numFmtId="167" fontId="10" fillId="0" borderId="2" xfId="1" applyNumberFormat="1" applyFont="1" applyFill="1" applyBorder="1" applyAlignment="1">
      <alignment horizontal="center" vertical="center" wrapText="1"/>
    </xf>
    <xf numFmtId="166" fontId="9" fillId="0" borderId="3" xfId="1" applyFont="1" applyFill="1" applyBorder="1" applyAlignment="1">
      <alignment horizontal="center"/>
    </xf>
    <xf numFmtId="0" fontId="21" fillId="0" borderId="0" xfId="0" applyFont="1" applyAlignment="1">
      <alignment vertical="center" wrapText="1"/>
    </xf>
    <xf numFmtId="0" fontId="9" fillId="0" borderId="4" xfId="0" applyFont="1" applyBorder="1" applyAlignment="1">
      <alignment horizontal="left" vertical="top" wrapText="1"/>
    </xf>
    <xf numFmtId="167" fontId="9" fillId="0" borderId="3" xfId="1" applyNumberFormat="1" applyFont="1" applyBorder="1"/>
    <xf numFmtId="167" fontId="9" fillId="0" borderId="9" xfId="1" applyNumberFormat="1" applyFont="1" applyBorder="1"/>
    <xf numFmtId="166" fontId="9" fillId="0" borderId="3" xfId="1" applyFont="1" applyBorder="1" applyAlignment="1">
      <alignment horizontal="center"/>
    </xf>
    <xf numFmtId="167" fontId="9" fillId="0" borderId="1" xfId="1" applyNumberFormat="1" applyFont="1" applyBorder="1" applyAlignment="1">
      <alignment horizontal="center"/>
    </xf>
    <xf numFmtId="166" fontId="16" fillId="0" borderId="9" xfId="1" applyFont="1" applyBorder="1" applyAlignment="1">
      <alignment horizontal="center"/>
    </xf>
    <xf numFmtId="1" fontId="9" fillId="0" borderId="6" xfId="0" applyNumberFormat="1" applyFont="1" applyBorder="1" applyAlignment="1">
      <alignment horizontal="left"/>
    </xf>
    <xf numFmtId="166" fontId="9" fillId="0" borderId="15" xfId="1" applyFont="1" applyBorder="1" applyAlignment="1">
      <alignment horizontal="center"/>
    </xf>
    <xf numFmtId="2" fontId="9" fillId="0" borderId="17" xfId="0" applyNumberFormat="1" applyFont="1" applyBorder="1" applyAlignment="1">
      <alignment horizontal="left"/>
    </xf>
    <xf numFmtId="0" fontId="9" fillId="0" borderId="16" xfId="0" applyFont="1" applyBorder="1" applyAlignment="1">
      <alignment horizontal="left"/>
    </xf>
    <xf numFmtId="166" fontId="9" fillId="0" borderId="16" xfId="1" applyFont="1" applyBorder="1" applyAlignment="1">
      <alignment horizontal="center"/>
    </xf>
    <xf numFmtId="166" fontId="9" fillId="0" borderId="18" xfId="1" applyFont="1" applyBorder="1" applyAlignment="1">
      <alignment horizontal="center"/>
    </xf>
    <xf numFmtId="2" fontId="9" fillId="0" borderId="3" xfId="0" applyNumberFormat="1" applyFont="1" applyBorder="1" applyAlignment="1">
      <alignment horizontal="left"/>
    </xf>
    <xf numFmtId="166" fontId="9" fillId="0" borderId="12" xfId="1" applyFont="1" applyBorder="1" applyAlignment="1">
      <alignment horizontal="center"/>
    </xf>
    <xf numFmtId="166" fontId="9" fillId="0" borderId="9" xfId="1" applyFont="1" applyBorder="1" applyAlignment="1">
      <alignment horizontal="center"/>
    </xf>
    <xf numFmtId="166" fontId="9" fillId="0" borderId="19" xfId="1" applyFont="1" applyFill="1" applyBorder="1" applyAlignment="1">
      <alignment horizontal="center"/>
    </xf>
    <xf numFmtId="166" fontId="9" fillId="0" borderId="22" xfId="1" applyFont="1" applyFill="1" applyBorder="1" applyAlignment="1">
      <alignment horizontal="center"/>
    </xf>
    <xf numFmtId="166" fontId="9" fillId="0" borderId="12" xfId="1" applyFont="1" applyFill="1" applyBorder="1" applyAlignment="1">
      <alignment horizontal="center"/>
    </xf>
    <xf numFmtId="166" fontId="9" fillId="0" borderId="8" xfId="1" applyFont="1" applyFill="1" applyBorder="1" applyAlignment="1">
      <alignment horizontal="center"/>
    </xf>
    <xf numFmtId="166" fontId="16" fillId="0" borderId="9" xfId="1" applyFont="1" applyFill="1" applyBorder="1" applyAlignment="1">
      <alignment horizontal="left"/>
    </xf>
    <xf numFmtId="166" fontId="9" fillId="0" borderId="4" xfId="1" applyFont="1" applyFill="1" applyBorder="1" applyAlignment="1">
      <alignment horizontal="left"/>
    </xf>
    <xf numFmtId="0" fontId="18" fillId="0" borderId="7" xfId="0" applyFont="1" applyBorder="1"/>
    <xf numFmtId="0" fontId="18" fillId="0" borderId="8" xfId="0" applyFont="1" applyBorder="1" applyAlignment="1">
      <alignment wrapText="1"/>
    </xf>
    <xf numFmtId="0" fontId="13" fillId="0" borderId="8" xfId="0" applyFont="1" applyBorder="1" applyAlignment="1">
      <alignment horizontal="left" wrapText="1"/>
    </xf>
    <xf numFmtId="0" fontId="13" fillId="0" borderId="7" xfId="0" applyFont="1" applyBorder="1" applyAlignment="1">
      <alignment horizontal="left"/>
    </xf>
    <xf numFmtId="167" fontId="55" fillId="0" borderId="7" xfId="1" applyNumberFormat="1" applyFont="1" applyFill="1" applyBorder="1" applyAlignment="1">
      <alignment horizontal="left"/>
    </xf>
    <xf numFmtId="166" fontId="13" fillId="0" borderId="7" xfId="1" applyFont="1" applyFill="1" applyBorder="1" applyAlignment="1">
      <alignment horizontal="left"/>
    </xf>
    <xf numFmtId="166" fontId="6" fillId="0" borderId="0" xfId="0" applyNumberFormat="1" applyFont="1"/>
    <xf numFmtId="169" fontId="6" fillId="0" borderId="0" xfId="0" applyNumberFormat="1" applyFont="1"/>
    <xf numFmtId="167" fontId="6" fillId="0" borderId="0" xfId="1" applyNumberFormat="1" applyFont="1" applyBorder="1"/>
    <xf numFmtId="0" fontId="6" fillId="0" borderId="0" xfId="0" applyFont="1" applyBorder="1"/>
    <xf numFmtId="0" fontId="6" fillId="0" borderId="8" xfId="0" applyFont="1" applyBorder="1"/>
    <xf numFmtId="0" fontId="6" fillId="0" borderId="8" xfId="0" applyFont="1" applyBorder="1" applyAlignment="1">
      <alignment wrapText="1"/>
    </xf>
    <xf numFmtId="0" fontId="6" fillId="0" borderId="8" xfId="0" applyFont="1" applyBorder="1" applyAlignment="1">
      <alignment horizontal="left" wrapText="1"/>
    </xf>
    <xf numFmtId="0" fontId="6" fillId="0" borderId="8" xfId="0" applyFont="1" applyBorder="1" applyAlignment="1">
      <alignment horizontal="center"/>
    </xf>
    <xf numFmtId="167" fontId="6" fillId="0" borderId="8" xfId="1" applyNumberFormat="1" applyFont="1" applyBorder="1" applyAlignment="1">
      <alignment horizontal="center"/>
    </xf>
    <xf numFmtId="167" fontId="6" fillId="0" borderId="8" xfId="1" applyNumberFormat="1" applyFont="1" applyBorder="1"/>
    <xf numFmtId="0" fontId="48" fillId="0" borderId="13" xfId="63" applyFont="1" applyBorder="1" applyAlignment="1">
      <alignment horizontal="right"/>
    </xf>
    <xf numFmtId="0" fontId="48" fillId="0" borderId="14" xfId="63" applyFont="1" applyBorder="1"/>
    <xf numFmtId="0" fontId="48" fillId="0" borderId="14" xfId="63" applyFont="1" applyBorder="1" applyAlignment="1">
      <alignment horizontal="center"/>
    </xf>
    <xf numFmtId="0" fontId="5" fillId="0" borderId="14" xfId="63" applyBorder="1"/>
    <xf numFmtId="0" fontId="5" fillId="0" borderId="0" xfId="63"/>
    <xf numFmtId="0" fontId="48" fillId="0" borderId="6" xfId="63" applyFont="1" applyBorder="1" applyAlignment="1">
      <alignment horizontal="right"/>
    </xf>
    <xf numFmtId="0" fontId="51" fillId="0" borderId="0" xfId="63" applyFont="1"/>
    <xf numFmtId="0" fontId="49" fillId="0" borderId="6" xfId="63" applyFont="1" applyBorder="1" applyAlignment="1">
      <alignment horizontal="right"/>
    </xf>
    <xf numFmtId="0" fontId="52" fillId="0" borderId="0" xfId="63" applyFont="1" applyAlignment="1">
      <alignment horizontal="left"/>
    </xf>
    <xf numFmtId="0" fontId="50" fillId="0" borderId="0" xfId="63" applyFont="1" applyAlignment="1">
      <alignment horizontal="right"/>
    </xf>
    <xf numFmtId="0" fontId="49" fillId="0" borderId="4" xfId="63" applyFont="1" applyBorder="1" applyAlignment="1">
      <alignment horizontal="left"/>
    </xf>
    <xf numFmtId="0" fontId="5" fillId="0" borderId="0" xfId="63" applyAlignment="1">
      <alignment horizontal="right"/>
    </xf>
    <xf numFmtId="0" fontId="49" fillId="0" borderId="0" xfId="63" applyFont="1" applyAlignment="1">
      <alignment horizontal="left"/>
    </xf>
    <xf numFmtId="0" fontId="48" fillId="0" borderId="0" xfId="63" applyFont="1"/>
    <xf numFmtId="0" fontId="48" fillId="0" borderId="0" xfId="63" applyFont="1" applyAlignment="1">
      <alignment horizontal="left"/>
    </xf>
    <xf numFmtId="0" fontId="49" fillId="0" borderId="0" xfId="63" applyFont="1"/>
    <xf numFmtId="0" fontId="49" fillId="0" borderId="8" xfId="63" applyFont="1" applyBorder="1"/>
    <xf numFmtId="0" fontId="5" fillId="0" borderId="41" xfId="63" applyBorder="1" applyAlignment="1">
      <alignment horizontal="right"/>
    </xf>
    <xf numFmtId="0" fontId="5" fillId="0" borderId="42" xfId="63" applyBorder="1"/>
    <xf numFmtId="0" fontId="5" fillId="0" borderId="37" xfId="63" applyBorder="1"/>
    <xf numFmtId="0" fontId="5" fillId="0" borderId="38" xfId="63" applyBorder="1"/>
    <xf numFmtId="0" fontId="56" fillId="0" borderId="43" xfId="63" applyFont="1" applyBorder="1" applyAlignment="1">
      <alignment horizontal="right"/>
    </xf>
    <xf numFmtId="0" fontId="56" fillId="0" borderId="44" xfId="63" applyFont="1" applyBorder="1"/>
    <xf numFmtId="0" fontId="56" fillId="0" borderId="45" xfId="63" applyFont="1" applyBorder="1"/>
    <xf numFmtId="0" fontId="5" fillId="0" borderId="46" xfId="63" applyBorder="1"/>
    <xf numFmtId="0" fontId="56" fillId="0" borderId="47" xfId="63" applyFont="1" applyBorder="1" applyAlignment="1">
      <alignment horizontal="center"/>
    </xf>
    <xf numFmtId="0" fontId="56" fillId="0" borderId="48" xfId="63" applyFont="1" applyBorder="1" applyAlignment="1">
      <alignment horizontal="center"/>
    </xf>
    <xf numFmtId="0" fontId="56" fillId="0" borderId="49" xfId="63" applyFont="1" applyBorder="1" applyAlignment="1">
      <alignment horizontal="center"/>
    </xf>
    <xf numFmtId="0" fontId="56" fillId="0" borderId="50" xfId="63" applyFont="1" applyBorder="1" applyAlignment="1">
      <alignment horizontal="center"/>
    </xf>
    <xf numFmtId="0" fontId="56" fillId="0" borderId="0" xfId="63" applyFont="1" applyAlignment="1">
      <alignment horizontal="right"/>
    </xf>
    <xf numFmtId="0" fontId="56" fillId="0" borderId="0" xfId="63" applyFont="1" applyAlignment="1">
      <alignment horizontal="center"/>
    </xf>
    <xf numFmtId="168" fontId="56" fillId="0" borderId="0" xfId="63" applyNumberFormat="1" applyFont="1" applyAlignment="1">
      <alignment horizontal="right"/>
    </xf>
    <xf numFmtId="0" fontId="56" fillId="0" borderId="0" xfId="63" applyFont="1"/>
    <xf numFmtId="168" fontId="57" fillId="0" borderId="0" xfId="63" applyNumberFormat="1" applyFont="1" applyAlignment="1" applyProtection="1">
      <alignment horizontal="right"/>
      <protection locked="0"/>
    </xf>
    <xf numFmtId="0" fontId="58" fillId="0" borderId="0" xfId="63" applyFont="1" applyAlignment="1">
      <alignment horizontal="right"/>
    </xf>
    <xf numFmtId="0" fontId="50" fillId="0" borderId="0" xfId="63" applyFont="1"/>
    <xf numFmtId="168" fontId="56" fillId="0" borderId="51" xfId="63" applyNumberFormat="1" applyFont="1" applyBorder="1" applyAlignment="1">
      <alignment horizontal="right"/>
    </xf>
    <xf numFmtId="168" fontId="49" fillId="0" borderId="0" xfId="63" applyNumberFormat="1" applyFont="1" applyAlignment="1">
      <alignment horizontal="right"/>
    </xf>
    <xf numFmtId="168" fontId="59" fillId="0" borderId="0" xfId="63" applyNumberFormat="1" applyFont="1" applyAlignment="1">
      <alignment horizontal="right"/>
    </xf>
    <xf numFmtId="168" fontId="57" fillId="0" borderId="0" xfId="63" applyNumberFormat="1" applyFont="1" applyAlignment="1">
      <alignment horizontal="right"/>
    </xf>
    <xf numFmtId="4" fontId="57" fillId="0" borderId="0" xfId="63" applyNumberFormat="1" applyFont="1" applyAlignment="1">
      <alignment horizontal="right"/>
    </xf>
    <xf numFmtId="0" fontId="50" fillId="0" borderId="8" xfId="63" applyFont="1" applyBorder="1" applyAlignment="1">
      <alignment horizontal="right"/>
    </xf>
    <xf numFmtId="0" fontId="50" fillId="0" borderId="8" xfId="63" applyFont="1" applyBorder="1"/>
    <xf numFmtId="168" fontId="56" fillId="0" borderId="8" xfId="63" applyNumberFormat="1" applyFont="1" applyBorder="1" applyAlignment="1">
      <alignment horizontal="right"/>
    </xf>
    <xf numFmtId="0" fontId="60" fillId="0" borderId="0" xfId="63" applyFont="1" applyAlignment="1">
      <alignment horizontal="right"/>
    </xf>
    <xf numFmtId="0" fontId="61" fillId="0" borderId="0" xfId="63" applyFont="1"/>
    <xf numFmtId="4" fontId="59" fillId="0" borderId="0" xfId="63" applyNumberFormat="1" applyFont="1" applyAlignment="1">
      <alignment horizontal="right"/>
    </xf>
    <xf numFmtId="4" fontId="56" fillId="0" borderId="0" xfId="63" applyNumberFormat="1" applyFont="1" applyAlignment="1">
      <alignment horizontal="right"/>
    </xf>
    <xf numFmtId="168" fontId="56" fillId="0" borderId="0" xfId="63" applyNumberFormat="1" applyFont="1" applyAlignment="1" applyProtection="1">
      <alignment horizontal="right"/>
      <protection locked="0"/>
    </xf>
    <xf numFmtId="49" fontId="56" fillId="0" borderId="0" xfId="63" applyNumberFormat="1" applyFont="1" applyAlignment="1">
      <alignment horizontal="right"/>
    </xf>
    <xf numFmtId="0" fontId="62" fillId="0" borderId="0" xfId="63" applyFont="1"/>
    <xf numFmtId="0" fontId="63" fillId="0" borderId="0" xfId="63" applyFont="1"/>
    <xf numFmtId="0" fontId="63" fillId="0" borderId="0" xfId="63" applyFont="1" applyAlignment="1">
      <alignment horizontal="right"/>
    </xf>
    <xf numFmtId="0" fontId="56" fillId="0" borderId="0" xfId="63" applyFont="1" applyAlignment="1">
      <alignment horizontal="left"/>
    </xf>
    <xf numFmtId="0" fontId="64" fillId="0" borderId="0" xfId="63" applyFont="1" applyAlignment="1">
      <alignment horizontal="right"/>
    </xf>
    <xf numFmtId="4" fontId="64" fillId="0" borderId="0" xfId="63" applyNumberFormat="1" applyFont="1" applyAlignment="1">
      <alignment horizontal="right"/>
    </xf>
    <xf numFmtId="168" fontId="64" fillId="0" borderId="0" xfId="63" applyNumberFormat="1" applyFont="1" applyAlignment="1" applyProtection="1">
      <alignment horizontal="right"/>
      <protection locked="0"/>
    </xf>
    <xf numFmtId="0" fontId="64" fillId="0" borderId="0" xfId="63" applyFont="1"/>
    <xf numFmtId="4" fontId="56" fillId="0" borderId="0" xfId="63" applyNumberFormat="1" applyFont="1"/>
    <xf numFmtId="0" fontId="48" fillId="0" borderId="0" xfId="63" applyFont="1" applyAlignment="1">
      <alignment horizontal="right"/>
    </xf>
    <xf numFmtId="4" fontId="48" fillId="0" borderId="0" xfId="63" applyNumberFormat="1" applyFont="1"/>
    <xf numFmtId="4" fontId="50" fillId="0" borderId="0" xfId="63" applyNumberFormat="1" applyFont="1"/>
    <xf numFmtId="4" fontId="50" fillId="0" borderId="0" xfId="63" applyNumberFormat="1" applyFont="1" applyAlignment="1">
      <alignment horizontal="right"/>
    </xf>
    <xf numFmtId="0" fontId="63" fillId="0" borderId="0" xfId="63" applyFont="1" applyAlignment="1">
      <alignment horizontal="left"/>
    </xf>
    <xf numFmtId="49" fontId="50" fillId="0" borderId="0" xfId="63" applyNumberFormat="1" applyFont="1" applyAlignment="1">
      <alignment horizontal="right"/>
    </xf>
    <xf numFmtId="49" fontId="64" fillId="0" borderId="0" xfId="63" applyNumberFormat="1" applyFont="1" applyAlignment="1">
      <alignment horizontal="right"/>
    </xf>
    <xf numFmtId="0" fontId="49" fillId="0" borderId="0" xfId="63" applyFont="1" applyAlignment="1">
      <alignment horizontal="right"/>
    </xf>
    <xf numFmtId="0" fontId="65" fillId="0" borderId="0" xfId="63" applyFont="1"/>
    <xf numFmtId="4" fontId="64" fillId="0" borderId="0" xfId="63" applyNumberFormat="1" applyFont="1"/>
    <xf numFmtId="0" fontId="59" fillId="0" borderId="0" xfId="63" applyFont="1" applyAlignment="1">
      <alignment horizontal="right"/>
    </xf>
    <xf numFmtId="4" fontId="59" fillId="0" borderId="0" xfId="63" applyNumberFormat="1" applyFont="1"/>
    <xf numFmtId="4" fontId="64" fillId="0" borderId="0" xfId="63" applyNumberFormat="1" applyFont="1" applyAlignment="1">
      <alignment horizontal="center"/>
    </xf>
    <xf numFmtId="0" fontId="59" fillId="0" borderId="0" xfId="63" applyFont="1"/>
    <xf numFmtId="0" fontId="56" fillId="0" borderId="0" xfId="63" applyFont="1" applyAlignment="1">
      <alignment wrapText="1"/>
    </xf>
    <xf numFmtId="0" fontId="66" fillId="0" borderId="0" xfId="63" applyFont="1"/>
    <xf numFmtId="4" fontId="56" fillId="0" borderId="0" xfId="64" applyNumberFormat="1" applyFont="1" applyBorder="1" applyAlignment="1">
      <alignment horizontal="right"/>
    </xf>
    <xf numFmtId="0" fontId="5" fillId="0" borderId="14" xfId="63" applyBorder="1" applyAlignment="1">
      <alignment horizontal="right"/>
    </xf>
    <xf numFmtId="0" fontId="49" fillId="0" borderId="14" xfId="63" applyFont="1" applyBorder="1" applyAlignment="1">
      <alignment horizontal="right"/>
    </xf>
    <xf numFmtId="4" fontId="59" fillId="0" borderId="14" xfId="63" applyNumberFormat="1" applyFont="1" applyBorder="1" applyAlignment="1">
      <alignment horizontal="right"/>
    </xf>
    <xf numFmtId="4" fontId="56" fillId="0" borderId="14" xfId="63" applyNumberFormat="1" applyFont="1" applyBorder="1" applyAlignment="1">
      <alignment horizontal="right"/>
    </xf>
    <xf numFmtId="0" fontId="60" fillId="0" borderId="0" xfId="63" applyFont="1"/>
    <xf numFmtId="166" fontId="9" fillId="0" borderId="9" xfId="1" applyFont="1" applyFill="1" applyBorder="1" applyAlignment="1">
      <alignment horizontal="center"/>
    </xf>
    <xf numFmtId="167" fontId="10" fillId="0" borderId="0" xfId="1" applyNumberFormat="1" applyFont="1" applyFill="1" applyBorder="1" applyAlignment="1">
      <alignment horizontal="center" vertical="center" wrapText="1"/>
    </xf>
    <xf numFmtId="0" fontId="8" fillId="0" borderId="10" xfId="0" applyFont="1" applyBorder="1" applyAlignment="1">
      <alignment wrapText="1"/>
    </xf>
    <xf numFmtId="0" fontId="9" fillId="0" borderId="9" xfId="0" applyFont="1" applyBorder="1" applyAlignment="1">
      <alignment horizontal="left" wrapText="1"/>
    </xf>
    <xf numFmtId="0" fontId="8" fillId="0" borderId="8" xfId="0" applyFont="1" applyBorder="1" applyAlignment="1">
      <alignment wrapText="1"/>
    </xf>
    <xf numFmtId="4" fontId="6" fillId="0" borderId="0" xfId="0" applyNumberFormat="1" applyFont="1"/>
    <xf numFmtId="0" fontId="9" fillId="0" borderId="10" xfId="0" applyFont="1" applyBorder="1" applyAlignment="1">
      <alignment vertical="top" wrapText="1"/>
    </xf>
    <xf numFmtId="0" fontId="9" fillId="0" borderId="8" xfId="0" applyFont="1" applyBorder="1" applyAlignment="1">
      <alignment vertical="top" wrapText="1"/>
    </xf>
    <xf numFmtId="0" fontId="9" fillId="0" borderId="1" xfId="0" applyFont="1" applyBorder="1" applyAlignment="1">
      <alignment vertical="top"/>
    </xf>
    <xf numFmtId="0" fontId="9" fillId="0" borderId="1" xfId="0" applyFont="1" applyBorder="1" applyAlignment="1">
      <alignment vertical="top" wrapText="1"/>
    </xf>
    <xf numFmtId="0" fontId="15" fillId="0" borderId="8" xfId="0" applyFont="1" applyBorder="1" applyAlignment="1">
      <alignment vertical="top" wrapText="1"/>
    </xf>
    <xf numFmtId="1" fontId="9" fillId="0" borderId="3" xfId="0" applyNumberFormat="1" applyFont="1" applyBorder="1" applyAlignment="1">
      <alignment horizontal="left" vertical="top"/>
    </xf>
    <xf numFmtId="0" fontId="9" fillId="0" borderId="3" xfId="0" applyFont="1" applyBorder="1" applyAlignment="1">
      <alignment horizontal="left" vertical="top"/>
    </xf>
    <xf numFmtId="166" fontId="9" fillId="0" borderId="3" xfId="1" applyFont="1" applyBorder="1" applyAlignment="1">
      <alignment horizontal="center" vertical="top"/>
    </xf>
    <xf numFmtId="1" fontId="9" fillId="0" borderId="1" xfId="0" applyNumberFormat="1" applyFont="1" applyBorder="1" applyAlignment="1">
      <alignment horizontal="left" vertical="top"/>
    </xf>
    <xf numFmtId="0" fontId="9" fillId="0" borderId="1" xfId="0" applyFont="1" applyBorder="1" applyAlignment="1">
      <alignment horizontal="left" vertical="top"/>
    </xf>
    <xf numFmtId="166" fontId="9" fillId="0" borderId="1" xfId="1" applyFont="1" applyBorder="1" applyAlignment="1">
      <alignment horizontal="center" vertical="top"/>
    </xf>
    <xf numFmtId="166" fontId="9" fillId="0" borderId="9" xfId="1" applyFont="1" applyBorder="1" applyAlignment="1">
      <alignment horizontal="center" vertical="top"/>
    </xf>
    <xf numFmtId="2" fontId="9" fillId="0" borderId="1" xfId="0" applyNumberFormat="1" applyFont="1" applyBorder="1" applyAlignment="1">
      <alignment horizontal="left" vertical="top"/>
    </xf>
    <xf numFmtId="2" fontId="9" fillId="0" borderId="3" xfId="0" applyNumberFormat="1" applyFont="1" applyBorder="1" applyAlignment="1">
      <alignment horizontal="left" vertical="top"/>
    </xf>
    <xf numFmtId="0" fontId="9" fillId="0" borderId="8" xfId="0" applyFont="1" applyBorder="1" applyAlignment="1">
      <alignment horizontal="left" vertical="top"/>
    </xf>
    <xf numFmtId="166" fontId="9" fillId="0" borderId="16" xfId="1" applyFont="1" applyBorder="1" applyAlignment="1">
      <alignment horizontal="center" vertical="top"/>
    </xf>
    <xf numFmtId="166" fontId="9" fillId="0" borderId="12" xfId="1" applyFont="1" applyBorder="1" applyAlignment="1">
      <alignment horizontal="center" vertical="top"/>
    </xf>
    <xf numFmtId="167" fontId="9" fillId="0" borderId="1" xfId="1" applyNumberFormat="1" applyFont="1" applyBorder="1" applyAlignment="1">
      <alignment horizontal="center" vertical="top"/>
    </xf>
    <xf numFmtId="0" fontId="9" fillId="0" borderId="10" xfId="0" applyFont="1" applyBorder="1" applyAlignment="1">
      <alignment horizontal="left" vertical="top"/>
    </xf>
    <xf numFmtId="166" fontId="9" fillId="0" borderId="3" xfId="1" applyFont="1" applyFill="1" applyBorder="1" applyAlignment="1">
      <alignment horizontal="center" vertical="top"/>
    </xf>
    <xf numFmtId="166" fontId="9" fillId="0" borderId="9" xfId="1" applyFont="1" applyFill="1" applyBorder="1" applyAlignment="1">
      <alignment horizontal="center" vertical="top"/>
    </xf>
    <xf numFmtId="2" fontId="9" fillId="0" borderId="7" xfId="0" applyNumberFormat="1" applyFont="1" applyBorder="1" applyAlignment="1">
      <alignment horizontal="left" vertical="top"/>
    </xf>
    <xf numFmtId="166" fontId="9" fillId="0" borderId="8" xfId="1" applyFont="1" applyFill="1" applyBorder="1" applyAlignment="1">
      <alignment horizontal="center" vertical="top"/>
    </xf>
    <xf numFmtId="166" fontId="9" fillId="0" borderId="12" xfId="1" applyFont="1" applyFill="1" applyBorder="1" applyAlignment="1">
      <alignment horizontal="center" vertical="top"/>
    </xf>
    <xf numFmtId="166" fontId="9" fillId="0" borderId="7" xfId="1" applyFont="1" applyFill="1" applyBorder="1" applyAlignment="1">
      <alignment horizontal="center" vertical="top"/>
    </xf>
    <xf numFmtId="0" fontId="67" fillId="0" borderId="0" xfId="65" applyFont="1" applyAlignment="1">
      <alignment vertical="top"/>
    </xf>
    <xf numFmtId="0" fontId="68" fillId="0" borderId="0" xfId="65" applyFont="1" applyAlignment="1">
      <alignment vertical="top"/>
    </xf>
    <xf numFmtId="0" fontId="67" fillId="0" borderId="0" xfId="65" applyFont="1" applyAlignment="1">
      <alignment horizontal="left" vertical="center" indent="1"/>
    </xf>
    <xf numFmtId="4" fontId="67" fillId="0" borderId="0" xfId="65" applyNumberFormat="1" applyFont="1" applyAlignment="1">
      <alignment vertical="top"/>
    </xf>
    <xf numFmtId="3" fontId="67" fillId="0" borderId="0" xfId="65" applyNumberFormat="1" applyFont="1" applyAlignment="1">
      <alignment vertical="top"/>
    </xf>
    <xf numFmtId="0" fontId="67" fillId="0" borderId="0" xfId="65" applyFont="1"/>
    <xf numFmtId="3" fontId="67" fillId="0" borderId="0" xfId="65" applyNumberFormat="1" applyFont="1" applyAlignment="1">
      <alignment horizontal="left" vertical="top"/>
    </xf>
    <xf numFmtId="0" fontId="67" fillId="0" borderId="0" xfId="65" applyFont="1" applyAlignment="1">
      <alignment wrapText="1"/>
    </xf>
    <xf numFmtId="0" fontId="67" fillId="0" borderId="52" xfId="65" applyFont="1" applyBorder="1" applyAlignment="1">
      <alignment horizontal="center" vertical="center" wrapText="1"/>
    </xf>
    <xf numFmtId="0" fontId="67" fillId="0" borderId="52" xfId="65" applyFont="1" applyBorder="1" applyAlignment="1">
      <alignment horizontal="center" vertical="center"/>
    </xf>
    <xf numFmtId="0" fontId="67" fillId="0" borderId="52" xfId="65" applyFont="1" applyBorder="1" applyAlignment="1">
      <alignment horizontal="left" vertical="center" indent="1"/>
    </xf>
    <xf numFmtId="4" fontId="67" fillId="0" borderId="52" xfId="65" applyNumberFormat="1" applyFont="1" applyBorder="1" applyAlignment="1">
      <alignment horizontal="center" vertical="center" wrapText="1"/>
    </xf>
    <xf numFmtId="3" fontId="67" fillId="0" borderId="52" xfId="65" applyNumberFormat="1" applyFont="1" applyBorder="1" applyAlignment="1">
      <alignment horizontal="center" vertical="center" wrapText="1"/>
    </xf>
    <xf numFmtId="3" fontId="67" fillId="0" borderId="0" xfId="65" applyNumberFormat="1" applyFont="1" applyAlignment="1">
      <alignment horizontal="center" vertical="center"/>
    </xf>
    <xf numFmtId="0" fontId="67" fillId="0" borderId="0" xfId="65" applyFont="1" applyAlignment="1">
      <alignment horizontal="center" vertical="center"/>
    </xf>
    <xf numFmtId="49" fontId="68" fillId="33" borderId="52" xfId="65" applyNumberFormat="1" applyFont="1" applyFill="1" applyBorder="1" applyAlignment="1">
      <alignment vertical="top"/>
    </xf>
    <xf numFmtId="0" fontId="68" fillId="33" borderId="52" xfId="65" applyFont="1" applyFill="1" applyBorder="1" applyAlignment="1">
      <alignment vertical="top"/>
    </xf>
    <xf numFmtId="0" fontId="68" fillId="33" borderId="52" xfId="65" applyFont="1" applyFill="1" applyBorder="1" applyAlignment="1">
      <alignment horizontal="left" vertical="center" indent="1"/>
    </xf>
    <xf numFmtId="4" fontId="68" fillId="33" borderId="52" xfId="65" applyNumberFormat="1" applyFont="1" applyFill="1" applyBorder="1" applyAlignment="1">
      <alignment vertical="top"/>
    </xf>
    <xf numFmtId="3" fontId="68" fillId="33" borderId="52" xfId="65" applyNumberFormat="1" applyFont="1" applyFill="1" applyBorder="1" applyAlignment="1">
      <alignment vertical="top"/>
    </xf>
    <xf numFmtId="3" fontId="68" fillId="0" borderId="0" xfId="65" applyNumberFormat="1" applyFont="1" applyAlignment="1">
      <alignment vertical="top"/>
    </xf>
    <xf numFmtId="0" fontId="68" fillId="0" borderId="0" xfId="65" applyFont="1"/>
    <xf numFmtId="49" fontId="67" fillId="0" borderId="52" xfId="65" applyNumberFormat="1" applyFont="1" applyBorder="1" applyAlignment="1">
      <alignment vertical="top"/>
    </xf>
    <xf numFmtId="0" fontId="67" fillId="0" borderId="52" xfId="65" applyFont="1" applyBorder="1" applyAlignment="1">
      <alignment vertical="top"/>
    </xf>
    <xf numFmtId="4" fontId="67" fillId="0" borderId="52" xfId="65" applyNumberFormat="1" applyFont="1" applyBorder="1" applyAlignment="1">
      <alignment vertical="top"/>
    </xf>
    <xf numFmtId="3" fontId="67" fillId="0" borderId="52" xfId="65" applyNumberFormat="1" applyFont="1" applyBorder="1" applyAlignment="1">
      <alignment vertical="top"/>
    </xf>
    <xf numFmtId="0" fontId="67" fillId="0" borderId="52" xfId="65" applyFont="1" applyBorder="1" applyAlignment="1">
      <alignment vertical="top" wrapText="1"/>
    </xf>
    <xf numFmtId="0" fontId="67" fillId="0" borderId="52" xfId="65" applyFont="1" applyBorder="1" applyAlignment="1">
      <alignment horizontal="left" vertical="center" wrapText="1"/>
    </xf>
    <xf numFmtId="4" fontId="67" fillId="0" borderId="52" xfId="65" applyNumberFormat="1" applyFont="1" applyBorder="1" applyAlignment="1">
      <alignment vertical="top" wrapText="1"/>
    </xf>
    <xf numFmtId="3" fontId="67" fillId="0" borderId="52" xfId="65" applyNumberFormat="1" applyFont="1" applyBorder="1" applyAlignment="1">
      <alignment vertical="top" wrapText="1"/>
    </xf>
    <xf numFmtId="3" fontId="67" fillId="0" borderId="0" xfId="65" applyNumberFormat="1" applyFont="1" applyAlignment="1">
      <alignment vertical="top" wrapText="1"/>
    </xf>
    <xf numFmtId="0" fontId="67" fillId="0" borderId="0" xfId="65" applyFont="1" applyAlignment="1">
      <alignment vertical="top" wrapText="1"/>
    </xf>
    <xf numFmtId="168" fontId="56" fillId="0" borderId="0" xfId="63" applyNumberFormat="1" applyFont="1"/>
    <xf numFmtId="3" fontId="56" fillId="0" borderId="0" xfId="63" applyNumberFormat="1" applyFont="1"/>
    <xf numFmtId="0" fontId="13" fillId="0" borderId="0" xfId="0" applyFont="1" applyBorder="1" applyAlignment="1">
      <alignment horizontal="center" vertical="center" wrapText="1"/>
    </xf>
    <xf numFmtId="4" fontId="6" fillId="0" borderId="0" xfId="0" applyNumberFormat="1" applyFont="1" applyBorder="1" applyAlignment="1">
      <alignment horizontal="left"/>
    </xf>
    <xf numFmtId="164" fontId="6" fillId="0" borderId="0" xfId="0" applyNumberFormat="1" applyFont="1" applyBorder="1"/>
    <xf numFmtId="4" fontId="59" fillId="0" borderId="0" xfId="63" applyNumberFormat="1" applyFont="1" applyAlignment="1">
      <alignment horizontal="center"/>
    </xf>
    <xf numFmtId="4" fontId="64" fillId="0" borderId="0" xfId="63" applyNumberFormat="1" applyFont="1" applyAlignment="1">
      <alignment horizontal="center"/>
    </xf>
    <xf numFmtId="4" fontId="49" fillId="0" borderId="0" xfId="63" applyNumberFormat="1" applyFont="1" applyAlignment="1">
      <alignment horizontal="center"/>
    </xf>
    <xf numFmtId="0" fontId="8" fillId="0" borderId="10" xfId="0" applyFont="1" applyBorder="1" applyAlignment="1">
      <alignment vertical="center" wrapText="1"/>
    </xf>
    <xf numFmtId="0" fontId="8" fillId="0" borderId="9" xfId="0" applyFont="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0" fontId="13" fillId="0" borderId="6" xfId="0" applyFont="1" applyBorder="1" applyAlignment="1">
      <alignment vertical="center" wrapText="1"/>
    </xf>
    <xf numFmtId="0" fontId="13" fillId="0" borderId="0" xfId="0" applyFont="1" applyAlignment="1">
      <alignment vertical="center" wrapText="1"/>
    </xf>
    <xf numFmtId="0" fontId="10" fillId="0" borderId="10" xfId="2" applyFont="1" applyBorder="1" applyAlignment="1">
      <alignment horizontal="center" vertical="center" wrapText="1"/>
    </xf>
    <xf numFmtId="0" fontId="10" fillId="0" borderId="9" xfId="2" applyFont="1" applyBorder="1" applyAlignment="1">
      <alignment horizontal="center" vertical="center" wrapText="1"/>
    </xf>
    <xf numFmtId="0" fontId="8" fillId="0" borderId="3" xfId="0" applyFont="1" applyBorder="1" applyAlignment="1">
      <alignment vertical="center" wrapText="1"/>
    </xf>
    <xf numFmtId="0" fontId="17" fillId="0" borderId="3" xfId="0" applyFont="1" applyBorder="1" applyAlignment="1">
      <alignment wrapText="1"/>
    </xf>
    <xf numFmtId="0" fontId="10" fillId="0" borderId="6" xfId="0" applyFont="1" applyBorder="1" applyAlignment="1">
      <alignment vertical="center" wrapText="1"/>
    </xf>
    <xf numFmtId="0" fontId="13" fillId="0" borderId="4" xfId="0" applyFont="1" applyBorder="1" applyAlignment="1">
      <alignment vertical="center" wrapText="1"/>
    </xf>
    <xf numFmtId="0" fontId="17" fillId="0" borderId="39" xfId="0" applyFont="1" applyBorder="1" applyAlignment="1">
      <alignment horizontal="center"/>
    </xf>
    <xf numFmtId="0" fontId="17" fillId="0" borderId="21" xfId="0" applyFont="1" applyBorder="1" applyAlignment="1">
      <alignment horizontal="center"/>
    </xf>
    <xf numFmtId="0" fontId="17" fillId="0" borderId="40" xfId="0" applyFont="1" applyBorder="1" applyAlignment="1">
      <alignment horizontal="center"/>
    </xf>
  </cellXfs>
  <cellStyles count="66">
    <cellStyle name="20 % – Zvýraznění1 2" xfId="5" xr:uid="{00000000-0005-0000-0000-000000000000}"/>
    <cellStyle name="20 % – Zvýraznění1 2 2" xfId="49" xr:uid="{00000000-0005-0000-0000-000001000000}"/>
    <cellStyle name="20 % – Zvýraznění2 2" xfId="6" xr:uid="{00000000-0005-0000-0000-000002000000}"/>
    <cellStyle name="20 % – Zvýraznění2 2 2" xfId="50" xr:uid="{00000000-0005-0000-0000-000003000000}"/>
    <cellStyle name="20 % – Zvýraznění3 2" xfId="7" xr:uid="{00000000-0005-0000-0000-000004000000}"/>
    <cellStyle name="20 % – Zvýraznění3 2 2" xfId="51" xr:uid="{00000000-0005-0000-0000-000005000000}"/>
    <cellStyle name="20 % – Zvýraznění4 2" xfId="8" xr:uid="{00000000-0005-0000-0000-000006000000}"/>
    <cellStyle name="20 % – Zvýraznění4 2 2" xfId="52" xr:uid="{00000000-0005-0000-0000-000007000000}"/>
    <cellStyle name="20 % – Zvýraznění5 2" xfId="9" xr:uid="{00000000-0005-0000-0000-000008000000}"/>
    <cellStyle name="20 % – Zvýraznění5 2 2" xfId="53" xr:uid="{00000000-0005-0000-0000-000009000000}"/>
    <cellStyle name="20 % – Zvýraznění6 2" xfId="10" xr:uid="{00000000-0005-0000-0000-00000A000000}"/>
    <cellStyle name="20 % – Zvýraznění6 2 2" xfId="54" xr:uid="{00000000-0005-0000-0000-00000B000000}"/>
    <cellStyle name="40 % – Zvýraznění1 2" xfId="11" xr:uid="{00000000-0005-0000-0000-00000C000000}"/>
    <cellStyle name="40 % – Zvýraznění1 2 2" xfId="55" xr:uid="{00000000-0005-0000-0000-00000D000000}"/>
    <cellStyle name="40 % – Zvýraznění2 2" xfId="12" xr:uid="{00000000-0005-0000-0000-00000E000000}"/>
    <cellStyle name="40 % – Zvýraznění2 2 2" xfId="56" xr:uid="{00000000-0005-0000-0000-00000F000000}"/>
    <cellStyle name="40 % – Zvýraznění3 2" xfId="13" xr:uid="{00000000-0005-0000-0000-000010000000}"/>
    <cellStyle name="40 % – Zvýraznění3 2 2" xfId="57" xr:uid="{00000000-0005-0000-0000-000011000000}"/>
    <cellStyle name="40 % – Zvýraznění4 2" xfId="14" xr:uid="{00000000-0005-0000-0000-000012000000}"/>
    <cellStyle name="40 % – Zvýraznění4 2 2" xfId="58" xr:uid="{00000000-0005-0000-0000-000013000000}"/>
    <cellStyle name="40 % – Zvýraznění5 2" xfId="15" xr:uid="{00000000-0005-0000-0000-000014000000}"/>
    <cellStyle name="40 % – Zvýraznění5 2 2" xfId="59" xr:uid="{00000000-0005-0000-0000-000015000000}"/>
    <cellStyle name="40 % – Zvýraznění6 2" xfId="16" xr:uid="{00000000-0005-0000-0000-000016000000}"/>
    <cellStyle name="40 % – Zvýraznění6 2 2" xfId="60" xr:uid="{00000000-0005-0000-0000-000017000000}"/>
    <cellStyle name="60 % – Zvýraznění1 2" xfId="17" xr:uid="{00000000-0005-0000-0000-000018000000}"/>
    <cellStyle name="60 % – Zvýraznění2 2" xfId="18" xr:uid="{00000000-0005-0000-0000-000019000000}"/>
    <cellStyle name="60 % – Zvýraznění3 2" xfId="19" xr:uid="{00000000-0005-0000-0000-00001A000000}"/>
    <cellStyle name="60 % – Zvýraznění4 2" xfId="20" xr:uid="{00000000-0005-0000-0000-00001B000000}"/>
    <cellStyle name="60 % – Zvýraznění5 2" xfId="21" xr:uid="{00000000-0005-0000-0000-00001C000000}"/>
    <cellStyle name="60 % – Zvýraznění6 2" xfId="22" xr:uid="{00000000-0005-0000-0000-00001D000000}"/>
    <cellStyle name="Celkem 2" xfId="23" xr:uid="{00000000-0005-0000-0000-00001E000000}"/>
    <cellStyle name="Čárka" xfId="1" builtinId="3"/>
    <cellStyle name="Excel Built-in Normal" xfId="24" xr:uid="{00000000-0005-0000-0000-000020000000}"/>
    <cellStyle name="Chybně 2" xfId="25" xr:uid="{00000000-0005-0000-0000-000021000000}"/>
    <cellStyle name="Kontrolní buňka 2" xfId="26" xr:uid="{00000000-0005-0000-0000-000022000000}"/>
    <cellStyle name="Měna 2" xfId="64" xr:uid="{00000000-0005-0000-0000-000023000000}"/>
    <cellStyle name="měny 2" xfId="28" xr:uid="{00000000-0005-0000-0000-000024000000}"/>
    <cellStyle name="měny 3" xfId="27" xr:uid="{00000000-0005-0000-0000-000025000000}"/>
    <cellStyle name="Nadpis 1 2" xfId="29" xr:uid="{00000000-0005-0000-0000-000026000000}"/>
    <cellStyle name="Nadpis 2 2" xfId="30" xr:uid="{00000000-0005-0000-0000-000027000000}"/>
    <cellStyle name="Nadpis 3 2" xfId="31" xr:uid="{00000000-0005-0000-0000-000028000000}"/>
    <cellStyle name="Nadpis 4 2" xfId="32" xr:uid="{00000000-0005-0000-0000-000029000000}"/>
    <cellStyle name="Název" xfId="3" builtinId="15" customBuiltin="1"/>
    <cellStyle name="Neutrální 2" xfId="33" xr:uid="{00000000-0005-0000-0000-00002B000000}"/>
    <cellStyle name="Normálna 2" xfId="2" xr:uid="{00000000-0005-0000-0000-00002C000000}"/>
    <cellStyle name="Normální" xfId="0" builtinId="0"/>
    <cellStyle name="normální 2" xfId="34" xr:uid="{00000000-0005-0000-0000-00002E000000}"/>
    <cellStyle name="normální 2 2" xfId="61" xr:uid="{00000000-0005-0000-0000-00002F000000}"/>
    <cellStyle name="normální 3" xfId="4" xr:uid="{00000000-0005-0000-0000-000030000000}"/>
    <cellStyle name="Normální 4" xfId="63" xr:uid="{00000000-0005-0000-0000-000031000000}"/>
    <cellStyle name="Normální 5" xfId="65" xr:uid="{00000000-0005-0000-0000-000032000000}"/>
    <cellStyle name="Poznámka 2" xfId="35" xr:uid="{00000000-0005-0000-0000-000033000000}"/>
    <cellStyle name="Poznámka 2 2" xfId="62" xr:uid="{00000000-0005-0000-0000-000034000000}"/>
    <cellStyle name="Propojená buňka 2" xfId="36" xr:uid="{00000000-0005-0000-0000-000035000000}"/>
    <cellStyle name="Správně 2" xfId="37" xr:uid="{00000000-0005-0000-0000-000036000000}"/>
    <cellStyle name="Text upozornění 2" xfId="38" xr:uid="{00000000-0005-0000-0000-000037000000}"/>
    <cellStyle name="Vstup 2" xfId="39" xr:uid="{00000000-0005-0000-0000-000038000000}"/>
    <cellStyle name="Výpočet 2" xfId="40" xr:uid="{00000000-0005-0000-0000-000039000000}"/>
    <cellStyle name="Výstup 2" xfId="41" xr:uid="{00000000-0005-0000-0000-00003A000000}"/>
    <cellStyle name="Vysvětlující text 2" xfId="42" xr:uid="{00000000-0005-0000-0000-00003B000000}"/>
    <cellStyle name="Zvýraznění 1 2" xfId="43" xr:uid="{00000000-0005-0000-0000-00003C000000}"/>
    <cellStyle name="Zvýraznění 2 2" xfId="44" xr:uid="{00000000-0005-0000-0000-00003D000000}"/>
    <cellStyle name="Zvýraznění 3 2" xfId="45" xr:uid="{00000000-0005-0000-0000-00003E000000}"/>
    <cellStyle name="Zvýraznění 4 2" xfId="46" xr:uid="{00000000-0005-0000-0000-00003F000000}"/>
    <cellStyle name="Zvýraznění 5 2" xfId="47" xr:uid="{00000000-0005-0000-0000-000040000000}"/>
    <cellStyle name="Zvýraznění 6 2" xfId="48" xr:uid="{00000000-0005-0000-0000-00004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8" Type="http://schemas.openxmlformats.org/officeDocument/2006/relationships/image" Target="../media/image6.png"/><Relationship Id="rId13" Type="http://schemas.openxmlformats.org/officeDocument/2006/relationships/image" Target="../media/image10.png"/><Relationship Id="rId3" Type="http://schemas.openxmlformats.org/officeDocument/2006/relationships/image" Target="../media/image3.jpeg"/><Relationship Id="rId7" Type="http://schemas.openxmlformats.org/officeDocument/2006/relationships/image" Target="../media/image5.jpeg"/><Relationship Id="rId12" Type="http://schemas.openxmlformats.org/officeDocument/2006/relationships/image" Target="../media/image9.png"/><Relationship Id="rId2" Type="http://schemas.openxmlformats.org/officeDocument/2006/relationships/image" Target="http://www.polin.com.tr/images/LuckyGallery/rtm_light_thumb.jpg" TargetMode="External"/><Relationship Id="rId1" Type="http://schemas.openxmlformats.org/officeDocument/2006/relationships/image" Target="../media/image2.jpeg"/><Relationship Id="rId6" Type="http://schemas.openxmlformats.org/officeDocument/2006/relationships/image" Target="http://www.polin.com.tr/images/LuckyGallery/lykia_world_antalya_turkey_3__thumb.jpg" TargetMode="External"/><Relationship Id="rId11" Type="http://schemas.openxmlformats.org/officeDocument/2006/relationships/image" Target="../media/image8.png"/><Relationship Id="rId5" Type="http://schemas.openxmlformats.org/officeDocument/2006/relationships/image" Target="../media/image4.jpeg"/><Relationship Id="rId10" Type="http://schemas.openxmlformats.org/officeDocument/2006/relationships/image" Target="../media/image1.jpeg"/><Relationship Id="rId4" Type="http://schemas.openxmlformats.org/officeDocument/2006/relationships/image" Target="http://www.polin.com.tr/images/LuckyGallery/2_thumb.BMP" TargetMode="External"/><Relationship Id="rId9" Type="http://schemas.openxmlformats.org/officeDocument/2006/relationships/image" Target="../media/image7.png"/><Relationship Id="rId14" Type="http://schemas.openxmlformats.org/officeDocument/2006/relationships/image" Target="../media/image1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13.emf"/><Relationship Id="rId2" Type="http://schemas.openxmlformats.org/officeDocument/2006/relationships/image" Target="../media/image12.emf"/><Relationship Id="rId1" Type="http://schemas.openxmlformats.org/officeDocument/2006/relationships/image" Target="../media/image1.jpeg"/><Relationship Id="rId6" Type="http://schemas.openxmlformats.org/officeDocument/2006/relationships/image" Target="../media/image16.emf"/><Relationship Id="rId5" Type="http://schemas.openxmlformats.org/officeDocument/2006/relationships/image" Target="../media/image15.emf"/><Relationship Id="rId4" Type="http://schemas.openxmlformats.org/officeDocument/2006/relationships/image" Target="../media/image14.emf"/></Relationships>
</file>

<file path=xl/drawings/drawing1.xml><?xml version="1.0" encoding="utf-8"?>
<xdr:wsDr xmlns:xdr="http://schemas.openxmlformats.org/drawingml/2006/spreadsheetDrawing" xmlns:a="http://schemas.openxmlformats.org/drawingml/2006/main">
  <xdr:twoCellAnchor editAs="oneCell">
    <xdr:from>
      <xdr:col>2</xdr:col>
      <xdr:colOff>981075</xdr:colOff>
      <xdr:row>2</xdr:row>
      <xdr:rowOff>142875</xdr:rowOff>
    </xdr:from>
    <xdr:to>
      <xdr:col>3</xdr:col>
      <xdr:colOff>1000125</xdr:colOff>
      <xdr:row>6</xdr:row>
      <xdr:rowOff>47625</xdr:rowOff>
    </xdr:to>
    <xdr:pic>
      <xdr:nvPicPr>
        <xdr:cNvPr id="2" name="Picture 1" descr="LOGCTP MALÉ">
          <a:extLst>
            <a:ext uri="{FF2B5EF4-FFF2-40B4-BE49-F238E27FC236}">
              <a16:creationId xmlns:a16="http://schemas.microsoft.com/office/drawing/2014/main" id="{60B4AACD-FB47-48F8-B5DA-566A4FAA67B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33975" y="600075"/>
          <a:ext cx="11430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190500</xdr:colOff>
      <xdr:row>94</xdr:row>
      <xdr:rowOff>171450</xdr:rowOff>
    </xdr:from>
    <xdr:to>
      <xdr:col>1</xdr:col>
      <xdr:colOff>1905000</xdr:colOff>
      <xdr:row>103</xdr:row>
      <xdr:rowOff>114300</xdr:rowOff>
    </xdr:to>
    <xdr:pic>
      <xdr:nvPicPr>
        <xdr:cNvPr id="13" name="Obrázok 32" descr="Popis: http://www.polin.com.tr/images/LuckyGallery/rtm_light_thumb.jpg">
          <a:extLst>
            <a:ext uri="{FF2B5EF4-FFF2-40B4-BE49-F238E27FC236}">
              <a16:creationId xmlns:a16="http://schemas.microsoft.com/office/drawing/2014/main" id="{00000000-0008-0000-0000-00000D000000}"/>
            </a:ext>
          </a:extLst>
        </xdr:cNvPr>
        <xdr:cNvPicPr>
          <a:picLocks noChangeArrowheads="1"/>
        </xdr:cNvPicPr>
      </xdr:nvPicPr>
      <xdr:blipFill>
        <a:blip xmlns:r="http://schemas.openxmlformats.org/officeDocument/2006/relationships" r:embed="rId1" r:link="rId2" cstate="print"/>
        <a:srcRect/>
        <a:stretch>
          <a:fillRect/>
        </a:stretch>
      </xdr:blipFill>
      <xdr:spPr bwMode="auto">
        <a:xfrm>
          <a:off x="876300" y="33613725"/>
          <a:ext cx="1714500" cy="1781175"/>
        </a:xfrm>
        <a:prstGeom prst="rect">
          <a:avLst/>
        </a:prstGeom>
        <a:noFill/>
        <a:ln w="9525">
          <a:noFill/>
          <a:miter lim="800000"/>
          <a:headEnd/>
          <a:tailEnd/>
        </a:ln>
        <a:effectLst>
          <a:outerShdw dist="107763" dir="2700000" algn="ctr" rotWithShape="0">
            <a:srgbClr val="808080">
              <a:alpha val="50000"/>
            </a:srgbClr>
          </a:outerShdw>
        </a:effectLst>
      </xdr:spPr>
    </xdr:pic>
    <xdr:clientData/>
  </xdr:twoCellAnchor>
  <xdr:twoCellAnchor>
    <xdr:from>
      <xdr:col>1</xdr:col>
      <xdr:colOff>2190750</xdr:colOff>
      <xdr:row>94</xdr:row>
      <xdr:rowOff>95250</xdr:rowOff>
    </xdr:from>
    <xdr:to>
      <xdr:col>1</xdr:col>
      <xdr:colOff>3762375</xdr:colOff>
      <xdr:row>103</xdr:row>
      <xdr:rowOff>85725</xdr:rowOff>
    </xdr:to>
    <xdr:pic>
      <xdr:nvPicPr>
        <xdr:cNvPr id="14" name="Obrázok 34" descr="Popis: http://www.polin.com.tr/images/LuckyGallery/2_thumb.BMP">
          <a:extLst>
            <a:ext uri="{FF2B5EF4-FFF2-40B4-BE49-F238E27FC236}">
              <a16:creationId xmlns:a16="http://schemas.microsoft.com/office/drawing/2014/main" id="{00000000-0008-0000-0000-00000E000000}"/>
            </a:ext>
          </a:extLst>
        </xdr:cNvPr>
        <xdr:cNvPicPr>
          <a:picLocks noChangeArrowheads="1"/>
        </xdr:cNvPicPr>
      </xdr:nvPicPr>
      <xdr:blipFill>
        <a:blip xmlns:r="http://schemas.openxmlformats.org/officeDocument/2006/relationships" r:embed="rId3" r:link="rId4" cstate="print"/>
        <a:srcRect/>
        <a:stretch>
          <a:fillRect/>
        </a:stretch>
      </xdr:blipFill>
      <xdr:spPr bwMode="auto">
        <a:xfrm>
          <a:off x="2876550" y="33537525"/>
          <a:ext cx="1571625" cy="1828800"/>
        </a:xfrm>
        <a:prstGeom prst="rect">
          <a:avLst/>
        </a:prstGeom>
        <a:noFill/>
        <a:ln w="9525">
          <a:noFill/>
          <a:miter lim="800000"/>
          <a:headEnd/>
          <a:tailEnd/>
        </a:ln>
        <a:effectLst>
          <a:outerShdw dist="107763" dir="2700000" algn="ctr" rotWithShape="0">
            <a:srgbClr val="808080">
              <a:alpha val="50000"/>
            </a:srgbClr>
          </a:outerShdw>
        </a:effectLst>
      </xdr:spPr>
    </xdr:pic>
    <xdr:clientData/>
  </xdr:twoCellAnchor>
  <xdr:twoCellAnchor>
    <xdr:from>
      <xdr:col>1</xdr:col>
      <xdr:colOff>4057650</xdr:colOff>
      <xdr:row>94</xdr:row>
      <xdr:rowOff>114300</xdr:rowOff>
    </xdr:from>
    <xdr:to>
      <xdr:col>2</xdr:col>
      <xdr:colOff>447675</xdr:colOff>
      <xdr:row>103</xdr:row>
      <xdr:rowOff>104775</xdr:rowOff>
    </xdr:to>
    <xdr:pic>
      <xdr:nvPicPr>
        <xdr:cNvPr id="15" name="Obrázok 33" descr="Popis: http://www.polin.com.tr/images/LuckyGallery/lykia_world_antalya_turkey_3__thumb.jpg">
          <a:extLst>
            <a:ext uri="{FF2B5EF4-FFF2-40B4-BE49-F238E27FC236}">
              <a16:creationId xmlns:a16="http://schemas.microsoft.com/office/drawing/2014/main" id="{00000000-0008-0000-0000-00000F000000}"/>
            </a:ext>
          </a:extLst>
        </xdr:cNvPr>
        <xdr:cNvPicPr>
          <a:picLocks noChangeArrowheads="1"/>
        </xdr:cNvPicPr>
      </xdr:nvPicPr>
      <xdr:blipFill>
        <a:blip xmlns:r="http://schemas.openxmlformats.org/officeDocument/2006/relationships" r:embed="rId5" r:link="rId6" cstate="print"/>
        <a:srcRect/>
        <a:stretch>
          <a:fillRect/>
        </a:stretch>
      </xdr:blipFill>
      <xdr:spPr bwMode="auto">
        <a:xfrm>
          <a:off x="4743450" y="33556575"/>
          <a:ext cx="1885950" cy="1828800"/>
        </a:xfrm>
        <a:prstGeom prst="rect">
          <a:avLst/>
        </a:prstGeom>
        <a:noFill/>
        <a:ln w="9525">
          <a:noFill/>
          <a:miter lim="800000"/>
          <a:headEnd/>
          <a:tailEnd/>
        </a:ln>
        <a:effectLst>
          <a:outerShdw dist="107763" dir="2700000" algn="ctr" rotWithShape="0">
            <a:srgbClr val="808080">
              <a:alpha val="50000"/>
            </a:srgbClr>
          </a:outerShdw>
        </a:effectLst>
      </xdr:spPr>
    </xdr:pic>
    <xdr:clientData/>
  </xdr:twoCellAnchor>
  <xdr:twoCellAnchor editAs="oneCell">
    <xdr:from>
      <xdr:col>2</xdr:col>
      <xdr:colOff>671080</xdr:colOff>
      <xdr:row>94</xdr:row>
      <xdr:rowOff>129886</xdr:rowOff>
    </xdr:from>
    <xdr:to>
      <xdr:col>5</xdr:col>
      <xdr:colOff>290080</xdr:colOff>
      <xdr:row>103</xdr:row>
      <xdr:rowOff>116276</xdr:rowOff>
    </xdr:to>
    <xdr:pic>
      <xdr:nvPicPr>
        <xdr:cNvPr id="36" name="Obrázok 35" descr="C:\Users\ján\Downloads\NLE Polin.JPG">
          <a:extLst>
            <a:ext uri="{FF2B5EF4-FFF2-40B4-BE49-F238E27FC236}">
              <a16:creationId xmlns:a16="http://schemas.microsoft.com/office/drawing/2014/main" id="{00000000-0008-0000-0000-000024000000}"/>
            </a:ext>
          </a:extLst>
        </xdr:cNvPr>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6819035" y="37017613"/>
          <a:ext cx="2798742" cy="1783153"/>
        </a:xfrm>
        <a:prstGeom prst="rect">
          <a:avLst/>
        </a:prstGeom>
        <a:noFill/>
        <a:ln w="9525">
          <a:noFill/>
          <a:miter lim="800000"/>
          <a:headEnd/>
          <a:tailEnd/>
        </a:ln>
        <a:effectLst>
          <a:outerShdw dist="107763" dir="2700000" algn="ctr" rotWithShape="0">
            <a:srgbClr val="808080">
              <a:alpha val="50000"/>
            </a:srgbClr>
          </a:outerShdw>
        </a:effectLst>
      </xdr:spPr>
    </xdr:pic>
    <xdr:clientData/>
  </xdr:twoCellAnchor>
  <xdr:twoCellAnchor editAs="oneCell">
    <xdr:from>
      <xdr:col>1</xdr:col>
      <xdr:colOff>315687</xdr:colOff>
      <xdr:row>129</xdr:row>
      <xdr:rowOff>54429</xdr:rowOff>
    </xdr:from>
    <xdr:to>
      <xdr:col>2</xdr:col>
      <xdr:colOff>1</xdr:colOff>
      <xdr:row>143</xdr:row>
      <xdr:rowOff>54428</xdr:rowOff>
    </xdr:to>
    <xdr:pic>
      <xdr:nvPicPr>
        <xdr:cNvPr id="52" name="Obrázok 51">
          <a:extLst>
            <a:ext uri="{FF2B5EF4-FFF2-40B4-BE49-F238E27FC236}">
              <a16:creationId xmlns:a16="http://schemas.microsoft.com/office/drawing/2014/main" id="{00000000-0008-0000-0000-000034000000}"/>
            </a:ext>
          </a:extLst>
        </xdr:cNvPr>
        <xdr:cNvPicPr/>
      </xdr:nvPicPr>
      <xdr:blipFill>
        <a:blip xmlns:r="http://schemas.openxmlformats.org/officeDocument/2006/relationships" r:embed="rId8" cstate="print"/>
        <a:stretch>
          <a:fillRect/>
        </a:stretch>
      </xdr:blipFill>
      <xdr:spPr>
        <a:xfrm>
          <a:off x="859973" y="49497343"/>
          <a:ext cx="5442856" cy="3418114"/>
        </a:xfrm>
        <a:prstGeom prst="rect">
          <a:avLst/>
        </a:prstGeom>
      </xdr:spPr>
    </xdr:pic>
    <xdr:clientData/>
  </xdr:twoCellAnchor>
  <xdr:twoCellAnchor editAs="oneCell">
    <xdr:from>
      <xdr:col>1</xdr:col>
      <xdr:colOff>152401</xdr:colOff>
      <xdr:row>118</xdr:row>
      <xdr:rowOff>235855</xdr:rowOff>
    </xdr:from>
    <xdr:to>
      <xdr:col>2</xdr:col>
      <xdr:colOff>32659</xdr:colOff>
      <xdr:row>126</xdr:row>
      <xdr:rowOff>40286</xdr:rowOff>
    </xdr:to>
    <xdr:pic>
      <xdr:nvPicPr>
        <xdr:cNvPr id="12" name="Obrázok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9" cstate="print"/>
        <a:stretch>
          <a:fillRect/>
        </a:stretch>
      </xdr:blipFill>
      <xdr:spPr>
        <a:xfrm>
          <a:off x="696687" y="46685198"/>
          <a:ext cx="5649686" cy="1981573"/>
        </a:xfrm>
        <a:prstGeom prst="rect">
          <a:avLst/>
        </a:prstGeom>
      </xdr:spPr>
    </xdr:pic>
    <xdr:clientData/>
  </xdr:twoCellAnchor>
  <xdr:oneCellAnchor>
    <xdr:from>
      <xdr:col>1</xdr:col>
      <xdr:colOff>315687</xdr:colOff>
      <xdr:row>260</xdr:row>
      <xdr:rowOff>54429</xdr:rowOff>
    </xdr:from>
    <xdr:ext cx="5442856" cy="3418114"/>
    <xdr:pic>
      <xdr:nvPicPr>
        <xdr:cNvPr id="85" name="Obrázok 84">
          <a:extLst>
            <a:ext uri="{FF2B5EF4-FFF2-40B4-BE49-F238E27FC236}">
              <a16:creationId xmlns:a16="http://schemas.microsoft.com/office/drawing/2014/main" id="{00000000-0008-0000-0000-000055000000}"/>
            </a:ext>
          </a:extLst>
        </xdr:cNvPr>
        <xdr:cNvPicPr/>
      </xdr:nvPicPr>
      <xdr:blipFill>
        <a:blip xmlns:r="http://schemas.openxmlformats.org/officeDocument/2006/relationships" r:embed="rId8" cstate="print"/>
        <a:stretch>
          <a:fillRect/>
        </a:stretch>
      </xdr:blipFill>
      <xdr:spPr>
        <a:xfrm>
          <a:off x="859973" y="48169286"/>
          <a:ext cx="5442856" cy="3418114"/>
        </a:xfrm>
        <a:prstGeom prst="rect">
          <a:avLst/>
        </a:prstGeom>
      </xdr:spPr>
    </xdr:pic>
    <xdr:clientData/>
  </xdr:oneCellAnchor>
  <xdr:oneCellAnchor>
    <xdr:from>
      <xdr:col>1</xdr:col>
      <xdr:colOff>152401</xdr:colOff>
      <xdr:row>249</xdr:row>
      <xdr:rowOff>235855</xdr:rowOff>
    </xdr:from>
    <xdr:ext cx="5649686" cy="1981573"/>
    <xdr:pic>
      <xdr:nvPicPr>
        <xdr:cNvPr id="86" name="Obrázok 85">
          <a:extLst>
            <a:ext uri="{FF2B5EF4-FFF2-40B4-BE49-F238E27FC236}">
              <a16:creationId xmlns:a16="http://schemas.microsoft.com/office/drawing/2014/main" id="{00000000-0008-0000-0000-000056000000}"/>
            </a:ext>
          </a:extLst>
        </xdr:cNvPr>
        <xdr:cNvPicPr>
          <a:picLocks noChangeAspect="1"/>
        </xdr:cNvPicPr>
      </xdr:nvPicPr>
      <xdr:blipFill>
        <a:blip xmlns:r="http://schemas.openxmlformats.org/officeDocument/2006/relationships" r:embed="rId9" cstate="print"/>
        <a:stretch>
          <a:fillRect/>
        </a:stretch>
      </xdr:blipFill>
      <xdr:spPr>
        <a:xfrm>
          <a:off x="696687" y="45357141"/>
          <a:ext cx="5649686" cy="1981573"/>
        </a:xfrm>
        <a:prstGeom prst="rect">
          <a:avLst/>
        </a:prstGeom>
      </xdr:spPr>
    </xdr:pic>
    <xdr:clientData/>
  </xdr:oneCellAnchor>
  <xdr:twoCellAnchor>
    <xdr:from>
      <xdr:col>1</xdr:col>
      <xdr:colOff>285750</xdr:colOff>
      <xdr:row>94</xdr:row>
      <xdr:rowOff>212272</xdr:rowOff>
    </xdr:from>
    <xdr:to>
      <xdr:col>1</xdr:col>
      <xdr:colOff>2000250</xdr:colOff>
      <xdr:row>103</xdr:row>
      <xdr:rowOff>155122</xdr:rowOff>
    </xdr:to>
    <xdr:pic>
      <xdr:nvPicPr>
        <xdr:cNvPr id="37" name="Obrázok 32" descr="Popis: http://www.polin.com.tr/images/LuckyGallery/rtm_light_thumb.jpg">
          <a:extLst>
            <a:ext uri="{FF2B5EF4-FFF2-40B4-BE49-F238E27FC236}">
              <a16:creationId xmlns:a16="http://schemas.microsoft.com/office/drawing/2014/main" id="{00000000-0008-0000-0000-000025000000}"/>
            </a:ext>
          </a:extLst>
        </xdr:cNvPr>
        <xdr:cNvPicPr>
          <a:picLocks noChangeArrowheads="1"/>
        </xdr:cNvPicPr>
      </xdr:nvPicPr>
      <xdr:blipFill>
        <a:blip xmlns:r="http://schemas.openxmlformats.org/officeDocument/2006/relationships" r:embed="rId1" r:link="rId2" cstate="print"/>
        <a:srcRect/>
        <a:stretch>
          <a:fillRect/>
        </a:stretch>
      </xdr:blipFill>
      <xdr:spPr bwMode="auto">
        <a:xfrm>
          <a:off x="816429" y="37863236"/>
          <a:ext cx="1714500" cy="1820636"/>
        </a:xfrm>
        <a:prstGeom prst="rect">
          <a:avLst/>
        </a:prstGeom>
        <a:noFill/>
        <a:ln w="9525">
          <a:noFill/>
          <a:miter lim="800000"/>
          <a:headEnd/>
          <a:tailEnd/>
        </a:ln>
        <a:effectLst>
          <a:outerShdw dist="107763" dir="2700000" algn="ctr" rotWithShape="0">
            <a:srgbClr val="808080">
              <a:alpha val="50000"/>
            </a:srgbClr>
          </a:outerShdw>
        </a:effectLst>
      </xdr:spPr>
    </xdr:pic>
    <xdr:clientData/>
  </xdr:twoCellAnchor>
  <xdr:twoCellAnchor>
    <xdr:from>
      <xdr:col>1</xdr:col>
      <xdr:colOff>2286000</xdr:colOff>
      <xdr:row>94</xdr:row>
      <xdr:rowOff>136072</xdr:rowOff>
    </xdr:from>
    <xdr:to>
      <xdr:col>1</xdr:col>
      <xdr:colOff>3857625</xdr:colOff>
      <xdr:row>103</xdr:row>
      <xdr:rowOff>126547</xdr:rowOff>
    </xdr:to>
    <xdr:pic>
      <xdr:nvPicPr>
        <xdr:cNvPr id="38" name="Obrázok 34" descr="Popis: http://www.polin.com.tr/images/LuckyGallery/2_thumb.BMP">
          <a:extLst>
            <a:ext uri="{FF2B5EF4-FFF2-40B4-BE49-F238E27FC236}">
              <a16:creationId xmlns:a16="http://schemas.microsoft.com/office/drawing/2014/main" id="{00000000-0008-0000-0000-000026000000}"/>
            </a:ext>
          </a:extLst>
        </xdr:cNvPr>
        <xdr:cNvPicPr>
          <a:picLocks noChangeArrowheads="1"/>
        </xdr:cNvPicPr>
      </xdr:nvPicPr>
      <xdr:blipFill>
        <a:blip xmlns:r="http://schemas.openxmlformats.org/officeDocument/2006/relationships" r:embed="rId3" r:link="rId4" cstate="print"/>
        <a:srcRect/>
        <a:stretch>
          <a:fillRect/>
        </a:stretch>
      </xdr:blipFill>
      <xdr:spPr bwMode="auto">
        <a:xfrm>
          <a:off x="2816679" y="37787036"/>
          <a:ext cx="1571625" cy="1868261"/>
        </a:xfrm>
        <a:prstGeom prst="rect">
          <a:avLst/>
        </a:prstGeom>
        <a:noFill/>
        <a:ln w="9525">
          <a:noFill/>
          <a:miter lim="800000"/>
          <a:headEnd/>
          <a:tailEnd/>
        </a:ln>
        <a:effectLst>
          <a:outerShdw dist="107763" dir="2700000" algn="ctr" rotWithShape="0">
            <a:srgbClr val="808080">
              <a:alpha val="50000"/>
            </a:srgbClr>
          </a:outerShdw>
        </a:effectLst>
      </xdr:spPr>
    </xdr:pic>
    <xdr:clientData/>
  </xdr:twoCellAnchor>
  <xdr:twoCellAnchor editAs="oneCell">
    <xdr:from>
      <xdr:col>6</xdr:col>
      <xdr:colOff>204108</xdr:colOff>
      <xdr:row>1</xdr:row>
      <xdr:rowOff>27215</xdr:rowOff>
    </xdr:from>
    <xdr:to>
      <xdr:col>7</xdr:col>
      <xdr:colOff>421821</xdr:colOff>
      <xdr:row>5</xdr:row>
      <xdr:rowOff>95251</xdr:rowOff>
    </xdr:to>
    <xdr:pic>
      <xdr:nvPicPr>
        <xdr:cNvPr id="39" name="Picture 1" descr="LOGCTP MALÉ">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10763251" y="231322"/>
          <a:ext cx="1904999" cy="9933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120</xdr:row>
      <xdr:rowOff>0</xdr:rowOff>
    </xdr:from>
    <xdr:to>
      <xdr:col>6</xdr:col>
      <xdr:colOff>152400</xdr:colOff>
      <xdr:row>130</xdr:row>
      <xdr:rowOff>153974</xdr:rowOff>
    </xdr:to>
    <xdr:pic>
      <xdr:nvPicPr>
        <xdr:cNvPr id="2" name="Obrázok 1">
          <a:extLst>
            <a:ext uri="{FF2B5EF4-FFF2-40B4-BE49-F238E27FC236}">
              <a16:creationId xmlns:a16="http://schemas.microsoft.com/office/drawing/2014/main" id="{46B6C3D9-801C-423C-8A8D-73A5B2C883F2}"/>
            </a:ext>
          </a:extLst>
        </xdr:cNvPr>
        <xdr:cNvPicPr>
          <a:picLocks noChangeAspect="1"/>
        </xdr:cNvPicPr>
      </xdr:nvPicPr>
      <xdr:blipFill>
        <a:blip xmlns:r="http://schemas.openxmlformats.org/officeDocument/2006/relationships" r:embed="rId11" cstate="print"/>
        <a:stretch>
          <a:fillRect/>
        </a:stretch>
      </xdr:blipFill>
      <xdr:spPr>
        <a:xfrm>
          <a:off x="8186057" y="41899114"/>
          <a:ext cx="2939143" cy="2875403"/>
        </a:xfrm>
        <a:prstGeom prst="rect">
          <a:avLst/>
        </a:prstGeom>
      </xdr:spPr>
    </xdr:pic>
    <xdr:clientData/>
  </xdr:twoCellAnchor>
  <xdr:twoCellAnchor editAs="oneCell">
    <xdr:from>
      <xdr:col>1</xdr:col>
      <xdr:colOff>108859</xdr:colOff>
      <xdr:row>146</xdr:row>
      <xdr:rowOff>0</xdr:rowOff>
    </xdr:from>
    <xdr:to>
      <xdr:col>6</xdr:col>
      <xdr:colOff>1273629</xdr:colOff>
      <xdr:row>160</xdr:row>
      <xdr:rowOff>56047</xdr:rowOff>
    </xdr:to>
    <xdr:pic>
      <xdr:nvPicPr>
        <xdr:cNvPr id="3" name="Obrázok 2">
          <a:extLst>
            <a:ext uri="{FF2B5EF4-FFF2-40B4-BE49-F238E27FC236}">
              <a16:creationId xmlns:a16="http://schemas.microsoft.com/office/drawing/2014/main" id="{F1513DED-769B-4E12-BD8E-6AD7140EA380}"/>
            </a:ext>
          </a:extLst>
        </xdr:cNvPr>
        <xdr:cNvPicPr>
          <a:picLocks noChangeAspect="1"/>
        </xdr:cNvPicPr>
      </xdr:nvPicPr>
      <xdr:blipFill>
        <a:blip xmlns:r="http://schemas.openxmlformats.org/officeDocument/2006/relationships" r:embed="rId12" cstate="print"/>
        <a:stretch>
          <a:fillRect/>
        </a:stretch>
      </xdr:blipFill>
      <xdr:spPr>
        <a:xfrm>
          <a:off x="653145" y="48474086"/>
          <a:ext cx="11593284" cy="3256447"/>
        </a:xfrm>
        <a:prstGeom prst="rect">
          <a:avLst/>
        </a:prstGeom>
      </xdr:spPr>
    </xdr:pic>
    <xdr:clientData/>
  </xdr:twoCellAnchor>
  <xdr:twoCellAnchor editAs="oneCell">
    <xdr:from>
      <xdr:col>1</xdr:col>
      <xdr:colOff>239486</xdr:colOff>
      <xdr:row>161</xdr:row>
      <xdr:rowOff>54429</xdr:rowOff>
    </xdr:from>
    <xdr:to>
      <xdr:col>2</xdr:col>
      <xdr:colOff>1262743</xdr:colOff>
      <xdr:row>183</xdr:row>
      <xdr:rowOff>8139</xdr:rowOff>
    </xdr:to>
    <xdr:pic>
      <xdr:nvPicPr>
        <xdr:cNvPr id="4" name="Obrázok 3">
          <a:extLst>
            <a:ext uri="{FF2B5EF4-FFF2-40B4-BE49-F238E27FC236}">
              <a16:creationId xmlns:a16="http://schemas.microsoft.com/office/drawing/2014/main" id="{04642009-FBBE-4D8A-BEDD-DD44778BA93E}"/>
            </a:ext>
          </a:extLst>
        </xdr:cNvPr>
        <xdr:cNvPicPr>
          <a:picLocks noChangeAspect="1"/>
        </xdr:cNvPicPr>
      </xdr:nvPicPr>
      <xdr:blipFill>
        <a:blip xmlns:r="http://schemas.openxmlformats.org/officeDocument/2006/relationships" r:embed="rId13" cstate="print"/>
        <a:stretch>
          <a:fillRect/>
        </a:stretch>
      </xdr:blipFill>
      <xdr:spPr>
        <a:xfrm>
          <a:off x="783772" y="51957515"/>
          <a:ext cx="6792685" cy="4982910"/>
        </a:xfrm>
        <a:prstGeom prst="rect">
          <a:avLst/>
        </a:prstGeom>
      </xdr:spPr>
    </xdr:pic>
    <xdr:clientData/>
  </xdr:twoCellAnchor>
  <xdr:twoCellAnchor editAs="oneCell">
    <xdr:from>
      <xdr:col>4</xdr:col>
      <xdr:colOff>304799</xdr:colOff>
      <xdr:row>161</xdr:row>
      <xdr:rowOff>21771</xdr:rowOff>
    </xdr:from>
    <xdr:to>
      <xdr:col>6</xdr:col>
      <xdr:colOff>1218808</xdr:colOff>
      <xdr:row>182</xdr:row>
      <xdr:rowOff>183076</xdr:rowOff>
    </xdr:to>
    <xdr:pic>
      <xdr:nvPicPr>
        <xdr:cNvPr id="5" name="Obrázok 4">
          <a:extLst>
            <a:ext uri="{FF2B5EF4-FFF2-40B4-BE49-F238E27FC236}">
              <a16:creationId xmlns:a16="http://schemas.microsoft.com/office/drawing/2014/main" id="{A5CECA42-FB3B-4E61-A5FA-6ACCBF897F24}"/>
            </a:ext>
          </a:extLst>
        </xdr:cNvPr>
        <xdr:cNvPicPr>
          <a:picLocks noChangeAspect="1"/>
        </xdr:cNvPicPr>
      </xdr:nvPicPr>
      <xdr:blipFill>
        <a:blip xmlns:r="http://schemas.openxmlformats.org/officeDocument/2006/relationships" r:embed="rId14" cstate="print"/>
        <a:stretch>
          <a:fillRect/>
        </a:stretch>
      </xdr:blipFill>
      <xdr:spPr>
        <a:xfrm>
          <a:off x="9067799" y="51924857"/>
          <a:ext cx="3123809" cy="4961905"/>
        </a:xfrm>
        <a:prstGeom prst="rect">
          <a:avLst/>
        </a:prstGeom>
      </xdr:spPr>
    </xdr:pic>
    <xdr:clientData/>
  </xdr:twoCellAnchor>
  <xdr:twoCellAnchor editAs="oneCell">
    <xdr:from>
      <xdr:col>3</xdr:col>
      <xdr:colOff>0</xdr:colOff>
      <xdr:row>251</xdr:row>
      <xdr:rowOff>0</xdr:rowOff>
    </xdr:from>
    <xdr:to>
      <xdr:col>6</xdr:col>
      <xdr:colOff>152400</xdr:colOff>
      <xdr:row>261</xdr:row>
      <xdr:rowOff>153974</xdr:rowOff>
    </xdr:to>
    <xdr:pic>
      <xdr:nvPicPr>
        <xdr:cNvPr id="43" name="Obrázok 42">
          <a:extLst>
            <a:ext uri="{FF2B5EF4-FFF2-40B4-BE49-F238E27FC236}">
              <a16:creationId xmlns:a16="http://schemas.microsoft.com/office/drawing/2014/main" id="{F4F0BCC6-A45C-4D43-A165-9143F6F472A1}"/>
            </a:ext>
          </a:extLst>
        </xdr:cNvPr>
        <xdr:cNvPicPr>
          <a:picLocks noChangeAspect="1"/>
        </xdr:cNvPicPr>
      </xdr:nvPicPr>
      <xdr:blipFill>
        <a:blip xmlns:r="http://schemas.openxmlformats.org/officeDocument/2006/relationships" r:embed="rId11" cstate="print"/>
        <a:stretch>
          <a:fillRect/>
        </a:stretch>
      </xdr:blipFill>
      <xdr:spPr>
        <a:xfrm>
          <a:off x="8186057" y="82219800"/>
          <a:ext cx="2939143" cy="2875403"/>
        </a:xfrm>
        <a:prstGeom prst="rect">
          <a:avLst/>
        </a:prstGeom>
      </xdr:spPr>
    </xdr:pic>
    <xdr:clientData/>
  </xdr:twoCellAnchor>
  <xdr:twoCellAnchor editAs="oneCell">
    <xdr:from>
      <xdr:col>1</xdr:col>
      <xdr:colOff>293914</xdr:colOff>
      <xdr:row>276</xdr:row>
      <xdr:rowOff>32658</xdr:rowOff>
    </xdr:from>
    <xdr:to>
      <xdr:col>6</xdr:col>
      <xdr:colOff>1458684</xdr:colOff>
      <xdr:row>290</xdr:row>
      <xdr:rowOff>45162</xdr:rowOff>
    </xdr:to>
    <xdr:pic>
      <xdr:nvPicPr>
        <xdr:cNvPr id="44" name="Obrázok 43">
          <a:extLst>
            <a:ext uri="{FF2B5EF4-FFF2-40B4-BE49-F238E27FC236}">
              <a16:creationId xmlns:a16="http://schemas.microsoft.com/office/drawing/2014/main" id="{843F5360-60AC-4973-9148-8F3EB296CBA5}"/>
            </a:ext>
          </a:extLst>
        </xdr:cNvPr>
        <xdr:cNvPicPr>
          <a:picLocks noChangeAspect="1"/>
        </xdr:cNvPicPr>
      </xdr:nvPicPr>
      <xdr:blipFill>
        <a:blip xmlns:r="http://schemas.openxmlformats.org/officeDocument/2006/relationships" r:embed="rId12" cstate="print"/>
        <a:stretch>
          <a:fillRect/>
        </a:stretch>
      </xdr:blipFill>
      <xdr:spPr>
        <a:xfrm>
          <a:off x="838200" y="88664144"/>
          <a:ext cx="11593284" cy="3256447"/>
        </a:xfrm>
        <a:prstGeom prst="rect">
          <a:avLst/>
        </a:prstGeom>
      </xdr:spPr>
    </xdr:pic>
    <xdr:clientData/>
  </xdr:twoCellAnchor>
  <xdr:twoCellAnchor editAs="oneCell">
    <xdr:from>
      <xdr:col>1</xdr:col>
      <xdr:colOff>293914</xdr:colOff>
      <xdr:row>291</xdr:row>
      <xdr:rowOff>97972</xdr:rowOff>
    </xdr:from>
    <xdr:to>
      <xdr:col>2</xdr:col>
      <xdr:colOff>1317171</xdr:colOff>
      <xdr:row>312</xdr:row>
      <xdr:rowOff>214968</xdr:rowOff>
    </xdr:to>
    <xdr:pic>
      <xdr:nvPicPr>
        <xdr:cNvPr id="46" name="Obrázok 45">
          <a:extLst>
            <a:ext uri="{FF2B5EF4-FFF2-40B4-BE49-F238E27FC236}">
              <a16:creationId xmlns:a16="http://schemas.microsoft.com/office/drawing/2014/main" id="{A0B33F08-807B-41C9-9878-1F2901E78984}"/>
            </a:ext>
          </a:extLst>
        </xdr:cNvPr>
        <xdr:cNvPicPr>
          <a:picLocks noChangeAspect="1"/>
        </xdr:cNvPicPr>
      </xdr:nvPicPr>
      <xdr:blipFill>
        <a:blip xmlns:r="http://schemas.openxmlformats.org/officeDocument/2006/relationships" r:embed="rId13" cstate="print"/>
        <a:stretch>
          <a:fillRect/>
        </a:stretch>
      </xdr:blipFill>
      <xdr:spPr>
        <a:xfrm>
          <a:off x="838200" y="92202001"/>
          <a:ext cx="6792685" cy="4982910"/>
        </a:xfrm>
        <a:prstGeom prst="rect">
          <a:avLst/>
        </a:prstGeom>
      </xdr:spPr>
    </xdr:pic>
    <xdr:clientData/>
  </xdr:twoCellAnchor>
  <xdr:twoCellAnchor editAs="oneCell">
    <xdr:from>
      <xdr:col>4</xdr:col>
      <xdr:colOff>435429</xdr:colOff>
      <xdr:row>291</xdr:row>
      <xdr:rowOff>32658</xdr:rowOff>
    </xdr:from>
    <xdr:to>
      <xdr:col>6</xdr:col>
      <xdr:colOff>1349438</xdr:colOff>
      <xdr:row>312</xdr:row>
      <xdr:rowOff>128649</xdr:rowOff>
    </xdr:to>
    <xdr:pic>
      <xdr:nvPicPr>
        <xdr:cNvPr id="47" name="Obrázok 46">
          <a:extLst>
            <a:ext uri="{FF2B5EF4-FFF2-40B4-BE49-F238E27FC236}">
              <a16:creationId xmlns:a16="http://schemas.microsoft.com/office/drawing/2014/main" id="{02677A5F-385E-4BD7-B141-6DB1947A0E41}"/>
            </a:ext>
          </a:extLst>
        </xdr:cNvPr>
        <xdr:cNvPicPr>
          <a:picLocks noChangeAspect="1"/>
        </xdr:cNvPicPr>
      </xdr:nvPicPr>
      <xdr:blipFill>
        <a:blip xmlns:r="http://schemas.openxmlformats.org/officeDocument/2006/relationships" r:embed="rId14" cstate="print"/>
        <a:stretch>
          <a:fillRect/>
        </a:stretch>
      </xdr:blipFill>
      <xdr:spPr>
        <a:xfrm>
          <a:off x="9198429" y="92136687"/>
          <a:ext cx="3123809" cy="496190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884467</xdr:colOff>
      <xdr:row>1</xdr:row>
      <xdr:rowOff>27215</xdr:rowOff>
    </xdr:from>
    <xdr:to>
      <xdr:col>6</xdr:col>
      <xdr:colOff>1449163</xdr:colOff>
      <xdr:row>6</xdr:row>
      <xdr:rowOff>9526</xdr:rowOff>
    </xdr:to>
    <xdr:pic>
      <xdr:nvPicPr>
        <xdr:cNvPr id="2" name="Picture 1" descr="LOGCTP MALÉ">
          <a:extLst>
            <a:ext uri="{FF2B5EF4-FFF2-40B4-BE49-F238E27FC236}">
              <a16:creationId xmlns:a16="http://schemas.microsoft.com/office/drawing/2014/main" id="{8898E5AE-59A9-46F8-9A6C-E0A0E157CA3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42074" y="231322"/>
          <a:ext cx="1911803" cy="1111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685801</xdr:colOff>
      <xdr:row>1</xdr:row>
      <xdr:rowOff>0</xdr:rowOff>
    </xdr:from>
    <xdr:to>
      <xdr:col>5</xdr:col>
      <xdr:colOff>923926</xdr:colOff>
      <xdr:row>5</xdr:row>
      <xdr:rowOff>97386</xdr:rowOff>
    </xdr:to>
    <xdr:pic>
      <xdr:nvPicPr>
        <xdr:cNvPr id="2" name="Picture 1" descr="LOGCTP MALÉ">
          <a:extLst>
            <a:ext uri="{FF2B5EF4-FFF2-40B4-BE49-F238E27FC236}">
              <a16:creationId xmlns:a16="http://schemas.microsoft.com/office/drawing/2014/main" id="{942622FE-0411-4B17-93F2-33072B5692F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639176" y="190500"/>
          <a:ext cx="1428750" cy="8308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884467</xdr:colOff>
      <xdr:row>1</xdr:row>
      <xdr:rowOff>27215</xdr:rowOff>
    </xdr:from>
    <xdr:to>
      <xdr:col>6</xdr:col>
      <xdr:colOff>1449163</xdr:colOff>
      <xdr:row>6</xdr:row>
      <xdr:rowOff>9526</xdr:rowOff>
    </xdr:to>
    <xdr:pic>
      <xdr:nvPicPr>
        <xdr:cNvPr id="2" name="Picture 1" descr="LOGCTP MALÉ">
          <a:extLst>
            <a:ext uri="{FF2B5EF4-FFF2-40B4-BE49-F238E27FC236}">
              <a16:creationId xmlns:a16="http://schemas.microsoft.com/office/drawing/2014/main" id="{0FA14887-DBCE-4270-88E2-4233DFF0E4F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47517" y="227240"/>
          <a:ext cx="1907721" cy="10967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258535</xdr:colOff>
      <xdr:row>12</xdr:row>
      <xdr:rowOff>666750</xdr:rowOff>
    </xdr:from>
    <xdr:to>
      <xdr:col>1</xdr:col>
      <xdr:colOff>2193471</xdr:colOff>
      <xdr:row>12</xdr:row>
      <xdr:rowOff>2114550</xdr:rowOff>
    </xdr:to>
    <xdr:pic>
      <xdr:nvPicPr>
        <xdr:cNvPr id="3" name="Obrázek 2">
          <a:extLst>
            <a:ext uri="{FF2B5EF4-FFF2-40B4-BE49-F238E27FC236}">
              <a16:creationId xmlns:a16="http://schemas.microsoft.com/office/drawing/2014/main" id="{F12A2DEB-5913-4DF3-8747-1BE84DD3A7A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89214" y="4735286"/>
          <a:ext cx="1934936" cy="144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449036</xdr:colOff>
      <xdr:row>14</xdr:row>
      <xdr:rowOff>408214</xdr:rowOff>
    </xdr:from>
    <xdr:to>
      <xdr:col>1</xdr:col>
      <xdr:colOff>2382611</xdr:colOff>
      <xdr:row>14</xdr:row>
      <xdr:rowOff>1856014</xdr:rowOff>
    </xdr:to>
    <xdr:pic>
      <xdr:nvPicPr>
        <xdr:cNvPr id="4" name="Obrázek 3">
          <a:extLst>
            <a:ext uri="{FF2B5EF4-FFF2-40B4-BE49-F238E27FC236}">
              <a16:creationId xmlns:a16="http://schemas.microsoft.com/office/drawing/2014/main" id="{880F78E3-5CF9-4B04-8BB3-286B42C2762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79715" y="6803571"/>
          <a:ext cx="1933575" cy="144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326572</xdr:colOff>
      <xdr:row>16</xdr:row>
      <xdr:rowOff>1006928</xdr:rowOff>
    </xdr:from>
    <xdr:to>
      <xdr:col>1</xdr:col>
      <xdr:colOff>2260147</xdr:colOff>
      <xdr:row>16</xdr:row>
      <xdr:rowOff>2454728</xdr:rowOff>
    </xdr:to>
    <xdr:pic>
      <xdr:nvPicPr>
        <xdr:cNvPr id="5" name="Obrázek 4">
          <a:extLst>
            <a:ext uri="{FF2B5EF4-FFF2-40B4-BE49-F238E27FC236}">
              <a16:creationId xmlns:a16="http://schemas.microsoft.com/office/drawing/2014/main" id="{77A948B7-9CCD-4705-8D61-860C3E508B3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57251" y="10069285"/>
          <a:ext cx="1933575" cy="144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367393</xdr:colOff>
      <xdr:row>18</xdr:row>
      <xdr:rowOff>598715</xdr:rowOff>
    </xdr:from>
    <xdr:to>
      <xdr:col>1</xdr:col>
      <xdr:colOff>2300968</xdr:colOff>
      <xdr:row>18</xdr:row>
      <xdr:rowOff>2046515</xdr:rowOff>
    </xdr:to>
    <xdr:pic>
      <xdr:nvPicPr>
        <xdr:cNvPr id="6" name="Obrázek 5">
          <a:extLst>
            <a:ext uri="{FF2B5EF4-FFF2-40B4-BE49-F238E27FC236}">
              <a16:creationId xmlns:a16="http://schemas.microsoft.com/office/drawing/2014/main" id="{7CE8762B-DAA3-4E95-B21B-6DCFCC5B9FC4}"/>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898072" y="12613822"/>
          <a:ext cx="1933575" cy="144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122465</xdr:colOff>
      <xdr:row>20</xdr:row>
      <xdr:rowOff>476250</xdr:rowOff>
    </xdr:from>
    <xdr:to>
      <xdr:col>1</xdr:col>
      <xdr:colOff>2056040</xdr:colOff>
      <xdr:row>20</xdr:row>
      <xdr:rowOff>1924050</xdr:rowOff>
    </xdr:to>
    <xdr:pic>
      <xdr:nvPicPr>
        <xdr:cNvPr id="7" name="Obrázek 6">
          <a:extLst>
            <a:ext uri="{FF2B5EF4-FFF2-40B4-BE49-F238E27FC236}">
              <a16:creationId xmlns:a16="http://schemas.microsoft.com/office/drawing/2014/main" id="{76ACC410-493B-47AF-8253-F41F583083C7}"/>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53144" y="15103929"/>
          <a:ext cx="1933575" cy="144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G870"/>
  <sheetViews>
    <sheetView showZeros="0" tabSelected="1" view="pageBreakPreview" zoomScaleNormal="100" zoomScaleSheetLayoutView="100" workbookViewId="0">
      <pane ySplit="11" topLeftCell="A12" activePane="bottomLeft" state="frozen"/>
      <selection activeCell="M40" sqref="M40"/>
      <selection pane="bottomLeft"/>
    </sheetView>
  </sheetViews>
  <sheetFormatPr defaultRowHeight="12.75" x14ac:dyDescent="0.2"/>
  <cols>
    <col min="1" max="1" width="6.140625" style="331" customWidth="1"/>
    <col min="2" max="2" width="56.140625" style="324" customWidth="1"/>
    <col min="3" max="4" width="16.85546875" style="324" customWidth="1"/>
    <col min="5" max="6" width="9.140625" style="324" hidden="1" customWidth="1"/>
    <col min="7" max="7" width="10" style="324" bestFit="1" customWidth="1"/>
    <col min="8" max="8" width="9.140625" style="324"/>
    <col min="9" max="9" width="9.85546875" style="324" bestFit="1" customWidth="1"/>
    <col min="10" max="10" width="9.140625" style="324" bestFit="1" customWidth="1"/>
    <col min="11" max="256" width="9.140625" style="324"/>
    <col min="257" max="257" width="6.140625" style="324" customWidth="1"/>
    <col min="258" max="258" width="56.140625" style="324" customWidth="1"/>
    <col min="259" max="260" width="16.85546875" style="324" customWidth="1"/>
    <col min="261" max="262" width="0" style="324" hidden="1" customWidth="1"/>
    <col min="263" max="264" width="9.140625" style="324"/>
    <col min="265" max="265" width="9.85546875" style="324" bestFit="1" customWidth="1"/>
    <col min="266" max="266" width="9.140625" style="324" bestFit="1"/>
    <col min="267" max="512" width="9.140625" style="324"/>
    <col min="513" max="513" width="6.140625" style="324" customWidth="1"/>
    <col min="514" max="514" width="56.140625" style="324" customWidth="1"/>
    <col min="515" max="516" width="16.85546875" style="324" customWidth="1"/>
    <col min="517" max="518" width="0" style="324" hidden="1" customWidth="1"/>
    <col min="519" max="520" width="9.140625" style="324"/>
    <col min="521" max="521" width="9.85546875" style="324" bestFit="1" customWidth="1"/>
    <col min="522" max="522" width="9.140625" style="324" bestFit="1"/>
    <col min="523" max="768" width="9.140625" style="324"/>
    <col min="769" max="769" width="6.140625" style="324" customWidth="1"/>
    <col min="770" max="770" width="56.140625" style="324" customWidth="1"/>
    <col min="771" max="772" width="16.85546875" style="324" customWidth="1"/>
    <col min="773" max="774" width="0" style="324" hidden="1" customWidth="1"/>
    <col min="775" max="776" width="9.140625" style="324"/>
    <col min="777" max="777" width="9.85546875" style="324" bestFit="1" customWidth="1"/>
    <col min="778" max="778" width="9.140625" style="324" bestFit="1"/>
    <col min="779" max="1024" width="9.140625" style="324"/>
    <col min="1025" max="1025" width="6.140625" style="324" customWidth="1"/>
    <col min="1026" max="1026" width="56.140625" style="324" customWidth="1"/>
    <col min="1027" max="1028" width="16.85546875" style="324" customWidth="1"/>
    <col min="1029" max="1030" width="0" style="324" hidden="1" customWidth="1"/>
    <col min="1031" max="1032" width="9.140625" style="324"/>
    <col min="1033" max="1033" width="9.85546875" style="324" bestFit="1" customWidth="1"/>
    <col min="1034" max="1034" width="9.140625" style="324" bestFit="1"/>
    <col min="1035" max="1280" width="9.140625" style="324"/>
    <col min="1281" max="1281" width="6.140625" style="324" customWidth="1"/>
    <col min="1282" max="1282" width="56.140625" style="324" customWidth="1"/>
    <col min="1283" max="1284" width="16.85546875" style="324" customWidth="1"/>
    <col min="1285" max="1286" width="0" style="324" hidden="1" customWidth="1"/>
    <col min="1287" max="1288" width="9.140625" style="324"/>
    <col min="1289" max="1289" width="9.85546875" style="324" bestFit="1" customWidth="1"/>
    <col min="1290" max="1290" width="9.140625" style="324" bestFit="1"/>
    <col min="1291" max="1536" width="9.140625" style="324"/>
    <col min="1537" max="1537" width="6.140625" style="324" customWidth="1"/>
    <col min="1538" max="1538" width="56.140625" style="324" customWidth="1"/>
    <col min="1539" max="1540" width="16.85546875" style="324" customWidth="1"/>
    <col min="1541" max="1542" width="0" style="324" hidden="1" customWidth="1"/>
    <col min="1543" max="1544" width="9.140625" style="324"/>
    <col min="1545" max="1545" width="9.85546875" style="324" bestFit="1" customWidth="1"/>
    <col min="1546" max="1546" width="9.140625" style="324" bestFit="1"/>
    <col min="1547" max="1792" width="9.140625" style="324"/>
    <col min="1793" max="1793" width="6.140625" style="324" customWidth="1"/>
    <col min="1794" max="1794" width="56.140625" style="324" customWidth="1"/>
    <col min="1795" max="1796" width="16.85546875" style="324" customWidth="1"/>
    <col min="1797" max="1798" width="0" style="324" hidden="1" customWidth="1"/>
    <col min="1799" max="1800" width="9.140625" style="324"/>
    <col min="1801" max="1801" width="9.85546875" style="324" bestFit="1" customWidth="1"/>
    <col min="1802" max="1802" width="9.140625" style="324" bestFit="1"/>
    <col min="1803" max="2048" width="9.140625" style="324"/>
    <col min="2049" max="2049" width="6.140625" style="324" customWidth="1"/>
    <col min="2050" max="2050" width="56.140625" style="324" customWidth="1"/>
    <col min="2051" max="2052" width="16.85546875" style="324" customWidth="1"/>
    <col min="2053" max="2054" width="0" style="324" hidden="1" customWidth="1"/>
    <col min="2055" max="2056" width="9.140625" style="324"/>
    <col min="2057" max="2057" width="9.85546875" style="324" bestFit="1" customWidth="1"/>
    <col min="2058" max="2058" width="9.140625" style="324" bestFit="1"/>
    <col min="2059" max="2304" width="9.140625" style="324"/>
    <col min="2305" max="2305" width="6.140625" style="324" customWidth="1"/>
    <col min="2306" max="2306" width="56.140625" style="324" customWidth="1"/>
    <col min="2307" max="2308" width="16.85546875" style="324" customWidth="1"/>
    <col min="2309" max="2310" width="0" style="324" hidden="1" customWidth="1"/>
    <col min="2311" max="2312" width="9.140625" style="324"/>
    <col min="2313" max="2313" width="9.85546875" style="324" bestFit="1" customWidth="1"/>
    <col min="2314" max="2314" width="9.140625" style="324" bestFit="1"/>
    <col min="2315" max="2560" width="9.140625" style="324"/>
    <col min="2561" max="2561" width="6.140625" style="324" customWidth="1"/>
    <col min="2562" max="2562" width="56.140625" style="324" customWidth="1"/>
    <col min="2563" max="2564" width="16.85546875" style="324" customWidth="1"/>
    <col min="2565" max="2566" width="0" style="324" hidden="1" customWidth="1"/>
    <col min="2567" max="2568" width="9.140625" style="324"/>
    <col min="2569" max="2569" width="9.85546875" style="324" bestFit="1" customWidth="1"/>
    <col min="2570" max="2570" width="9.140625" style="324" bestFit="1"/>
    <col min="2571" max="2816" width="9.140625" style="324"/>
    <col min="2817" max="2817" width="6.140625" style="324" customWidth="1"/>
    <col min="2818" max="2818" width="56.140625" style="324" customWidth="1"/>
    <col min="2819" max="2820" width="16.85546875" style="324" customWidth="1"/>
    <col min="2821" max="2822" width="0" style="324" hidden="1" customWidth="1"/>
    <col min="2823" max="2824" width="9.140625" style="324"/>
    <col min="2825" max="2825" width="9.85546875" style="324" bestFit="1" customWidth="1"/>
    <col min="2826" max="2826" width="9.140625" style="324" bestFit="1"/>
    <col min="2827" max="3072" width="9.140625" style="324"/>
    <col min="3073" max="3073" width="6.140625" style="324" customWidth="1"/>
    <col min="3074" max="3074" width="56.140625" style="324" customWidth="1"/>
    <col min="3075" max="3076" width="16.85546875" style="324" customWidth="1"/>
    <col min="3077" max="3078" width="0" style="324" hidden="1" customWidth="1"/>
    <col min="3079" max="3080" width="9.140625" style="324"/>
    <col min="3081" max="3081" width="9.85546875" style="324" bestFit="1" customWidth="1"/>
    <col min="3082" max="3082" width="9.140625" style="324" bestFit="1"/>
    <col min="3083" max="3328" width="9.140625" style="324"/>
    <col min="3329" max="3329" width="6.140625" style="324" customWidth="1"/>
    <col min="3330" max="3330" width="56.140625" style="324" customWidth="1"/>
    <col min="3331" max="3332" width="16.85546875" style="324" customWidth="1"/>
    <col min="3333" max="3334" width="0" style="324" hidden="1" customWidth="1"/>
    <col min="3335" max="3336" width="9.140625" style="324"/>
    <col min="3337" max="3337" width="9.85546875" style="324" bestFit="1" customWidth="1"/>
    <col min="3338" max="3338" width="9.140625" style="324" bestFit="1"/>
    <col min="3339" max="3584" width="9.140625" style="324"/>
    <col min="3585" max="3585" width="6.140625" style="324" customWidth="1"/>
    <col min="3586" max="3586" width="56.140625" style="324" customWidth="1"/>
    <col min="3587" max="3588" width="16.85546875" style="324" customWidth="1"/>
    <col min="3589" max="3590" width="0" style="324" hidden="1" customWidth="1"/>
    <col min="3591" max="3592" width="9.140625" style="324"/>
    <col min="3593" max="3593" width="9.85546875" style="324" bestFit="1" customWidth="1"/>
    <col min="3594" max="3594" width="9.140625" style="324" bestFit="1"/>
    <col min="3595" max="3840" width="9.140625" style="324"/>
    <col min="3841" max="3841" width="6.140625" style="324" customWidth="1"/>
    <col min="3842" max="3842" width="56.140625" style="324" customWidth="1"/>
    <col min="3843" max="3844" width="16.85546875" style="324" customWidth="1"/>
    <col min="3845" max="3846" width="0" style="324" hidden="1" customWidth="1"/>
    <col min="3847" max="3848" width="9.140625" style="324"/>
    <col min="3849" max="3849" width="9.85546875" style="324" bestFit="1" customWidth="1"/>
    <col min="3850" max="3850" width="9.140625" style="324" bestFit="1"/>
    <col min="3851" max="4096" width="9.140625" style="324"/>
    <col min="4097" max="4097" width="6.140625" style="324" customWidth="1"/>
    <col min="4098" max="4098" width="56.140625" style="324" customWidth="1"/>
    <col min="4099" max="4100" width="16.85546875" style="324" customWidth="1"/>
    <col min="4101" max="4102" width="0" style="324" hidden="1" customWidth="1"/>
    <col min="4103" max="4104" width="9.140625" style="324"/>
    <col min="4105" max="4105" width="9.85546875" style="324" bestFit="1" customWidth="1"/>
    <col min="4106" max="4106" width="9.140625" style="324" bestFit="1"/>
    <col min="4107" max="4352" width="9.140625" style="324"/>
    <col min="4353" max="4353" width="6.140625" style="324" customWidth="1"/>
    <col min="4354" max="4354" width="56.140625" style="324" customWidth="1"/>
    <col min="4355" max="4356" width="16.85546875" style="324" customWidth="1"/>
    <col min="4357" max="4358" width="0" style="324" hidden="1" customWidth="1"/>
    <col min="4359" max="4360" width="9.140625" style="324"/>
    <col min="4361" max="4361" width="9.85546875" style="324" bestFit="1" customWidth="1"/>
    <col min="4362" max="4362" width="9.140625" style="324" bestFit="1"/>
    <col min="4363" max="4608" width="9.140625" style="324"/>
    <col min="4609" max="4609" width="6.140625" style="324" customWidth="1"/>
    <col min="4610" max="4610" width="56.140625" style="324" customWidth="1"/>
    <col min="4611" max="4612" width="16.85546875" style="324" customWidth="1"/>
    <col min="4613" max="4614" width="0" style="324" hidden="1" customWidth="1"/>
    <col min="4615" max="4616" width="9.140625" style="324"/>
    <col min="4617" max="4617" width="9.85546875" style="324" bestFit="1" customWidth="1"/>
    <col min="4618" max="4618" width="9.140625" style="324" bestFit="1"/>
    <col min="4619" max="4864" width="9.140625" style="324"/>
    <col min="4865" max="4865" width="6.140625" style="324" customWidth="1"/>
    <col min="4866" max="4866" width="56.140625" style="324" customWidth="1"/>
    <col min="4867" max="4868" width="16.85546875" style="324" customWidth="1"/>
    <col min="4869" max="4870" width="0" style="324" hidden="1" customWidth="1"/>
    <col min="4871" max="4872" width="9.140625" style="324"/>
    <col min="4873" max="4873" width="9.85546875" style="324" bestFit="1" customWidth="1"/>
    <col min="4874" max="4874" width="9.140625" style="324" bestFit="1"/>
    <col min="4875" max="5120" width="9.140625" style="324"/>
    <col min="5121" max="5121" width="6.140625" style="324" customWidth="1"/>
    <col min="5122" max="5122" width="56.140625" style="324" customWidth="1"/>
    <col min="5123" max="5124" width="16.85546875" style="324" customWidth="1"/>
    <col min="5125" max="5126" width="0" style="324" hidden="1" customWidth="1"/>
    <col min="5127" max="5128" width="9.140625" style="324"/>
    <col min="5129" max="5129" width="9.85546875" style="324" bestFit="1" customWidth="1"/>
    <col min="5130" max="5130" width="9.140625" style="324" bestFit="1"/>
    <col min="5131" max="5376" width="9.140625" style="324"/>
    <col min="5377" max="5377" width="6.140625" style="324" customWidth="1"/>
    <col min="5378" max="5378" width="56.140625" style="324" customWidth="1"/>
    <col min="5379" max="5380" width="16.85546875" style="324" customWidth="1"/>
    <col min="5381" max="5382" width="0" style="324" hidden="1" customWidth="1"/>
    <col min="5383" max="5384" width="9.140625" style="324"/>
    <col min="5385" max="5385" width="9.85546875" style="324" bestFit="1" customWidth="1"/>
    <col min="5386" max="5386" width="9.140625" style="324" bestFit="1"/>
    <col min="5387" max="5632" width="9.140625" style="324"/>
    <col min="5633" max="5633" width="6.140625" style="324" customWidth="1"/>
    <col min="5634" max="5634" width="56.140625" style="324" customWidth="1"/>
    <col min="5635" max="5636" width="16.85546875" style="324" customWidth="1"/>
    <col min="5637" max="5638" width="0" style="324" hidden="1" customWidth="1"/>
    <col min="5639" max="5640" width="9.140625" style="324"/>
    <col min="5641" max="5641" width="9.85546875" style="324" bestFit="1" customWidth="1"/>
    <col min="5642" max="5642" width="9.140625" style="324" bestFit="1"/>
    <col min="5643" max="5888" width="9.140625" style="324"/>
    <col min="5889" max="5889" width="6.140625" style="324" customWidth="1"/>
    <col min="5890" max="5890" width="56.140625" style="324" customWidth="1"/>
    <col min="5891" max="5892" width="16.85546875" style="324" customWidth="1"/>
    <col min="5893" max="5894" width="0" style="324" hidden="1" customWidth="1"/>
    <col min="5895" max="5896" width="9.140625" style="324"/>
    <col min="5897" max="5897" width="9.85546875" style="324" bestFit="1" customWidth="1"/>
    <col min="5898" max="5898" width="9.140625" style="324" bestFit="1"/>
    <col min="5899" max="6144" width="9.140625" style="324"/>
    <col min="6145" max="6145" width="6.140625" style="324" customWidth="1"/>
    <col min="6146" max="6146" width="56.140625" style="324" customWidth="1"/>
    <col min="6147" max="6148" width="16.85546875" style="324" customWidth="1"/>
    <col min="6149" max="6150" width="0" style="324" hidden="1" customWidth="1"/>
    <col min="6151" max="6152" width="9.140625" style="324"/>
    <col min="6153" max="6153" width="9.85546875" style="324" bestFit="1" customWidth="1"/>
    <col min="6154" max="6154" width="9.140625" style="324" bestFit="1"/>
    <col min="6155" max="6400" width="9.140625" style="324"/>
    <col min="6401" max="6401" width="6.140625" style="324" customWidth="1"/>
    <col min="6402" max="6402" width="56.140625" style="324" customWidth="1"/>
    <col min="6403" max="6404" width="16.85546875" style="324" customWidth="1"/>
    <col min="6405" max="6406" width="0" style="324" hidden="1" customWidth="1"/>
    <col min="6407" max="6408" width="9.140625" style="324"/>
    <col min="6409" max="6409" width="9.85546875" style="324" bestFit="1" customWidth="1"/>
    <col min="6410" max="6410" width="9.140625" style="324" bestFit="1"/>
    <col min="6411" max="6656" width="9.140625" style="324"/>
    <col min="6657" max="6657" width="6.140625" style="324" customWidth="1"/>
    <col min="6658" max="6658" width="56.140625" style="324" customWidth="1"/>
    <col min="6659" max="6660" width="16.85546875" style="324" customWidth="1"/>
    <col min="6661" max="6662" width="0" style="324" hidden="1" customWidth="1"/>
    <col min="6663" max="6664" width="9.140625" style="324"/>
    <col min="6665" max="6665" width="9.85546875" style="324" bestFit="1" customWidth="1"/>
    <col min="6666" max="6666" width="9.140625" style="324" bestFit="1"/>
    <col min="6667" max="6912" width="9.140625" style="324"/>
    <col min="6913" max="6913" width="6.140625" style="324" customWidth="1"/>
    <col min="6914" max="6914" width="56.140625" style="324" customWidth="1"/>
    <col min="6915" max="6916" width="16.85546875" style="324" customWidth="1"/>
    <col min="6917" max="6918" width="0" style="324" hidden="1" customWidth="1"/>
    <col min="6919" max="6920" width="9.140625" style="324"/>
    <col min="6921" max="6921" width="9.85546875" style="324" bestFit="1" customWidth="1"/>
    <col min="6922" max="6922" width="9.140625" style="324" bestFit="1"/>
    <col min="6923" max="7168" width="9.140625" style="324"/>
    <col min="7169" max="7169" width="6.140625" style="324" customWidth="1"/>
    <col min="7170" max="7170" width="56.140625" style="324" customWidth="1"/>
    <col min="7171" max="7172" width="16.85546875" style="324" customWidth="1"/>
    <col min="7173" max="7174" width="0" style="324" hidden="1" customWidth="1"/>
    <col min="7175" max="7176" width="9.140625" style="324"/>
    <col min="7177" max="7177" width="9.85546875" style="324" bestFit="1" customWidth="1"/>
    <col min="7178" max="7178" width="9.140625" style="324" bestFit="1"/>
    <col min="7179" max="7424" width="9.140625" style="324"/>
    <col min="7425" max="7425" width="6.140625" style="324" customWidth="1"/>
    <col min="7426" max="7426" width="56.140625" style="324" customWidth="1"/>
    <col min="7427" max="7428" width="16.85546875" style="324" customWidth="1"/>
    <col min="7429" max="7430" width="0" style="324" hidden="1" customWidth="1"/>
    <col min="7431" max="7432" width="9.140625" style="324"/>
    <col min="7433" max="7433" width="9.85546875" style="324" bestFit="1" customWidth="1"/>
    <col min="7434" max="7434" width="9.140625" style="324" bestFit="1"/>
    <col min="7435" max="7680" width="9.140625" style="324"/>
    <col min="7681" max="7681" width="6.140625" style="324" customWidth="1"/>
    <col min="7682" max="7682" width="56.140625" style="324" customWidth="1"/>
    <col min="7683" max="7684" width="16.85546875" style="324" customWidth="1"/>
    <col min="7685" max="7686" width="0" style="324" hidden="1" customWidth="1"/>
    <col min="7687" max="7688" width="9.140625" style="324"/>
    <col min="7689" max="7689" width="9.85546875" style="324" bestFit="1" customWidth="1"/>
    <col min="7690" max="7690" width="9.140625" style="324" bestFit="1"/>
    <col min="7691" max="7936" width="9.140625" style="324"/>
    <col min="7937" max="7937" width="6.140625" style="324" customWidth="1"/>
    <col min="7938" max="7938" width="56.140625" style="324" customWidth="1"/>
    <col min="7939" max="7940" width="16.85546875" style="324" customWidth="1"/>
    <col min="7941" max="7942" width="0" style="324" hidden="1" customWidth="1"/>
    <col min="7943" max="7944" width="9.140625" style="324"/>
    <col min="7945" max="7945" width="9.85546875" style="324" bestFit="1" customWidth="1"/>
    <col min="7946" max="7946" width="9.140625" style="324" bestFit="1"/>
    <col min="7947" max="8192" width="9.140625" style="324"/>
    <col min="8193" max="8193" width="6.140625" style="324" customWidth="1"/>
    <col min="8194" max="8194" width="56.140625" style="324" customWidth="1"/>
    <col min="8195" max="8196" width="16.85546875" style="324" customWidth="1"/>
    <col min="8197" max="8198" width="0" style="324" hidden="1" customWidth="1"/>
    <col min="8199" max="8200" width="9.140625" style="324"/>
    <col min="8201" max="8201" width="9.85546875" style="324" bestFit="1" customWidth="1"/>
    <col min="8202" max="8202" width="9.140625" style="324" bestFit="1"/>
    <col min="8203" max="8448" width="9.140625" style="324"/>
    <col min="8449" max="8449" width="6.140625" style="324" customWidth="1"/>
    <col min="8450" max="8450" width="56.140625" style="324" customWidth="1"/>
    <col min="8451" max="8452" width="16.85546875" style="324" customWidth="1"/>
    <col min="8453" max="8454" width="0" style="324" hidden="1" customWidth="1"/>
    <col min="8455" max="8456" width="9.140625" style="324"/>
    <col min="8457" max="8457" width="9.85546875" style="324" bestFit="1" customWidth="1"/>
    <col min="8458" max="8458" width="9.140625" style="324" bestFit="1"/>
    <col min="8459" max="8704" width="9.140625" style="324"/>
    <col min="8705" max="8705" width="6.140625" style="324" customWidth="1"/>
    <col min="8706" max="8706" width="56.140625" style="324" customWidth="1"/>
    <col min="8707" max="8708" width="16.85546875" style="324" customWidth="1"/>
    <col min="8709" max="8710" width="0" style="324" hidden="1" customWidth="1"/>
    <col min="8711" max="8712" width="9.140625" style="324"/>
    <col min="8713" max="8713" width="9.85546875" style="324" bestFit="1" customWidth="1"/>
    <col min="8714" max="8714" width="9.140625" style="324" bestFit="1"/>
    <col min="8715" max="8960" width="9.140625" style="324"/>
    <col min="8961" max="8961" width="6.140625" style="324" customWidth="1"/>
    <col min="8962" max="8962" width="56.140625" style="324" customWidth="1"/>
    <col min="8963" max="8964" width="16.85546875" style="324" customWidth="1"/>
    <col min="8965" max="8966" width="0" style="324" hidden="1" customWidth="1"/>
    <col min="8967" max="8968" width="9.140625" style="324"/>
    <col min="8969" max="8969" width="9.85546875" style="324" bestFit="1" customWidth="1"/>
    <col min="8970" max="8970" width="9.140625" style="324" bestFit="1"/>
    <col min="8971" max="9216" width="9.140625" style="324"/>
    <col min="9217" max="9217" width="6.140625" style="324" customWidth="1"/>
    <col min="9218" max="9218" width="56.140625" style="324" customWidth="1"/>
    <col min="9219" max="9220" width="16.85546875" style="324" customWidth="1"/>
    <col min="9221" max="9222" width="0" style="324" hidden="1" customWidth="1"/>
    <col min="9223" max="9224" width="9.140625" style="324"/>
    <col min="9225" max="9225" width="9.85546875" style="324" bestFit="1" customWidth="1"/>
    <col min="9226" max="9226" width="9.140625" style="324" bestFit="1"/>
    <col min="9227" max="9472" width="9.140625" style="324"/>
    <col min="9473" max="9473" width="6.140625" style="324" customWidth="1"/>
    <col min="9474" max="9474" width="56.140625" style="324" customWidth="1"/>
    <col min="9475" max="9476" width="16.85546875" style="324" customWidth="1"/>
    <col min="9477" max="9478" width="0" style="324" hidden="1" customWidth="1"/>
    <col min="9479" max="9480" width="9.140625" style="324"/>
    <col min="9481" max="9481" width="9.85546875" style="324" bestFit="1" customWidth="1"/>
    <col min="9482" max="9482" width="9.140625" style="324" bestFit="1"/>
    <col min="9483" max="9728" width="9.140625" style="324"/>
    <col min="9729" max="9729" width="6.140625" style="324" customWidth="1"/>
    <col min="9730" max="9730" width="56.140625" style="324" customWidth="1"/>
    <col min="9731" max="9732" width="16.85546875" style="324" customWidth="1"/>
    <col min="9733" max="9734" width="0" style="324" hidden="1" customWidth="1"/>
    <col min="9735" max="9736" width="9.140625" style="324"/>
    <col min="9737" max="9737" width="9.85546875" style="324" bestFit="1" customWidth="1"/>
    <col min="9738" max="9738" width="9.140625" style="324" bestFit="1"/>
    <col min="9739" max="9984" width="9.140625" style="324"/>
    <col min="9985" max="9985" width="6.140625" style="324" customWidth="1"/>
    <col min="9986" max="9986" width="56.140625" style="324" customWidth="1"/>
    <col min="9987" max="9988" width="16.85546875" style="324" customWidth="1"/>
    <col min="9989" max="9990" width="0" style="324" hidden="1" customWidth="1"/>
    <col min="9991" max="9992" width="9.140625" style="324"/>
    <col min="9993" max="9993" width="9.85546875" style="324" bestFit="1" customWidth="1"/>
    <col min="9994" max="9994" width="9.140625" style="324" bestFit="1"/>
    <col min="9995" max="10240" width="9.140625" style="324"/>
    <col min="10241" max="10241" width="6.140625" style="324" customWidth="1"/>
    <col min="10242" max="10242" width="56.140625" style="324" customWidth="1"/>
    <col min="10243" max="10244" width="16.85546875" style="324" customWidth="1"/>
    <col min="10245" max="10246" width="0" style="324" hidden="1" customWidth="1"/>
    <col min="10247" max="10248" width="9.140625" style="324"/>
    <col min="10249" max="10249" width="9.85546875" style="324" bestFit="1" customWidth="1"/>
    <col min="10250" max="10250" width="9.140625" style="324" bestFit="1"/>
    <col min="10251" max="10496" width="9.140625" style="324"/>
    <col min="10497" max="10497" width="6.140625" style="324" customWidth="1"/>
    <col min="10498" max="10498" width="56.140625" style="324" customWidth="1"/>
    <col min="10499" max="10500" width="16.85546875" style="324" customWidth="1"/>
    <col min="10501" max="10502" width="0" style="324" hidden="1" customWidth="1"/>
    <col min="10503" max="10504" width="9.140625" style="324"/>
    <col min="10505" max="10505" width="9.85546875" style="324" bestFit="1" customWidth="1"/>
    <col min="10506" max="10506" width="9.140625" style="324" bestFit="1"/>
    <col min="10507" max="10752" width="9.140625" style="324"/>
    <col min="10753" max="10753" width="6.140625" style="324" customWidth="1"/>
    <col min="10754" max="10754" width="56.140625" style="324" customWidth="1"/>
    <col min="10755" max="10756" width="16.85546875" style="324" customWidth="1"/>
    <col min="10757" max="10758" width="0" style="324" hidden="1" customWidth="1"/>
    <col min="10759" max="10760" width="9.140625" style="324"/>
    <col min="10761" max="10761" width="9.85546875" style="324" bestFit="1" customWidth="1"/>
    <col min="10762" max="10762" width="9.140625" style="324" bestFit="1"/>
    <col min="10763" max="11008" width="9.140625" style="324"/>
    <col min="11009" max="11009" width="6.140625" style="324" customWidth="1"/>
    <col min="11010" max="11010" width="56.140625" style="324" customWidth="1"/>
    <col min="11011" max="11012" width="16.85546875" style="324" customWidth="1"/>
    <col min="11013" max="11014" width="0" style="324" hidden="1" customWidth="1"/>
    <col min="11015" max="11016" width="9.140625" style="324"/>
    <col min="11017" max="11017" width="9.85546875" style="324" bestFit="1" customWidth="1"/>
    <col min="11018" max="11018" width="9.140625" style="324" bestFit="1"/>
    <col min="11019" max="11264" width="9.140625" style="324"/>
    <col min="11265" max="11265" width="6.140625" style="324" customWidth="1"/>
    <col min="11266" max="11266" width="56.140625" style="324" customWidth="1"/>
    <col min="11267" max="11268" width="16.85546875" style="324" customWidth="1"/>
    <col min="11269" max="11270" width="0" style="324" hidden="1" customWidth="1"/>
    <col min="11271" max="11272" width="9.140625" style="324"/>
    <col min="11273" max="11273" width="9.85546875" style="324" bestFit="1" customWidth="1"/>
    <col min="11274" max="11274" width="9.140625" style="324" bestFit="1"/>
    <col min="11275" max="11520" width="9.140625" style="324"/>
    <col min="11521" max="11521" width="6.140625" style="324" customWidth="1"/>
    <col min="11522" max="11522" width="56.140625" style="324" customWidth="1"/>
    <col min="11523" max="11524" width="16.85546875" style="324" customWidth="1"/>
    <col min="11525" max="11526" width="0" style="324" hidden="1" customWidth="1"/>
    <col min="11527" max="11528" width="9.140625" style="324"/>
    <col min="11529" max="11529" width="9.85546875" style="324" bestFit="1" customWidth="1"/>
    <col min="11530" max="11530" width="9.140625" style="324" bestFit="1"/>
    <col min="11531" max="11776" width="9.140625" style="324"/>
    <col min="11777" max="11777" width="6.140625" style="324" customWidth="1"/>
    <col min="11778" max="11778" width="56.140625" style="324" customWidth="1"/>
    <col min="11779" max="11780" width="16.85546875" style="324" customWidth="1"/>
    <col min="11781" max="11782" width="0" style="324" hidden="1" customWidth="1"/>
    <col min="11783" max="11784" width="9.140625" style="324"/>
    <col min="11785" max="11785" width="9.85546875" style="324" bestFit="1" customWidth="1"/>
    <col min="11786" max="11786" width="9.140625" style="324" bestFit="1"/>
    <col min="11787" max="12032" width="9.140625" style="324"/>
    <col min="12033" max="12033" width="6.140625" style="324" customWidth="1"/>
    <col min="12034" max="12034" width="56.140625" style="324" customWidth="1"/>
    <col min="12035" max="12036" width="16.85546875" style="324" customWidth="1"/>
    <col min="12037" max="12038" width="0" style="324" hidden="1" customWidth="1"/>
    <col min="12039" max="12040" width="9.140625" style="324"/>
    <col min="12041" max="12041" width="9.85546875" style="324" bestFit="1" customWidth="1"/>
    <col min="12042" max="12042" width="9.140625" style="324" bestFit="1"/>
    <col min="12043" max="12288" width="9.140625" style="324"/>
    <col min="12289" max="12289" width="6.140625" style="324" customWidth="1"/>
    <col min="12290" max="12290" width="56.140625" style="324" customWidth="1"/>
    <col min="12291" max="12292" width="16.85546875" style="324" customWidth="1"/>
    <col min="12293" max="12294" width="0" style="324" hidden="1" customWidth="1"/>
    <col min="12295" max="12296" width="9.140625" style="324"/>
    <col min="12297" max="12297" width="9.85546875" style="324" bestFit="1" customWidth="1"/>
    <col min="12298" max="12298" width="9.140625" style="324" bestFit="1"/>
    <col min="12299" max="12544" width="9.140625" style="324"/>
    <col min="12545" max="12545" width="6.140625" style="324" customWidth="1"/>
    <col min="12546" max="12546" width="56.140625" style="324" customWidth="1"/>
    <col min="12547" max="12548" width="16.85546875" style="324" customWidth="1"/>
    <col min="12549" max="12550" width="0" style="324" hidden="1" customWidth="1"/>
    <col min="12551" max="12552" width="9.140625" style="324"/>
    <col min="12553" max="12553" width="9.85546875" style="324" bestFit="1" customWidth="1"/>
    <col min="12554" max="12554" width="9.140625" style="324" bestFit="1"/>
    <col min="12555" max="12800" width="9.140625" style="324"/>
    <col min="12801" max="12801" width="6.140625" style="324" customWidth="1"/>
    <col min="12802" max="12802" width="56.140625" style="324" customWidth="1"/>
    <col min="12803" max="12804" width="16.85546875" style="324" customWidth="1"/>
    <col min="12805" max="12806" width="0" style="324" hidden="1" customWidth="1"/>
    <col min="12807" max="12808" width="9.140625" style="324"/>
    <col min="12809" max="12809" width="9.85546875" style="324" bestFit="1" customWidth="1"/>
    <col min="12810" max="12810" width="9.140625" style="324" bestFit="1"/>
    <col min="12811" max="13056" width="9.140625" style="324"/>
    <col min="13057" max="13057" width="6.140625" style="324" customWidth="1"/>
    <col min="13058" max="13058" width="56.140625" style="324" customWidth="1"/>
    <col min="13059" max="13060" width="16.85546875" style="324" customWidth="1"/>
    <col min="13061" max="13062" width="0" style="324" hidden="1" customWidth="1"/>
    <col min="13063" max="13064" width="9.140625" style="324"/>
    <col min="13065" max="13065" width="9.85546875" style="324" bestFit="1" customWidth="1"/>
    <col min="13066" max="13066" width="9.140625" style="324" bestFit="1"/>
    <col min="13067" max="13312" width="9.140625" style="324"/>
    <col min="13313" max="13313" width="6.140625" style="324" customWidth="1"/>
    <col min="13314" max="13314" width="56.140625" style="324" customWidth="1"/>
    <col min="13315" max="13316" width="16.85546875" style="324" customWidth="1"/>
    <col min="13317" max="13318" width="0" style="324" hidden="1" customWidth="1"/>
    <col min="13319" max="13320" width="9.140625" style="324"/>
    <col min="13321" max="13321" width="9.85546875" style="324" bestFit="1" customWidth="1"/>
    <col min="13322" max="13322" width="9.140625" style="324" bestFit="1"/>
    <col min="13323" max="13568" width="9.140625" style="324"/>
    <col min="13569" max="13569" width="6.140625" style="324" customWidth="1"/>
    <col min="13570" max="13570" width="56.140625" style="324" customWidth="1"/>
    <col min="13571" max="13572" width="16.85546875" style="324" customWidth="1"/>
    <col min="13573" max="13574" width="0" style="324" hidden="1" customWidth="1"/>
    <col min="13575" max="13576" width="9.140625" style="324"/>
    <col min="13577" max="13577" width="9.85546875" style="324" bestFit="1" customWidth="1"/>
    <col min="13578" max="13578" width="9.140625" style="324" bestFit="1"/>
    <col min="13579" max="13824" width="9.140625" style="324"/>
    <col min="13825" max="13825" width="6.140625" style="324" customWidth="1"/>
    <col min="13826" max="13826" width="56.140625" style="324" customWidth="1"/>
    <col min="13827" max="13828" width="16.85546875" style="324" customWidth="1"/>
    <col min="13829" max="13830" width="0" style="324" hidden="1" customWidth="1"/>
    <col min="13831" max="13832" width="9.140625" style="324"/>
    <col min="13833" max="13833" width="9.85546875" style="324" bestFit="1" customWidth="1"/>
    <col min="13834" max="13834" width="9.140625" style="324" bestFit="1"/>
    <col min="13835" max="14080" width="9.140625" style="324"/>
    <col min="14081" max="14081" width="6.140625" style="324" customWidth="1"/>
    <col min="14082" max="14082" width="56.140625" style="324" customWidth="1"/>
    <col min="14083" max="14084" width="16.85546875" style="324" customWidth="1"/>
    <col min="14085" max="14086" width="0" style="324" hidden="1" customWidth="1"/>
    <col min="14087" max="14088" width="9.140625" style="324"/>
    <col min="14089" max="14089" width="9.85546875" style="324" bestFit="1" customWidth="1"/>
    <col min="14090" max="14090" width="9.140625" style="324" bestFit="1"/>
    <col min="14091" max="14336" width="9.140625" style="324"/>
    <col min="14337" max="14337" width="6.140625" style="324" customWidth="1"/>
    <col min="14338" max="14338" width="56.140625" style="324" customWidth="1"/>
    <col min="14339" max="14340" width="16.85546875" style="324" customWidth="1"/>
    <col min="14341" max="14342" width="0" style="324" hidden="1" customWidth="1"/>
    <col min="14343" max="14344" width="9.140625" style="324"/>
    <col min="14345" max="14345" width="9.85546875" style="324" bestFit="1" customWidth="1"/>
    <col min="14346" max="14346" width="9.140625" style="324" bestFit="1"/>
    <col min="14347" max="14592" width="9.140625" style="324"/>
    <col min="14593" max="14593" width="6.140625" style="324" customWidth="1"/>
    <col min="14594" max="14594" width="56.140625" style="324" customWidth="1"/>
    <col min="14595" max="14596" width="16.85546875" style="324" customWidth="1"/>
    <col min="14597" max="14598" width="0" style="324" hidden="1" customWidth="1"/>
    <col min="14599" max="14600" width="9.140625" style="324"/>
    <col min="14601" max="14601" width="9.85546875" style="324" bestFit="1" customWidth="1"/>
    <col min="14602" max="14602" width="9.140625" style="324" bestFit="1"/>
    <col min="14603" max="14848" width="9.140625" style="324"/>
    <col min="14849" max="14849" width="6.140625" style="324" customWidth="1"/>
    <col min="14850" max="14850" width="56.140625" style="324" customWidth="1"/>
    <col min="14851" max="14852" width="16.85546875" style="324" customWidth="1"/>
    <col min="14853" max="14854" width="0" style="324" hidden="1" customWidth="1"/>
    <col min="14855" max="14856" width="9.140625" style="324"/>
    <col min="14857" max="14857" width="9.85546875" style="324" bestFit="1" customWidth="1"/>
    <col min="14858" max="14858" width="9.140625" style="324" bestFit="1"/>
    <col min="14859" max="15104" width="9.140625" style="324"/>
    <col min="15105" max="15105" width="6.140625" style="324" customWidth="1"/>
    <col min="15106" max="15106" width="56.140625" style="324" customWidth="1"/>
    <col min="15107" max="15108" width="16.85546875" style="324" customWidth="1"/>
    <col min="15109" max="15110" width="0" style="324" hidden="1" customWidth="1"/>
    <col min="15111" max="15112" width="9.140625" style="324"/>
    <col min="15113" max="15113" width="9.85546875" style="324" bestFit="1" customWidth="1"/>
    <col min="15114" max="15114" width="9.140625" style="324" bestFit="1"/>
    <col min="15115" max="15360" width="9.140625" style="324"/>
    <col min="15361" max="15361" width="6.140625" style="324" customWidth="1"/>
    <col min="15362" max="15362" width="56.140625" style="324" customWidth="1"/>
    <col min="15363" max="15364" width="16.85546875" style="324" customWidth="1"/>
    <col min="15365" max="15366" width="0" style="324" hidden="1" customWidth="1"/>
    <col min="15367" max="15368" width="9.140625" style="324"/>
    <col min="15369" max="15369" width="9.85546875" style="324" bestFit="1" customWidth="1"/>
    <col min="15370" max="15370" width="9.140625" style="324" bestFit="1"/>
    <col min="15371" max="15616" width="9.140625" style="324"/>
    <col min="15617" max="15617" width="6.140625" style="324" customWidth="1"/>
    <col min="15618" max="15618" width="56.140625" style="324" customWidth="1"/>
    <col min="15619" max="15620" width="16.85546875" style="324" customWidth="1"/>
    <col min="15621" max="15622" width="0" style="324" hidden="1" customWidth="1"/>
    <col min="15623" max="15624" width="9.140625" style="324"/>
    <col min="15625" max="15625" width="9.85546875" style="324" bestFit="1" customWidth="1"/>
    <col min="15626" max="15626" width="9.140625" style="324" bestFit="1"/>
    <col min="15627" max="15872" width="9.140625" style="324"/>
    <col min="15873" max="15873" width="6.140625" style="324" customWidth="1"/>
    <col min="15874" max="15874" width="56.140625" style="324" customWidth="1"/>
    <col min="15875" max="15876" width="16.85546875" style="324" customWidth="1"/>
    <col min="15877" max="15878" width="0" style="324" hidden="1" customWidth="1"/>
    <col min="15879" max="15880" width="9.140625" style="324"/>
    <col min="15881" max="15881" width="9.85546875" style="324" bestFit="1" customWidth="1"/>
    <col min="15882" max="15882" width="9.140625" style="324" bestFit="1"/>
    <col min="15883" max="16128" width="9.140625" style="324"/>
    <col min="16129" max="16129" width="6.140625" style="324" customWidth="1"/>
    <col min="16130" max="16130" width="56.140625" style="324" customWidth="1"/>
    <col min="16131" max="16132" width="16.85546875" style="324" customWidth="1"/>
    <col min="16133" max="16134" width="0" style="324" hidden="1" customWidth="1"/>
    <col min="16135" max="16136" width="9.140625" style="324"/>
    <col min="16137" max="16137" width="9.85546875" style="324" bestFit="1" customWidth="1"/>
    <col min="16138" max="16138" width="9.140625" style="324" bestFit="1"/>
    <col min="16139" max="16384" width="9.140625" style="324"/>
  </cols>
  <sheetData>
    <row r="1" spans="1:4" ht="15.75" x14ac:dyDescent="0.25">
      <c r="A1" s="320"/>
      <c r="B1" s="321"/>
      <c r="C1" s="322"/>
      <c r="D1" s="323"/>
    </row>
    <row r="2" spans="1:4" ht="20.25" x14ac:dyDescent="0.3">
      <c r="A2" s="325"/>
      <c r="B2" s="326" t="s">
        <v>193</v>
      </c>
    </row>
    <row r="3" spans="1:4" ht="20.25" x14ac:dyDescent="0.3">
      <c r="A3" s="327"/>
      <c r="B3" s="328"/>
    </row>
    <row r="4" spans="1:4" x14ac:dyDescent="0.2">
      <c r="A4" s="327"/>
      <c r="B4" s="329" t="s">
        <v>65</v>
      </c>
      <c r="C4" s="330" t="s">
        <v>191</v>
      </c>
    </row>
    <row r="5" spans="1:4" x14ac:dyDescent="0.2">
      <c r="A5" s="327"/>
      <c r="B5" s="331" t="s">
        <v>66</v>
      </c>
      <c r="C5" s="332" t="s">
        <v>192</v>
      </c>
    </row>
    <row r="6" spans="1:4" ht="15.75" x14ac:dyDescent="0.25">
      <c r="A6" s="327"/>
      <c r="B6" s="333" t="s">
        <v>263</v>
      </c>
      <c r="C6" s="329"/>
      <c r="D6" s="329"/>
    </row>
    <row r="7" spans="1:4" ht="15.75" x14ac:dyDescent="0.25">
      <c r="A7" s="327"/>
      <c r="B7" s="334" t="s">
        <v>67</v>
      </c>
      <c r="C7" s="331"/>
      <c r="D7" s="331"/>
    </row>
    <row r="8" spans="1:4" ht="13.5" thickBot="1" x14ac:dyDescent="0.25">
      <c r="A8" s="327"/>
      <c r="B8" s="335"/>
      <c r="C8" s="331"/>
      <c r="D8" s="336"/>
    </row>
    <row r="9" spans="1:4" x14ac:dyDescent="0.2">
      <c r="A9" s="337"/>
      <c r="B9" s="338"/>
      <c r="C9" s="339"/>
      <c r="D9" s="340"/>
    </row>
    <row r="10" spans="1:4" x14ac:dyDescent="0.2">
      <c r="A10" s="341"/>
      <c r="B10" s="342"/>
      <c r="C10" s="343"/>
      <c r="D10" s="344"/>
    </row>
    <row r="11" spans="1:4" ht="13.5" thickBot="1" x14ac:dyDescent="0.25">
      <c r="A11" s="345" t="s">
        <v>241</v>
      </c>
      <c r="B11" s="346" t="s">
        <v>242</v>
      </c>
      <c r="C11" s="347" t="s">
        <v>243</v>
      </c>
      <c r="D11" s="348" t="s">
        <v>244</v>
      </c>
    </row>
    <row r="12" spans="1:4" x14ac:dyDescent="0.2">
      <c r="A12" s="349"/>
      <c r="B12" s="350"/>
      <c r="C12" s="350"/>
      <c r="D12" s="350"/>
    </row>
    <row r="13" spans="1:4" s="352" customFormat="1" ht="15.75" x14ac:dyDescent="0.25">
      <c r="A13" s="349"/>
      <c r="B13" s="333" t="s">
        <v>245</v>
      </c>
      <c r="C13" s="351"/>
      <c r="D13" s="351"/>
    </row>
    <row r="14" spans="1:4" s="352" customFormat="1" ht="15.75" x14ac:dyDescent="0.25">
      <c r="A14" s="349"/>
      <c r="B14" s="333"/>
      <c r="C14" s="351"/>
      <c r="D14" s="351"/>
    </row>
    <row r="15" spans="1:4" ht="12" customHeight="1" x14ac:dyDescent="0.2">
      <c r="A15" s="353"/>
      <c r="B15" s="335" t="str">
        <f>B6</f>
        <v>PS103 - Tobogán, sluzavka, skokanská prkna</v>
      </c>
      <c r="C15" s="350"/>
      <c r="D15" s="350"/>
    </row>
    <row r="16" spans="1:4" ht="12" customHeight="1" x14ac:dyDescent="0.2">
      <c r="A16" s="353"/>
      <c r="B16" s="335"/>
      <c r="C16" s="350"/>
      <c r="D16" s="350"/>
    </row>
    <row r="17" spans="1:7" ht="12" customHeight="1" x14ac:dyDescent="0.25">
      <c r="A17" s="354"/>
      <c r="B17" s="333"/>
      <c r="C17" s="350"/>
      <c r="D17" s="350"/>
    </row>
    <row r="18" spans="1:7" s="352" customFormat="1" ht="12" customHeight="1" x14ac:dyDescent="0.2">
      <c r="A18" s="329" t="s">
        <v>14</v>
      </c>
      <c r="B18" s="355" t="s">
        <v>260</v>
      </c>
      <c r="C18" s="356">
        <f>'Tobogan - koryto'!G13</f>
        <v>0</v>
      </c>
      <c r="D18" s="356">
        <f>'Tobogan - koryto'!H13</f>
        <v>0</v>
      </c>
      <c r="G18" s="464"/>
    </row>
    <row r="19" spans="1:7" s="352" customFormat="1" ht="12" customHeight="1" x14ac:dyDescent="0.2">
      <c r="A19" s="329"/>
      <c r="B19" s="355"/>
      <c r="C19" s="357"/>
      <c r="D19" s="358">
        <f>C18+D18</f>
        <v>0</v>
      </c>
    </row>
    <row r="20" spans="1:7" s="352" customFormat="1" ht="12" customHeight="1" x14ac:dyDescent="0.2">
      <c r="A20" s="329"/>
      <c r="B20" s="355"/>
      <c r="C20" s="359"/>
      <c r="D20" s="360"/>
    </row>
    <row r="21" spans="1:7" s="352" customFormat="1" ht="12" customHeight="1" x14ac:dyDescent="0.2">
      <c r="A21" s="329" t="s">
        <v>15</v>
      </c>
      <c r="B21" s="355" t="s">
        <v>261</v>
      </c>
      <c r="C21" s="356">
        <f>'Tobogánová věž'!F9</f>
        <v>0</v>
      </c>
      <c r="D21" s="356"/>
      <c r="G21" s="464"/>
    </row>
    <row r="22" spans="1:7" s="352" customFormat="1" ht="12" customHeight="1" x14ac:dyDescent="0.2">
      <c r="A22" s="329"/>
      <c r="B22" s="355"/>
      <c r="C22" s="357"/>
      <c r="D22" s="358">
        <f>C21+D21</f>
        <v>0</v>
      </c>
    </row>
    <row r="23" spans="1:7" s="352" customFormat="1" ht="12" customHeight="1" x14ac:dyDescent="0.2">
      <c r="A23" s="329"/>
      <c r="B23" s="355"/>
      <c r="C23" s="357"/>
      <c r="D23" s="358"/>
    </row>
    <row r="24" spans="1:7" s="352" customFormat="1" ht="12" customHeight="1" x14ac:dyDescent="0.2">
      <c r="A24" s="329" t="s">
        <v>16</v>
      </c>
      <c r="B24" s="355" t="s">
        <v>292</v>
      </c>
      <c r="C24" s="356">
        <f>Skluzavka!F13</f>
        <v>0</v>
      </c>
      <c r="D24" s="356"/>
      <c r="G24" s="465"/>
    </row>
    <row r="25" spans="1:7" s="352" customFormat="1" ht="12" customHeight="1" x14ac:dyDescent="0.2">
      <c r="A25" s="329"/>
      <c r="B25" s="355"/>
      <c r="C25" s="357"/>
      <c r="D25" s="358">
        <f>C24+D24</f>
        <v>0</v>
      </c>
    </row>
    <row r="26" spans="1:7" s="352" customFormat="1" ht="12" customHeight="1" x14ac:dyDescent="0.2">
      <c r="A26" s="329"/>
      <c r="B26" s="355"/>
      <c r="C26" s="357"/>
      <c r="D26" s="358"/>
    </row>
    <row r="27" spans="1:7" s="352" customFormat="1" ht="12" customHeight="1" x14ac:dyDescent="0.2">
      <c r="A27" s="329" t="s">
        <v>18</v>
      </c>
      <c r="B27" s="355" t="s">
        <v>262</v>
      </c>
      <c r="C27" s="356">
        <f>'Skokanská prkna'!G26</f>
        <v>0</v>
      </c>
      <c r="D27" s="356"/>
      <c r="G27" s="378"/>
    </row>
    <row r="28" spans="1:7" s="352" customFormat="1" ht="12" customHeight="1" x14ac:dyDescent="0.2">
      <c r="A28" s="329"/>
      <c r="B28" s="355"/>
      <c r="C28" s="357"/>
      <c r="D28" s="358">
        <f>C27+D27</f>
        <v>0</v>
      </c>
    </row>
    <row r="29" spans="1:7" s="352" customFormat="1" ht="12" customHeight="1" x14ac:dyDescent="0.2">
      <c r="A29" s="329"/>
      <c r="B29" s="355"/>
      <c r="C29" s="351"/>
      <c r="D29" s="358"/>
    </row>
    <row r="30" spans="1:7" s="352" customFormat="1" ht="12" customHeight="1" thickBot="1" x14ac:dyDescent="0.25">
      <c r="A30" s="361"/>
      <c r="B30" s="362"/>
      <c r="C30" s="363">
        <f>SUM(C16:C29)</f>
        <v>0</v>
      </c>
      <c r="D30" s="363">
        <f>D27+D24+D21+D18</f>
        <v>0</v>
      </c>
      <c r="G30" s="464"/>
    </row>
    <row r="31" spans="1:7" s="352" customFormat="1" ht="12" customHeight="1" x14ac:dyDescent="0.2">
      <c r="A31" s="332" t="s">
        <v>264</v>
      </c>
      <c r="B31" s="355"/>
      <c r="C31" s="357"/>
      <c r="D31" s="358">
        <f>C30+D30</f>
        <v>0</v>
      </c>
    </row>
    <row r="32" spans="1:7" s="352" customFormat="1" ht="12" customHeight="1" x14ac:dyDescent="0.2">
      <c r="A32" s="329"/>
      <c r="B32" s="355"/>
      <c r="C32" s="351"/>
      <c r="D32" s="358"/>
    </row>
    <row r="33" spans="1:241" s="352" customFormat="1" ht="12" customHeight="1" x14ac:dyDescent="0.2">
      <c r="A33" s="364"/>
      <c r="B33" s="365" t="s">
        <v>246</v>
      </c>
      <c r="C33" s="351"/>
      <c r="D33" s="366"/>
    </row>
    <row r="34" spans="1:241" s="352" customFormat="1" ht="12" customHeight="1" x14ac:dyDescent="0.2">
      <c r="A34" s="364"/>
      <c r="C34" s="351"/>
      <c r="D34" s="366"/>
    </row>
    <row r="35" spans="1:241" s="352" customFormat="1" x14ac:dyDescent="0.2">
      <c r="A35" s="349"/>
      <c r="B35" s="355" t="s">
        <v>293</v>
      </c>
      <c r="C35" s="367"/>
      <c r="D35" s="367"/>
      <c r="E35" s="368"/>
      <c r="F35" s="368"/>
    </row>
    <row r="36" spans="1:241" s="352" customFormat="1" x14ac:dyDescent="0.2">
      <c r="A36" s="349"/>
      <c r="B36" s="355" t="s">
        <v>294</v>
      </c>
      <c r="C36" s="367"/>
      <c r="D36" s="367"/>
      <c r="E36" s="368"/>
      <c r="F36" s="368"/>
    </row>
    <row r="37" spans="1:241" s="352" customFormat="1" ht="11.25" x14ac:dyDescent="0.2">
      <c r="A37" s="369"/>
      <c r="C37" s="367"/>
      <c r="D37" s="367"/>
      <c r="E37" s="368"/>
      <c r="F37" s="368"/>
    </row>
    <row r="38" spans="1:241" s="352" customFormat="1" ht="15" x14ac:dyDescent="0.25">
      <c r="A38" s="370" t="s">
        <v>247</v>
      </c>
      <c r="C38" s="367"/>
      <c r="D38" s="367"/>
      <c r="E38" s="368"/>
      <c r="F38" s="368"/>
    </row>
    <row r="39" spans="1:241" s="352" customFormat="1" ht="15" x14ac:dyDescent="0.25">
      <c r="A39" s="370" t="s">
        <v>248</v>
      </c>
      <c r="C39" s="367"/>
      <c r="D39" s="367"/>
      <c r="E39" s="368"/>
      <c r="F39" s="368"/>
    </row>
    <row r="40" spans="1:241" s="352" customFormat="1" ht="15" x14ac:dyDescent="0.25">
      <c r="A40" s="370" t="s">
        <v>249</v>
      </c>
      <c r="C40" s="367"/>
      <c r="D40" s="367"/>
      <c r="E40" s="368"/>
      <c r="F40" s="368"/>
    </row>
    <row r="41" spans="1:241" s="352" customFormat="1" ht="11.25" x14ac:dyDescent="0.2">
      <c r="A41" s="349"/>
      <c r="C41" s="367"/>
      <c r="D41" s="367"/>
      <c r="E41" s="368"/>
      <c r="F41" s="368"/>
    </row>
    <row r="42" spans="1:241" s="352" customFormat="1" ht="15" x14ac:dyDescent="0.25">
      <c r="A42" s="370" t="s">
        <v>250</v>
      </c>
      <c r="C42" s="367"/>
      <c r="D42" s="367"/>
      <c r="E42" s="350"/>
      <c r="F42" s="350"/>
      <c r="G42" s="368"/>
      <c r="H42" s="351"/>
      <c r="I42" s="368"/>
      <c r="J42" s="351"/>
      <c r="K42" s="369"/>
      <c r="M42" s="350"/>
      <c r="N42" s="350"/>
      <c r="O42" s="368"/>
      <c r="P42" s="351"/>
      <c r="Q42" s="368"/>
      <c r="R42" s="351"/>
      <c r="S42" s="369"/>
      <c r="U42" s="350"/>
      <c r="V42" s="350"/>
      <c r="W42" s="368"/>
      <c r="X42" s="351"/>
      <c r="Y42" s="368"/>
      <c r="Z42" s="351"/>
      <c r="AA42" s="369"/>
      <c r="AC42" s="350"/>
      <c r="AD42" s="350"/>
      <c r="AE42" s="368"/>
      <c r="AF42" s="351"/>
      <c r="AG42" s="368"/>
      <c r="AH42" s="351"/>
      <c r="AI42" s="369"/>
      <c r="AK42" s="350"/>
      <c r="AL42" s="350"/>
      <c r="AM42" s="368"/>
      <c r="AN42" s="351"/>
      <c r="AO42" s="368"/>
      <c r="AP42" s="351"/>
      <c r="AQ42" s="369"/>
      <c r="AS42" s="350"/>
      <c r="AT42" s="350"/>
      <c r="AU42" s="368"/>
      <c r="AV42" s="351"/>
      <c r="AW42" s="368"/>
      <c r="AX42" s="351"/>
      <c r="AY42" s="369"/>
      <c r="BA42" s="350"/>
      <c r="BB42" s="350"/>
      <c r="BC42" s="368"/>
      <c r="BD42" s="351"/>
      <c r="BE42" s="368"/>
      <c r="BF42" s="351"/>
      <c r="BG42" s="369"/>
      <c r="BI42" s="350"/>
      <c r="BJ42" s="350"/>
      <c r="BK42" s="368"/>
      <c r="BL42" s="351"/>
      <c r="BM42" s="368"/>
      <c r="BN42" s="351"/>
      <c r="BO42" s="369"/>
      <c r="BQ42" s="350"/>
      <c r="BR42" s="350"/>
      <c r="BS42" s="368"/>
      <c r="BT42" s="351"/>
      <c r="BU42" s="368"/>
      <c r="BV42" s="351"/>
      <c r="BW42" s="369"/>
      <c r="BY42" s="350"/>
      <c r="BZ42" s="350"/>
      <c r="CA42" s="368"/>
      <c r="CB42" s="351"/>
      <c r="CC42" s="368"/>
      <c r="CD42" s="351"/>
      <c r="CE42" s="369"/>
      <c r="CG42" s="350"/>
      <c r="CH42" s="350"/>
      <c r="CI42" s="368"/>
      <c r="CJ42" s="351"/>
      <c r="CK42" s="368"/>
      <c r="CL42" s="351"/>
      <c r="CM42" s="369"/>
      <c r="CO42" s="350"/>
      <c r="CP42" s="350"/>
      <c r="CQ42" s="368"/>
      <c r="CR42" s="351"/>
      <c r="CS42" s="368"/>
      <c r="CT42" s="351"/>
      <c r="CU42" s="369"/>
      <c r="CW42" s="350"/>
      <c r="CX42" s="350"/>
      <c r="CY42" s="368"/>
      <c r="CZ42" s="351"/>
      <c r="DA42" s="368"/>
      <c r="DB42" s="351"/>
      <c r="DC42" s="369"/>
      <c r="DE42" s="350"/>
      <c r="DF42" s="350"/>
      <c r="DG42" s="368"/>
      <c r="DH42" s="351"/>
      <c r="DI42" s="368"/>
      <c r="DJ42" s="351"/>
      <c r="DK42" s="369"/>
      <c r="DM42" s="350"/>
      <c r="DN42" s="350"/>
      <c r="DO42" s="368"/>
      <c r="DP42" s="351"/>
      <c r="DQ42" s="368"/>
      <c r="DR42" s="351"/>
      <c r="DS42" s="369"/>
      <c r="DU42" s="350"/>
      <c r="DV42" s="350"/>
      <c r="DW42" s="368"/>
      <c r="DX42" s="351"/>
      <c r="DY42" s="368"/>
      <c r="DZ42" s="351"/>
      <c r="EA42" s="369"/>
      <c r="EC42" s="350"/>
      <c r="ED42" s="350"/>
      <c r="EE42" s="368"/>
      <c r="EF42" s="351"/>
      <c r="EG42" s="368"/>
      <c r="EH42" s="351"/>
      <c r="EI42" s="369"/>
      <c r="EK42" s="350"/>
      <c r="EL42" s="350"/>
      <c r="EM42" s="368"/>
      <c r="EN42" s="351"/>
      <c r="EO42" s="368"/>
      <c r="EP42" s="351"/>
      <c r="EQ42" s="369"/>
      <c r="ES42" s="350"/>
      <c r="ET42" s="350"/>
      <c r="EU42" s="368"/>
      <c r="EV42" s="351"/>
      <c r="EW42" s="368"/>
      <c r="EX42" s="351"/>
      <c r="EY42" s="369"/>
      <c r="FA42" s="350"/>
      <c r="FB42" s="350"/>
      <c r="FC42" s="368"/>
      <c r="FD42" s="351"/>
      <c r="FE42" s="368"/>
      <c r="FF42" s="351"/>
      <c r="FG42" s="369"/>
      <c r="FI42" s="350"/>
      <c r="FJ42" s="350"/>
      <c r="FK42" s="368"/>
      <c r="FL42" s="351"/>
      <c r="FM42" s="368"/>
      <c r="FN42" s="351"/>
      <c r="FO42" s="369"/>
      <c r="FQ42" s="350"/>
      <c r="FR42" s="350"/>
      <c r="FS42" s="368"/>
      <c r="FT42" s="351"/>
      <c r="FU42" s="368"/>
      <c r="FV42" s="351"/>
      <c r="FW42" s="369"/>
      <c r="FY42" s="350"/>
      <c r="FZ42" s="350"/>
      <c r="GA42" s="368"/>
      <c r="GB42" s="351"/>
      <c r="GC42" s="368"/>
      <c r="GD42" s="351"/>
      <c r="GE42" s="369"/>
      <c r="GG42" s="350"/>
      <c r="GH42" s="350"/>
      <c r="GI42" s="368"/>
      <c r="GJ42" s="351"/>
      <c r="GK42" s="368"/>
      <c r="GL42" s="351"/>
      <c r="GM42" s="369"/>
      <c r="GO42" s="350"/>
      <c r="GP42" s="350"/>
      <c r="GQ42" s="368"/>
      <c r="GR42" s="351"/>
      <c r="GS42" s="368"/>
      <c r="GT42" s="351"/>
      <c r="GU42" s="369"/>
      <c r="GW42" s="350"/>
      <c r="GX42" s="350"/>
      <c r="GY42" s="368"/>
      <c r="GZ42" s="351"/>
      <c r="HA42" s="368"/>
      <c r="HB42" s="351"/>
      <c r="HC42" s="369"/>
      <c r="HE42" s="350"/>
      <c r="HF42" s="350"/>
      <c r="HG42" s="368"/>
      <c r="HH42" s="351"/>
      <c r="HI42" s="368"/>
      <c r="HJ42" s="351"/>
      <c r="HK42" s="369"/>
      <c r="HM42" s="350"/>
      <c r="HN42" s="350"/>
      <c r="HO42" s="368"/>
      <c r="HP42" s="351"/>
      <c r="HQ42" s="368"/>
      <c r="HR42" s="351"/>
      <c r="HS42" s="369"/>
      <c r="HU42" s="350"/>
      <c r="HV42" s="350"/>
      <c r="HW42" s="368"/>
      <c r="HX42" s="351"/>
      <c r="HY42" s="368"/>
      <c r="HZ42" s="351"/>
      <c r="IA42" s="369"/>
      <c r="IC42" s="350"/>
      <c r="ID42" s="350"/>
      <c r="IE42" s="368"/>
      <c r="IF42" s="351"/>
      <c r="IG42" s="368"/>
    </row>
    <row r="43" spans="1:241" s="352" customFormat="1" ht="15" x14ac:dyDescent="0.25">
      <c r="A43" s="370" t="s">
        <v>251</v>
      </c>
      <c r="C43" s="367"/>
      <c r="D43" s="367"/>
      <c r="E43" s="368"/>
      <c r="F43" s="368">
        <v>1.07</v>
      </c>
    </row>
    <row r="44" spans="1:241" s="352" customFormat="1" ht="15" x14ac:dyDescent="0.25">
      <c r="A44" s="370" t="s">
        <v>252</v>
      </c>
      <c r="C44" s="367"/>
      <c r="D44" s="367"/>
      <c r="E44" s="368"/>
      <c r="F44" s="368"/>
    </row>
    <row r="45" spans="1:241" s="352" customFormat="1" ht="15" x14ac:dyDescent="0.25">
      <c r="A45" s="370"/>
      <c r="C45" s="367"/>
      <c r="D45" s="367"/>
      <c r="E45" s="368"/>
      <c r="F45" s="368"/>
    </row>
    <row r="46" spans="1:241" s="352" customFormat="1" ht="15" x14ac:dyDescent="0.25">
      <c r="A46" s="370" t="s">
        <v>253</v>
      </c>
      <c r="C46" s="367"/>
      <c r="D46" s="367"/>
      <c r="E46" s="368"/>
      <c r="F46" s="368"/>
    </row>
    <row r="47" spans="1:241" s="352" customFormat="1" ht="15" x14ac:dyDescent="0.25">
      <c r="A47" s="370" t="s">
        <v>254</v>
      </c>
      <c r="C47" s="367"/>
      <c r="D47" s="367"/>
      <c r="E47" s="368"/>
      <c r="F47" s="368"/>
    </row>
    <row r="48" spans="1:241" s="352" customFormat="1" ht="15" x14ac:dyDescent="0.25">
      <c r="A48" s="370" t="s">
        <v>255</v>
      </c>
      <c r="C48" s="367"/>
      <c r="D48" s="367"/>
      <c r="E48" s="368"/>
      <c r="F48" s="368"/>
    </row>
    <row r="49" spans="1:6" s="352" customFormat="1" ht="15" x14ac:dyDescent="0.25">
      <c r="A49" s="370"/>
      <c r="C49" s="367"/>
      <c r="D49" s="367"/>
      <c r="E49" s="368"/>
      <c r="F49" s="368"/>
    </row>
    <row r="50" spans="1:6" s="352" customFormat="1" ht="15" x14ac:dyDescent="0.25">
      <c r="A50" s="370" t="s">
        <v>256</v>
      </c>
      <c r="C50" s="367"/>
      <c r="D50" s="367"/>
      <c r="E50" s="368"/>
      <c r="F50" s="368"/>
    </row>
    <row r="51" spans="1:6" s="352" customFormat="1" ht="15" x14ac:dyDescent="0.25">
      <c r="A51" s="370"/>
      <c r="C51" s="367"/>
      <c r="D51" s="367"/>
      <c r="E51" s="368"/>
      <c r="F51" s="368"/>
    </row>
    <row r="52" spans="1:6" s="352" customFormat="1" ht="11.25" x14ac:dyDescent="0.2">
      <c r="A52" s="349"/>
      <c r="B52" s="371"/>
      <c r="C52" s="367"/>
      <c r="D52" s="367"/>
      <c r="E52" s="368"/>
      <c r="F52" s="368"/>
    </row>
    <row r="53" spans="1:6" s="352" customFormat="1" ht="11.25" x14ac:dyDescent="0.2">
      <c r="A53" s="349"/>
      <c r="C53" s="367"/>
      <c r="D53" s="367"/>
      <c r="E53" s="368"/>
      <c r="F53" s="368"/>
    </row>
    <row r="54" spans="1:6" s="352" customFormat="1" ht="11.25" x14ac:dyDescent="0.2">
      <c r="A54" s="349"/>
      <c r="B54" s="371"/>
      <c r="C54" s="367"/>
      <c r="D54" s="367"/>
      <c r="E54" s="368"/>
      <c r="F54" s="368"/>
    </row>
    <row r="55" spans="1:6" s="352" customFormat="1" ht="11.25" x14ac:dyDescent="0.2">
      <c r="A55" s="349"/>
      <c r="B55" s="371"/>
      <c r="C55" s="367"/>
      <c r="D55" s="367"/>
      <c r="E55" s="368"/>
      <c r="F55" s="368"/>
    </row>
    <row r="56" spans="1:6" s="352" customFormat="1" ht="11.25" x14ac:dyDescent="0.2">
      <c r="A56" s="349"/>
      <c r="B56" s="371"/>
      <c r="C56" s="367"/>
      <c r="D56" s="367"/>
      <c r="E56" s="368"/>
      <c r="F56" s="368"/>
    </row>
    <row r="57" spans="1:6" s="352" customFormat="1" ht="11.25" x14ac:dyDescent="0.2">
      <c r="A57" s="349"/>
      <c r="C57" s="367"/>
      <c r="D57" s="367"/>
      <c r="E57" s="368"/>
      <c r="F57" s="368"/>
    </row>
    <row r="58" spans="1:6" s="352" customFormat="1" ht="11.25" x14ac:dyDescent="0.2">
      <c r="A58" s="349"/>
      <c r="B58" s="371"/>
      <c r="C58" s="367"/>
      <c r="D58" s="367"/>
      <c r="E58" s="368"/>
      <c r="F58" s="368"/>
    </row>
    <row r="59" spans="1:6" s="352" customFormat="1" ht="11.25" x14ac:dyDescent="0.2">
      <c r="A59" s="349"/>
      <c r="B59" s="371"/>
      <c r="C59" s="367"/>
      <c r="D59" s="367"/>
      <c r="E59" s="368"/>
      <c r="F59" s="368"/>
    </row>
    <row r="60" spans="1:6" s="352" customFormat="1" ht="11.25" x14ac:dyDescent="0.2">
      <c r="A60" s="349"/>
      <c r="B60" s="371"/>
      <c r="C60" s="367"/>
      <c r="D60" s="367"/>
      <c r="E60" s="368"/>
      <c r="F60" s="368"/>
    </row>
    <row r="61" spans="1:6" s="352" customFormat="1" ht="11.25" x14ac:dyDescent="0.2">
      <c r="A61" s="349"/>
      <c r="C61" s="367"/>
      <c r="D61" s="367"/>
      <c r="E61" s="368"/>
      <c r="F61" s="368"/>
    </row>
    <row r="62" spans="1:6" s="352" customFormat="1" ht="11.25" x14ac:dyDescent="0.2">
      <c r="A62" s="349"/>
      <c r="B62" s="371"/>
      <c r="C62" s="367"/>
      <c r="D62" s="367"/>
      <c r="E62" s="368"/>
      <c r="F62" s="368"/>
    </row>
    <row r="63" spans="1:6" s="352" customFormat="1" ht="11.25" x14ac:dyDescent="0.2">
      <c r="A63" s="349"/>
      <c r="B63" s="371"/>
      <c r="C63" s="367"/>
      <c r="D63" s="367"/>
      <c r="E63" s="368"/>
      <c r="F63" s="368"/>
    </row>
    <row r="64" spans="1:6" s="352" customFormat="1" ht="11.25" x14ac:dyDescent="0.2">
      <c r="A64" s="349"/>
      <c r="B64" s="371"/>
      <c r="C64" s="367"/>
      <c r="D64" s="367"/>
      <c r="E64" s="368"/>
      <c r="F64" s="368"/>
    </row>
    <row r="65" spans="1:6" s="352" customFormat="1" ht="11.25" x14ac:dyDescent="0.2">
      <c r="A65" s="349"/>
      <c r="C65" s="367"/>
      <c r="D65" s="367"/>
      <c r="E65" s="368"/>
      <c r="F65" s="368"/>
    </row>
    <row r="66" spans="1:6" s="352" customFormat="1" ht="11.25" x14ac:dyDescent="0.2">
      <c r="A66" s="349"/>
      <c r="B66" s="371"/>
      <c r="C66" s="367"/>
      <c r="D66" s="367"/>
      <c r="E66" s="368"/>
      <c r="F66" s="368"/>
    </row>
    <row r="67" spans="1:6" s="352" customFormat="1" ht="11.25" x14ac:dyDescent="0.2">
      <c r="A67" s="349"/>
      <c r="B67" s="371"/>
      <c r="C67" s="367"/>
      <c r="D67" s="367"/>
      <c r="E67" s="368"/>
      <c r="F67" s="368"/>
    </row>
    <row r="68" spans="1:6" s="352" customFormat="1" ht="11.25" x14ac:dyDescent="0.2">
      <c r="A68" s="372"/>
      <c r="B68" s="371"/>
      <c r="C68" s="367"/>
      <c r="D68" s="367"/>
      <c r="E68" s="368"/>
      <c r="F68" s="368"/>
    </row>
    <row r="69" spans="1:6" s="352" customFormat="1" ht="11.25" x14ac:dyDescent="0.2">
      <c r="A69" s="372"/>
      <c r="B69" s="350"/>
      <c r="C69" s="367"/>
      <c r="D69" s="367"/>
      <c r="E69" s="368"/>
      <c r="F69" s="368"/>
    </row>
    <row r="70" spans="1:6" s="352" customFormat="1" ht="11.25" x14ac:dyDescent="0.2">
      <c r="A70" s="372"/>
      <c r="B70" s="371"/>
      <c r="C70" s="367"/>
      <c r="D70" s="367"/>
      <c r="E70" s="368"/>
      <c r="F70" s="368"/>
    </row>
    <row r="71" spans="1:6" s="352" customFormat="1" ht="11.25" x14ac:dyDescent="0.2">
      <c r="A71" s="372"/>
      <c r="B71" s="371"/>
      <c r="C71" s="367"/>
      <c r="D71" s="367"/>
      <c r="E71" s="368"/>
      <c r="F71" s="368"/>
    </row>
    <row r="72" spans="1:6" s="352" customFormat="1" ht="11.25" x14ac:dyDescent="0.2">
      <c r="A72" s="349"/>
      <c r="B72" s="371"/>
      <c r="C72" s="367"/>
      <c r="D72" s="367"/>
      <c r="E72" s="368"/>
      <c r="F72" s="368"/>
    </row>
    <row r="73" spans="1:6" s="352" customFormat="1" ht="11.25" x14ac:dyDescent="0.2">
      <c r="A73" s="349"/>
      <c r="C73" s="367"/>
      <c r="D73" s="367"/>
      <c r="E73" s="368"/>
      <c r="F73" s="368"/>
    </row>
    <row r="74" spans="1:6" s="352" customFormat="1" ht="11.25" x14ac:dyDescent="0.2">
      <c r="A74" s="349"/>
      <c r="B74" s="371"/>
      <c r="C74" s="367"/>
      <c r="D74" s="367"/>
      <c r="E74" s="368"/>
      <c r="F74" s="368"/>
    </row>
    <row r="75" spans="1:6" s="352" customFormat="1" ht="11.25" x14ac:dyDescent="0.2">
      <c r="A75" s="349"/>
      <c r="B75" s="371"/>
      <c r="C75" s="367"/>
      <c r="D75" s="367"/>
      <c r="E75" s="368"/>
      <c r="F75" s="368"/>
    </row>
    <row r="76" spans="1:6" s="352" customFormat="1" ht="11.25" x14ac:dyDescent="0.2">
      <c r="A76" s="349"/>
      <c r="C76" s="367"/>
      <c r="D76" s="367"/>
      <c r="E76" s="368"/>
      <c r="F76" s="368"/>
    </row>
    <row r="77" spans="1:6" s="352" customFormat="1" ht="11.25" x14ac:dyDescent="0.2">
      <c r="A77" s="349"/>
      <c r="C77" s="367"/>
      <c r="D77" s="367"/>
      <c r="E77" s="368"/>
      <c r="F77" s="368"/>
    </row>
    <row r="78" spans="1:6" s="352" customFormat="1" ht="11.25" x14ac:dyDescent="0.2">
      <c r="A78" s="349"/>
      <c r="C78" s="367"/>
      <c r="D78" s="367"/>
      <c r="E78" s="368"/>
      <c r="F78" s="368"/>
    </row>
    <row r="79" spans="1:6" s="352" customFormat="1" ht="11.25" x14ac:dyDescent="0.2">
      <c r="A79" s="349"/>
      <c r="C79" s="367"/>
      <c r="D79" s="367"/>
      <c r="E79" s="368"/>
      <c r="F79" s="368"/>
    </row>
    <row r="80" spans="1:6" s="352" customFormat="1" ht="11.25" x14ac:dyDescent="0.2">
      <c r="A80" s="349"/>
      <c r="C80" s="367"/>
      <c r="D80" s="367"/>
      <c r="E80" s="368"/>
      <c r="F80" s="368"/>
    </row>
    <row r="81" spans="1:6" s="352" customFormat="1" ht="11.25" x14ac:dyDescent="0.2">
      <c r="A81" s="349"/>
      <c r="C81" s="367"/>
      <c r="D81" s="367"/>
      <c r="E81" s="368"/>
      <c r="F81" s="368"/>
    </row>
    <row r="82" spans="1:6" s="352" customFormat="1" ht="11.25" x14ac:dyDescent="0.2">
      <c r="A82" s="349"/>
      <c r="C82" s="367"/>
      <c r="D82" s="367"/>
      <c r="E82" s="368"/>
      <c r="F82" s="368"/>
    </row>
    <row r="83" spans="1:6" s="352" customFormat="1" ht="11.25" x14ac:dyDescent="0.2">
      <c r="A83" s="349"/>
      <c r="C83" s="367"/>
      <c r="D83" s="367"/>
      <c r="E83" s="368"/>
      <c r="F83" s="368"/>
    </row>
    <row r="84" spans="1:6" s="352" customFormat="1" ht="11.25" x14ac:dyDescent="0.2">
      <c r="A84" s="349"/>
      <c r="C84" s="367"/>
      <c r="D84" s="367"/>
      <c r="E84" s="368"/>
      <c r="F84" s="368"/>
    </row>
    <row r="85" spans="1:6" s="352" customFormat="1" ht="11.25" x14ac:dyDescent="0.2">
      <c r="A85" s="349"/>
      <c r="C85" s="367"/>
      <c r="D85" s="367"/>
      <c r="E85" s="368"/>
      <c r="F85" s="368"/>
    </row>
    <row r="86" spans="1:6" s="352" customFormat="1" ht="11.25" x14ac:dyDescent="0.2">
      <c r="A86" s="349"/>
      <c r="C86" s="367"/>
      <c r="D86" s="367"/>
      <c r="E86" s="368"/>
      <c r="F86" s="368"/>
    </row>
    <row r="87" spans="1:6" s="352" customFormat="1" ht="11.25" x14ac:dyDescent="0.2">
      <c r="A87" s="349"/>
      <c r="C87" s="367"/>
      <c r="D87" s="367"/>
      <c r="E87" s="368"/>
      <c r="F87" s="368"/>
    </row>
    <row r="88" spans="1:6" s="352" customFormat="1" ht="11.25" x14ac:dyDescent="0.2">
      <c r="A88" s="349"/>
      <c r="B88" s="373"/>
      <c r="C88" s="367"/>
      <c r="D88" s="367"/>
      <c r="E88" s="368"/>
      <c r="F88" s="368"/>
    </row>
    <row r="89" spans="1:6" s="352" customFormat="1" ht="11.25" x14ac:dyDescent="0.2">
      <c r="A89" s="349"/>
      <c r="B89" s="373"/>
      <c r="C89" s="367"/>
      <c r="D89" s="367"/>
      <c r="E89" s="368"/>
      <c r="F89" s="368"/>
    </row>
    <row r="90" spans="1:6" s="352" customFormat="1" ht="11.25" x14ac:dyDescent="0.2">
      <c r="A90" s="349"/>
      <c r="B90" s="373"/>
      <c r="C90" s="367"/>
      <c r="D90" s="367"/>
      <c r="E90" s="368"/>
      <c r="F90" s="368"/>
    </row>
    <row r="91" spans="1:6" s="352" customFormat="1" ht="11.25" x14ac:dyDescent="0.2">
      <c r="A91" s="349"/>
      <c r="B91" s="373"/>
      <c r="C91" s="367"/>
      <c r="D91" s="367"/>
      <c r="E91" s="368"/>
      <c r="F91" s="368"/>
    </row>
    <row r="92" spans="1:6" s="352" customFormat="1" ht="11.25" x14ac:dyDescent="0.2">
      <c r="A92" s="349"/>
      <c r="C92" s="367"/>
      <c r="D92" s="367"/>
      <c r="E92" s="368"/>
      <c r="F92" s="368"/>
    </row>
    <row r="93" spans="1:6" s="352" customFormat="1" ht="11.25" x14ac:dyDescent="0.2">
      <c r="A93" s="349"/>
      <c r="C93" s="367"/>
      <c r="D93" s="367"/>
      <c r="E93" s="368"/>
      <c r="F93" s="368"/>
    </row>
    <row r="94" spans="1:6" s="352" customFormat="1" ht="11.25" x14ac:dyDescent="0.2">
      <c r="A94" s="349"/>
      <c r="C94" s="367"/>
      <c r="D94" s="367"/>
      <c r="E94" s="368"/>
      <c r="F94" s="368"/>
    </row>
    <row r="95" spans="1:6" s="352" customFormat="1" ht="11.25" x14ac:dyDescent="0.2">
      <c r="A95" s="349"/>
      <c r="C95" s="351"/>
      <c r="D95" s="367"/>
      <c r="E95" s="368"/>
      <c r="F95" s="368"/>
    </row>
    <row r="96" spans="1:6" s="352" customFormat="1" ht="11.25" x14ac:dyDescent="0.2">
      <c r="A96" s="349"/>
      <c r="C96" s="351"/>
      <c r="D96" s="367"/>
      <c r="E96" s="368"/>
      <c r="F96" s="368"/>
    </row>
    <row r="97" spans="1:6" s="352" customFormat="1" ht="11.25" x14ac:dyDescent="0.2">
      <c r="A97" s="349"/>
      <c r="C97" s="351"/>
      <c r="D97" s="367"/>
      <c r="E97" s="368"/>
      <c r="F97" s="368"/>
    </row>
    <row r="98" spans="1:6" s="352" customFormat="1" ht="11.25" x14ac:dyDescent="0.2">
      <c r="A98" s="349"/>
      <c r="C98" s="351"/>
      <c r="D98" s="367"/>
      <c r="E98" s="368"/>
      <c r="F98" s="368"/>
    </row>
    <row r="99" spans="1:6" s="352" customFormat="1" ht="11.25" x14ac:dyDescent="0.2">
      <c r="A99" s="349"/>
      <c r="C99" s="351"/>
      <c r="D99" s="367"/>
      <c r="E99" s="368"/>
      <c r="F99" s="368"/>
    </row>
    <row r="100" spans="1:6" s="352" customFormat="1" ht="11.25" x14ac:dyDescent="0.2">
      <c r="A100" s="349"/>
      <c r="C100" s="351"/>
      <c r="D100" s="367"/>
      <c r="E100" s="368"/>
      <c r="F100" s="368"/>
    </row>
    <row r="101" spans="1:6" s="352" customFormat="1" ht="11.25" x14ac:dyDescent="0.2">
      <c r="A101" s="349"/>
      <c r="C101" s="367"/>
      <c r="D101" s="367"/>
      <c r="E101" s="368"/>
      <c r="F101" s="368"/>
    </row>
    <row r="102" spans="1:6" s="352" customFormat="1" ht="11.25" x14ac:dyDescent="0.2">
      <c r="A102" s="349"/>
      <c r="C102" s="367"/>
      <c r="D102" s="367"/>
      <c r="E102" s="368"/>
      <c r="F102" s="368"/>
    </row>
    <row r="103" spans="1:6" s="352" customFormat="1" ht="11.25" x14ac:dyDescent="0.2">
      <c r="A103" s="349"/>
      <c r="C103" s="367"/>
      <c r="D103" s="367"/>
      <c r="E103" s="368"/>
      <c r="F103" s="368"/>
    </row>
    <row r="104" spans="1:6" s="352" customFormat="1" ht="11.25" x14ac:dyDescent="0.2">
      <c r="A104" s="349"/>
      <c r="C104" s="367"/>
      <c r="D104" s="367"/>
      <c r="E104" s="368"/>
      <c r="F104" s="368"/>
    </row>
    <row r="105" spans="1:6" s="352" customFormat="1" ht="11.25" x14ac:dyDescent="0.2">
      <c r="A105" s="349"/>
      <c r="C105" s="367"/>
      <c r="D105" s="367"/>
      <c r="E105" s="368"/>
      <c r="F105" s="368"/>
    </row>
    <row r="106" spans="1:6" s="352" customFormat="1" ht="11.25" x14ac:dyDescent="0.2">
      <c r="A106" s="349"/>
      <c r="C106" s="366"/>
      <c r="D106" s="367"/>
      <c r="E106" s="368"/>
      <c r="F106" s="368"/>
    </row>
    <row r="107" spans="1:6" s="352" customFormat="1" ht="11.25" x14ac:dyDescent="0.2">
      <c r="A107" s="349"/>
      <c r="C107" s="367"/>
      <c r="D107" s="367"/>
      <c r="E107" s="368"/>
      <c r="F107" s="368"/>
    </row>
    <row r="108" spans="1:6" s="352" customFormat="1" ht="11.25" x14ac:dyDescent="0.2">
      <c r="A108" s="349"/>
      <c r="C108" s="367"/>
      <c r="D108" s="367"/>
      <c r="E108" s="368"/>
      <c r="F108" s="368"/>
    </row>
    <row r="109" spans="1:6" s="352" customFormat="1" ht="11.25" x14ac:dyDescent="0.2">
      <c r="A109" s="374"/>
      <c r="C109" s="351"/>
      <c r="D109" s="375"/>
      <c r="E109" s="368"/>
      <c r="F109" s="368"/>
    </row>
    <row r="110" spans="1:6" s="352" customFormat="1" ht="11.25" x14ac:dyDescent="0.2">
      <c r="A110" s="374"/>
      <c r="C110" s="351"/>
      <c r="D110" s="375"/>
      <c r="E110" s="368"/>
      <c r="F110" s="368"/>
    </row>
    <row r="111" spans="1:6" s="352" customFormat="1" ht="11.25" x14ac:dyDescent="0.2">
      <c r="A111" s="349"/>
      <c r="B111" s="350"/>
      <c r="C111" s="351"/>
      <c r="D111" s="375"/>
      <c r="E111" s="368"/>
      <c r="F111" s="368"/>
    </row>
    <row r="112" spans="1:6" s="352" customFormat="1" ht="11.25" x14ac:dyDescent="0.2">
      <c r="A112" s="374"/>
      <c r="C112" s="351"/>
      <c r="D112" s="375"/>
      <c r="E112" s="368"/>
      <c r="F112" s="368"/>
    </row>
    <row r="113" spans="1:6" s="352" customFormat="1" ht="11.25" x14ac:dyDescent="0.2">
      <c r="A113" s="374"/>
      <c r="C113" s="351"/>
      <c r="D113" s="375"/>
      <c r="E113" s="368"/>
      <c r="F113" s="368"/>
    </row>
    <row r="114" spans="1:6" s="377" customFormat="1" ht="11.25" x14ac:dyDescent="0.2">
      <c r="A114" s="374"/>
      <c r="B114" s="352"/>
      <c r="C114" s="351"/>
      <c r="D114" s="375"/>
      <c r="E114" s="376"/>
      <c r="F114" s="376"/>
    </row>
    <row r="115" spans="1:6" s="377" customFormat="1" ht="11.25" x14ac:dyDescent="0.2">
      <c r="A115" s="374"/>
      <c r="B115" s="352"/>
      <c r="C115" s="351"/>
      <c r="D115" s="375"/>
      <c r="E115" s="376"/>
      <c r="F115" s="376"/>
    </row>
    <row r="116" spans="1:6" s="377" customFormat="1" ht="11.25" x14ac:dyDescent="0.2">
      <c r="A116" s="374"/>
      <c r="B116" s="352"/>
      <c r="C116" s="351"/>
      <c r="D116" s="375"/>
      <c r="E116" s="376"/>
      <c r="F116" s="376"/>
    </row>
    <row r="117" spans="1:6" s="377" customFormat="1" ht="11.25" x14ac:dyDescent="0.2">
      <c r="A117" s="374"/>
      <c r="B117" s="352"/>
      <c r="C117" s="351"/>
      <c r="D117" s="375"/>
      <c r="E117" s="376"/>
      <c r="F117" s="376"/>
    </row>
    <row r="118" spans="1:6" s="377" customFormat="1" ht="11.25" x14ac:dyDescent="0.2">
      <c r="A118" s="374"/>
      <c r="B118" s="352"/>
      <c r="C118" s="351"/>
      <c r="D118" s="375"/>
      <c r="E118" s="376"/>
      <c r="F118" s="376"/>
    </row>
    <row r="119" spans="1:6" s="377" customFormat="1" ht="11.25" x14ac:dyDescent="0.2">
      <c r="A119" s="374"/>
      <c r="B119" s="352"/>
      <c r="C119" s="351"/>
      <c r="D119" s="375"/>
      <c r="E119" s="376"/>
      <c r="F119" s="376"/>
    </row>
    <row r="120" spans="1:6" s="377" customFormat="1" ht="11.25" x14ac:dyDescent="0.2">
      <c r="A120" s="374"/>
      <c r="B120" s="352"/>
      <c r="C120" s="351"/>
      <c r="D120" s="375"/>
      <c r="E120" s="376"/>
      <c r="F120" s="376"/>
    </row>
    <row r="121" spans="1:6" s="377" customFormat="1" ht="11.25" x14ac:dyDescent="0.2">
      <c r="A121" s="374"/>
      <c r="C121" s="375"/>
      <c r="D121" s="375"/>
      <c r="E121" s="376"/>
      <c r="F121" s="376"/>
    </row>
    <row r="122" spans="1:6" s="377" customFormat="1" ht="11.25" x14ac:dyDescent="0.2">
      <c r="A122" s="374"/>
      <c r="C122" s="375"/>
      <c r="D122" s="375"/>
      <c r="E122" s="376"/>
      <c r="F122" s="376"/>
    </row>
    <row r="123" spans="1:6" s="377" customFormat="1" ht="11.25" x14ac:dyDescent="0.2">
      <c r="A123" s="374"/>
      <c r="C123" s="375"/>
      <c r="D123" s="375"/>
      <c r="E123" s="376"/>
      <c r="F123" s="376"/>
    </row>
    <row r="124" spans="1:6" s="377" customFormat="1" ht="11.25" x14ac:dyDescent="0.2">
      <c r="A124" s="374"/>
      <c r="C124" s="375"/>
      <c r="D124" s="375"/>
      <c r="E124" s="376"/>
      <c r="F124" s="376"/>
    </row>
    <row r="125" spans="1:6" s="377" customFormat="1" ht="11.25" x14ac:dyDescent="0.2">
      <c r="A125" s="374"/>
      <c r="C125" s="375"/>
      <c r="D125" s="375"/>
      <c r="E125" s="376"/>
      <c r="F125" s="376"/>
    </row>
    <row r="126" spans="1:6" s="377" customFormat="1" ht="11.25" x14ac:dyDescent="0.2">
      <c r="A126" s="374"/>
      <c r="C126" s="375"/>
      <c r="D126" s="375"/>
      <c r="E126" s="376"/>
      <c r="F126" s="376"/>
    </row>
    <row r="127" spans="1:6" s="377" customFormat="1" ht="11.25" x14ac:dyDescent="0.2">
      <c r="A127" s="374"/>
      <c r="C127" s="375"/>
      <c r="D127" s="375"/>
      <c r="E127" s="376"/>
      <c r="F127" s="376"/>
    </row>
    <row r="128" spans="1:6" s="377" customFormat="1" ht="11.25" x14ac:dyDescent="0.2">
      <c r="A128" s="374"/>
      <c r="C128" s="375"/>
      <c r="D128" s="375"/>
      <c r="E128" s="376"/>
      <c r="F128" s="376"/>
    </row>
    <row r="129" spans="1:6" s="377" customFormat="1" ht="11.25" x14ac:dyDescent="0.2">
      <c r="A129" s="374"/>
      <c r="C129" s="375"/>
      <c r="D129" s="375"/>
      <c r="E129" s="376"/>
      <c r="F129" s="376"/>
    </row>
    <row r="130" spans="1:6" s="377" customFormat="1" ht="11.25" x14ac:dyDescent="0.2">
      <c r="A130" s="374"/>
      <c r="C130" s="375"/>
      <c r="D130" s="375"/>
      <c r="E130" s="376"/>
      <c r="F130" s="376"/>
    </row>
    <row r="131" spans="1:6" s="377" customFormat="1" ht="11.25" x14ac:dyDescent="0.2">
      <c r="A131" s="374"/>
      <c r="C131" s="375"/>
      <c r="D131" s="375"/>
      <c r="E131" s="376"/>
      <c r="F131" s="376"/>
    </row>
    <row r="132" spans="1:6" s="377" customFormat="1" ht="11.25" x14ac:dyDescent="0.2">
      <c r="A132" s="374"/>
      <c r="C132" s="375"/>
      <c r="D132" s="375"/>
      <c r="E132" s="376"/>
      <c r="F132" s="376"/>
    </row>
    <row r="133" spans="1:6" s="377" customFormat="1" ht="11.25" x14ac:dyDescent="0.2">
      <c r="A133" s="374"/>
      <c r="C133" s="375"/>
      <c r="D133" s="375"/>
      <c r="E133" s="376"/>
      <c r="F133" s="376"/>
    </row>
    <row r="134" spans="1:6" s="377" customFormat="1" ht="11.25" x14ac:dyDescent="0.2">
      <c r="A134" s="374"/>
      <c r="C134" s="375"/>
      <c r="D134" s="375"/>
      <c r="E134" s="376"/>
      <c r="F134" s="376"/>
    </row>
    <row r="135" spans="1:6" s="377" customFormat="1" ht="11.25" x14ac:dyDescent="0.2">
      <c r="A135" s="374"/>
      <c r="C135" s="375"/>
      <c r="D135" s="375"/>
      <c r="E135" s="376"/>
      <c r="F135" s="376"/>
    </row>
    <row r="136" spans="1:6" s="377" customFormat="1" ht="11.25" x14ac:dyDescent="0.2">
      <c r="A136" s="374"/>
      <c r="C136" s="375"/>
      <c r="D136" s="375"/>
      <c r="E136" s="376"/>
      <c r="F136" s="376"/>
    </row>
    <row r="137" spans="1:6" s="377" customFormat="1" ht="11.25" x14ac:dyDescent="0.2">
      <c r="A137" s="374"/>
      <c r="C137" s="375"/>
      <c r="D137" s="375"/>
      <c r="E137" s="376"/>
      <c r="F137" s="376"/>
    </row>
    <row r="138" spans="1:6" s="377" customFormat="1" ht="11.25" x14ac:dyDescent="0.2">
      <c r="A138" s="374"/>
      <c r="C138" s="375"/>
      <c r="D138" s="375"/>
      <c r="E138" s="376"/>
      <c r="F138" s="376"/>
    </row>
    <row r="139" spans="1:6" s="377" customFormat="1" ht="11.25" x14ac:dyDescent="0.2">
      <c r="A139" s="374"/>
      <c r="C139" s="375"/>
      <c r="D139" s="375"/>
      <c r="E139" s="376"/>
      <c r="F139" s="376"/>
    </row>
    <row r="140" spans="1:6" s="377" customFormat="1" ht="11.25" x14ac:dyDescent="0.2">
      <c r="A140" s="374"/>
      <c r="C140" s="375"/>
      <c r="D140" s="375"/>
      <c r="E140" s="376"/>
      <c r="F140" s="376"/>
    </row>
    <row r="141" spans="1:6" s="377" customFormat="1" ht="11.25" x14ac:dyDescent="0.2">
      <c r="A141" s="374"/>
      <c r="C141" s="375"/>
      <c r="D141" s="375"/>
      <c r="E141" s="376"/>
      <c r="F141" s="376"/>
    </row>
    <row r="142" spans="1:6" s="377" customFormat="1" ht="11.25" x14ac:dyDescent="0.2">
      <c r="A142" s="374"/>
      <c r="C142" s="375"/>
      <c r="D142" s="375"/>
      <c r="E142" s="376"/>
      <c r="F142" s="376"/>
    </row>
    <row r="143" spans="1:6" s="377" customFormat="1" ht="11.25" x14ac:dyDescent="0.2">
      <c r="A143" s="349"/>
      <c r="B143" s="371"/>
      <c r="C143" s="367"/>
      <c r="D143" s="378"/>
      <c r="E143" s="376"/>
      <c r="F143" s="376"/>
    </row>
    <row r="144" spans="1:6" s="377" customFormat="1" ht="11.25" x14ac:dyDescent="0.2">
      <c r="A144" s="349"/>
      <c r="B144" s="371"/>
      <c r="C144" s="367"/>
      <c r="D144" s="378"/>
      <c r="E144" s="376"/>
      <c r="F144" s="376"/>
    </row>
    <row r="145" spans="1:6" s="377" customFormat="1" ht="15.75" x14ac:dyDescent="0.25">
      <c r="A145" s="379"/>
      <c r="B145" s="333"/>
      <c r="C145" s="367"/>
      <c r="D145" s="378"/>
      <c r="E145" s="376"/>
      <c r="F145" s="376"/>
    </row>
    <row r="146" spans="1:6" s="377" customFormat="1" ht="11.25" x14ac:dyDescent="0.2">
      <c r="A146" s="349"/>
      <c r="B146" s="371"/>
      <c r="C146" s="367"/>
      <c r="D146" s="378"/>
      <c r="E146" s="376"/>
      <c r="F146" s="376"/>
    </row>
    <row r="147" spans="1:6" s="377" customFormat="1" ht="11.25" x14ac:dyDescent="0.2">
      <c r="A147" s="349"/>
      <c r="B147" s="371"/>
      <c r="C147" s="367"/>
      <c r="D147" s="378"/>
      <c r="E147" s="376"/>
      <c r="F147" s="376"/>
    </row>
    <row r="148" spans="1:6" s="352" customFormat="1" ht="11.25" x14ac:dyDescent="0.2">
      <c r="A148" s="349"/>
      <c r="C148" s="367"/>
      <c r="D148" s="378"/>
    </row>
    <row r="149" spans="1:6" s="352" customFormat="1" ht="11.25" x14ac:dyDescent="0.2">
      <c r="A149" s="349"/>
      <c r="C149" s="367"/>
      <c r="D149" s="378"/>
    </row>
    <row r="150" spans="1:6" s="352" customFormat="1" ht="11.25" x14ac:dyDescent="0.2">
      <c r="A150" s="349"/>
      <c r="C150" s="367"/>
      <c r="D150" s="378"/>
    </row>
    <row r="151" spans="1:6" s="352" customFormat="1" ht="11.25" x14ac:dyDescent="0.2">
      <c r="A151" s="349"/>
      <c r="C151" s="367"/>
      <c r="D151" s="378"/>
    </row>
    <row r="152" spans="1:6" s="352" customFormat="1" ht="11.25" x14ac:dyDescent="0.2">
      <c r="A152" s="349"/>
      <c r="C152" s="367"/>
      <c r="D152" s="378"/>
    </row>
    <row r="153" spans="1:6" s="352" customFormat="1" ht="11.25" x14ac:dyDescent="0.2">
      <c r="A153" s="349"/>
      <c r="C153" s="367"/>
      <c r="D153" s="378"/>
    </row>
    <row r="154" spans="1:6" s="352" customFormat="1" ht="11.25" x14ac:dyDescent="0.2">
      <c r="A154" s="349"/>
      <c r="B154" s="371"/>
      <c r="C154" s="367"/>
      <c r="D154" s="378"/>
    </row>
    <row r="155" spans="1:6" s="352" customFormat="1" ht="11.25" x14ac:dyDescent="0.2">
      <c r="A155" s="349"/>
      <c r="B155" s="371"/>
      <c r="C155" s="367"/>
      <c r="D155" s="378"/>
    </row>
    <row r="156" spans="1:6" s="352" customFormat="1" ht="11.25" x14ac:dyDescent="0.2">
      <c r="A156" s="349"/>
      <c r="B156" s="371"/>
      <c r="C156" s="367"/>
      <c r="D156" s="378"/>
    </row>
    <row r="157" spans="1:6" s="352" customFormat="1" ht="11.25" x14ac:dyDescent="0.2">
      <c r="A157" s="349"/>
      <c r="B157" s="371"/>
      <c r="C157" s="367"/>
      <c r="D157" s="378"/>
    </row>
    <row r="158" spans="1:6" s="352" customFormat="1" ht="11.25" x14ac:dyDescent="0.2">
      <c r="A158" s="349"/>
      <c r="C158" s="367"/>
      <c r="D158" s="378"/>
    </row>
    <row r="159" spans="1:6" s="352" customFormat="1" ht="11.25" x14ac:dyDescent="0.2">
      <c r="A159" s="349"/>
      <c r="C159" s="367"/>
      <c r="D159" s="378"/>
    </row>
    <row r="160" spans="1:6" s="352" customFormat="1" ht="11.25" x14ac:dyDescent="0.2">
      <c r="A160" s="349"/>
      <c r="B160" s="371"/>
      <c r="C160" s="367"/>
      <c r="D160" s="378"/>
    </row>
    <row r="161" spans="1:4" s="352" customFormat="1" ht="11.25" x14ac:dyDescent="0.2">
      <c r="A161" s="349"/>
      <c r="C161" s="351"/>
      <c r="D161" s="378"/>
    </row>
    <row r="162" spans="1:4" s="352" customFormat="1" ht="11.25" x14ac:dyDescent="0.2">
      <c r="A162" s="349"/>
      <c r="C162" s="351"/>
      <c r="D162" s="378"/>
    </row>
    <row r="163" spans="1:4" s="352" customFormat="1" ht="11.25" x14ac:dyDescent="0.2">
      <c r="A163" s="349"/>
      <c r="C163" s="351"/>
      <c r="D163" s="378"/>
    </row>
    <row r="164" spans="1:4" s="352" customFormat="1" ht="11.25" x14ac:dyDescent="0.2">
      <c r="A164" s="349"/>
      <c r="C164" s="351"/>
      <c r="D164" s="378"/>
    </row>
    <row r="165" spans="1:4" s="352" customFormat="1" ht="11.25" x14ac:dyDescent="0.2">
      <c r="A165" s="349"/>
      <c r="C165" s="351"/>
      <c r="D165" s="378"/>
    </row>
    <row r="166" spans="1:4" s="352" customFormat="1" ht="11.25" x14ac:dyDescent="0.2">
      <c r="A166" s="349"/>
      <c r="C166" s="351"/>
      <c r="D166" s="378"/>
    </row>
    <row r="167" spans="1:4" s="352" customFormat="1" ht="11.25" x14ac:dyDescent="0.2">
      <c r="A167" s="349"/>
      <c r="C167" s="351"/>
      <c r="D167" s="378"/>
    </row>
    <row r="168" spans="1:4" s="352" customFormat="1" ht="11.25" x14ac:dyDescent="0.2">
      <c r="A168" s="349"/>
      <c r="C168" s="351"/>
      <c r="D168" s="378"/>
    </row>
    <row r="169" spans="1:4" s="352" customFormat="1" ht="11.25" x14ac:dyDescent="0.2">
      <c r="A169" s="349"/>
      <c r="C169" s="351"/>
      <c r="D169" s="378"/>
    </row>
    <row r="170" spans="1:4" s="352" customFormat="1" ht="11.25" x14ac:dyDescent="0.2">
      <c r="A170" s="349"/>
      <c r="C170" s="351"/>
      <c r="D170" s="378"/>
    </row>
    <row r="171" spans="1:4" s="352" customFormat="1" ht="11.25" x14ac:dyDescent="0.2">
      <c r="A171" s="349"/>
      <c r="C171" s="351"/>
      <c r="D171" s="378"/>
    </row>
    <row r="172" spans="1:4" s="352" customFormat="1" ht="11.25" x14ac:dyDescent="0.2">
      <c r="A172" s="349"/>
      <c r="C172" s="351"/>
      <c r="D172" s="378"/>
    </row>
    <row r="173" spans="1:4" s="352" customFormat="1" ht="11.25" x14ac:dyDescent="0.2">
      <c r="A173" s="349"/>
      <c r="C173" s="367"/>
      <c r="D173" s="378"/>
    </row>
    <row r="174" spans="1:4" s="352" customFormat="1" ht="11.25" x14ac:dyDescent="0.2">
      <c r="A174" s="349"/>
      <c r="C174" s="367"/>
      <c r="D174" s="378"/>
    </row>
    <row r="175" spans="1:4" s="352" customFormat="1" ht="11.25" x14ac:dyDescent="0.2">
      <c r="A175" s="349"/>
      <c r="B175" s="371"/>
      <c r="C175" s="367"/>
      <c r="D175" s="378"/>
    </row>
    <row r="176" spans="1:4" s="352" customFormat="1" ht="11.25" x14ac:dyDescent="0.2">
      <c r="A176" s="349"/>
      <c r="C176" s="367"/>
      <c r="D176" s="378"/>
    </row>
    <row r="177" spans="1:4" s="352" customFormat="1" ht="11.25" x14ac:dyDescent="0.2">
      <c r="A177" s="349"/>
      <c r="B177" s="371"/>
      <c r="C177" s="367"/>
      <c r="D177" s="378"/>
    </row>
    <row r="178" spans="1:4" s="352" customFormat="1" ht="11.25" x14ac:dyDescent="0.2">
      <c r="A178" s="349"/>
      <c r="B178" s="371"/>
      <c r="C178" s="367"/>
      <c r="D178" s="378"/>
    </row>
    <row r="179" spans="1:4" s="352" customFormat="1" ht="11.25" x14ac:dyDescent="0.2">
      <c r="A179" s="349"/>
      <c r="B179" s="371"/>
      <c r="C179" s="367"/>
      <c r="D179" s="378"/>
    </row>
    <row r="180" spans="1:4" s="352" customFormat="1" ht="11.25" x14ac:dyDescent="0.2">
      <c r="A180" s="349"/>
      <c r="C180" s="367"/>
      <c r="D180" s="378"/>
    </row>
    <row r="181" spans="1:4" s="352" customFormat="1" ht="11.25" x14ac:dyDescent="0.2">
      <c r="A181" s="349"/>
      <c r="C181" s="367"/>
      <c r="D181" s="378"/>
    </row>
    <row r="182" spans="1:4" s="352" customFormat="1" ht="11.25" x14ac:dyDescent="0.2">
      <c r="A182" s="349"/>
      <c r="C182" s="367"/>
      <c r="D182" s="378"/>
    </row>
    <row r="183" spans="1:4" s="352" customFormat="1" ht="11.25" x14ac:dyDescent="0.2">
      <c r="A183" s="374"/>
      <c r="B183" s="377"/>
      <c r="C183" s="375"/>
      <c r="D183" s="375"/>
    </row>
    <row r="184" spans="1:4" s="352" customFormat="1" ht="11.25" x14ac:dyDescent="0.2">
      <c r="A184" s="349"/>
      <c r="C184" s="367"/>
      <c r="D184" s="378"/>
    </row>
    <row r="185" spans="1:4" s="352" customFormat="1" ht="11.25" x14ac:dyDescent="0.2">
      <c r="A185" s="349"/>
      <c r="B185" s="373"/>
      <c r="C185" s="367"/>
      <c r="D185" s="378"/>
    </row>
    <row r="186" spans="1:4" s="352" customFormat="1" ht="11.25" x14ac:dyDescent="0.2">
      <c r="A186" s="349"/>
      <c r="B186" s="373"/>
      <c r="C186" s="367"/>
      <c r="D186" s="378"/>
    </row>
    <row r="187" spans="1:4" s="352" customFormat="1" ht="11.25" x14ac:dyDescent="0.2">
      <c r="A187" s="349"/>
      <c r="C187" s="367"/>
      <c r="D187" s="378"/>
    </row>
    <row r="188" spans="1:4" s="377" customFormat="1" ht="11.25" x14ac:dyDescent="0.2">
      <c r="A188" s="369"/>
      <c r="B188" s="352"/>
      <c r="C188" s="367"/>
      <c r="D188" s="378"/>
    </row>
    <row r="189" spans="1:4" s="352" customFormat="1" ht="11.25" x14ac:dyDescent="0.2">
      <c r="A189" s="369"/>
      <c r="C189" s="367"/>
      <c r="D189" s="378"/>
    </row>
    <row r="190" spans="1:4" s="352" customFormat="1" ht="11.25" x14ac:dyDescent="0.2">
      <c r="A190" s="369"/>
      <c r="C190" s="351"/>
      <c r="D190" s="378"/>
    </row>
    <row r="191" spans="1:4" s="352" customFormat="1" ht="11.25" x14ac:dyDescent="0.2">
      <c r="A191" s="369"/>
      <c r="C191" s="351"/>
      <c r="D191" s="378"/>
    </row>
    <row r="192" spans="1:4" s="352" customFormat="1" ht="11.25" x14ac:dyDescent="0.2">
      <c r="A192" s="369"/>
      <c r="C192" s="351"/>
      <c r="D192" s="378"/>
    </row>
    <row r="193" spans="1:4" s="352" customFormat="1" ht="11.25" x14ac:dyDescent="0.2">
      <c r="A193" s="369"/>
      <c r="C193" s="351"/>
      <c r="D193" s="378"/>
    </row>
    <row r="194" spans="1:4" s="352" customFormat="1" ht="11.25" x14ac:dyDescent="0.2">
      <c r="A194" s="369"/>
      <c r="C194" s="351"/>
      <c r="D194" s="378"/>
    </row>
    <row r="195" spans="1:4" s="352" customFormat="1" ht="11.25" x14ac:dyDescent="0.2">
      <c r="A195" s="369"/>
      <c r="C195" s="351"/>
      <c r="D195" s="378"/>
    </row>
    <row r="196" spans="1:4" s="352" customFormat="1" ht="11.25" x14ac:dyDescent="0.2">
      <c r="A196" s="369"/>
      <c r="C196" s="351"/>
      <c r="D196" s="378"/>
    </row>
    <row r="197" spans="1:4" s="352" customFormat="1" ht="11.25" x14ac:dyDescent="0.2">
      <c r="A197" s="369"/>
      <c r="C197" s="351"/>
      <c r="D197" s="378"/>
    </row>
    <row r="198" spans="1:4" s="352" customFormat="1" ht="11.25" x14ac:dyDescent="0.2">
      <c r="A198" s="369"/>
      <c r="C198" s="367"/>
      <c r="D198" s="378"/>
    </row>
    <row r="199" spans="1:4" s="352" customFormat="1" ht="11.25" x14ac:dyDescent="0.2">
      <c r="A199" s="369"/>
      <c r="C199" s="367"/>
      <c r="D199" s="378"/>
    </row>
    <row r="200" spans="1:4" s="352" customFormat="1" ht="11.25" x14ac:dyDescent="0.2">
      <c r="A200" s="369"/>
      <c r="C200" s="367"/>
      <c r="D200" s="378"/>
    </row>
    <row r="201" spans="1:4" s="352" customFormat="1" ht="11.25" x14ac:dyDescent="0.2">
      <c r="A201" s="369"/>
      <c r="C201" s="367"/>
      <c r="D201" s="378"/>
    </row>
    <row r="202" spans="1:4" s="352" customFormat="1" ht="11.25" x14ac:dyDescent="0.2">
      <c r="A202" s="349"/>
      <c r="C202" s="367"/>
      <c r="D202" s="367"/>
    </row>
    <row r="203" spans="1:4" s="352" customFormat="1" ht="11.25" x14ac:dyDescent="0.2">
      <c r="A203" s="349"/>
      <c r="C203" s="366"/>
      <c r="D203" s="367"/>
    </row>
    <row r="204" spans="1:4" s="352" customFormat="1" ht="11.25" x14ac:dyDescent="0.2">
      <c r="A204" s="349"/>
      <c r="C204" s="366"/>
      <c r="D204" s="367"/>
    </row>
    <row r="205" spans="1:4" s="352" customFormat="1" ht="11.25" x14ac:dyDescent="0.2">
      <c r="A205" s="349"/>
      <c r="C205" s="366"/>
      <c r="D205" s="367"/>
    </row>
    <row r="206" spans="1:4" s="352" customFormat="1" ht="11.25" x14ac:dyDescent="0.2">
      <c r="A206" s="349"/>
      <c r="C206" s="366"/>
      <c r="D206" s="367"/>
    </row>
    <row r="207" spans="1:4" s="352" customFormat="1" ht="11.25" x14ac:dyDescent="0.2">
      <c r="A207" s="349"/>
      <c r="C207" s="366"/>
      <c r="D207" s="367"/>
    </row>
    <row r="208" spans="1:4" s="352" customFormat="1" ht="11.25" x14ac:dyDescent="0.2">
      <c r="A208" s="349"/>
      <c r="C208" s="366"/>
      <c r="D208" s="367"/>
    </row>
    <row r="209" spans="1:4" s="352" customFormat="1" ht="11.25" x14ac:dyDescent="0.2">
      <c r="A209" s="349"/>
      <c r="C209" s="366"/>
      <c r="D209" s="367"/>
    </row>
    <row r="210" spans="1:4" s="352" customFormat="1" ht="11.25" x14ac:dyDescent="0.2">
      <c r="A210" s="349"/>
      <c r="C210" s="366"/>
      <c r="D210" s="367"/>
    </row>
    <row r="211" spans="1:4" s="352" customFormat="1" ht="11.25" x14ac:dyDescent="0.2">
      <c r="A211" s="349"/>
      <c r="C211" s="366"/>
      <c r="D211" s="367"/>
    </row>
    <row r="212" spans="1:4" s="352" customFormat="1" ht="11.25" x14ac:dyDescent="0.2">
      <c r="A212" s="349"/>
      <c r="C212" s="366"/>
      <c r="D212" s="367"/>
    </row>
    <row r="213" spans="1:4" s="352" customFormat="1" ht="11.25" x14ac:dyDescent="0.2">
      <c r="A213" s="349"/>
      <c r="C213" s="366"/>
      <c r="D213" s="367"/>
    </row>
    <row r="214" spans="1:4" s="352" customFormat="1" ht="11.25" x14ac:dyDescent="0.2">
      <c r="A214" s="349"/>
      <c r="C214" s="366"/>
      <c r="D214" s="367"/>
    </row>
    <row r="215" spans="1:4" s="352" customFormat="1" ht="11.25" x14ac:dyDescent="0.2">
      <c r="A215" s="349"/>
      <c r="C215" s="366"/>
      <c r="D215" s="367"/>
    </row>
    <row r="216" spans="1:4" s="352" customFormat="1" ht="11.25" x14ac:dyDescent="0.2">
      <c r="A216" s="349"/>
      <c r="C216" s="366"/>
      <c r="D216" s="367"/>
    </row>
    <row r="217" spans="1:4" s="352" customFormat="1" ht="11.25" x14ac:dyDescent="0.2">
      <c r="A217" s="349"/>
      <c r="C217" s="366"/>
      <c r="D217" s="367"/>
    </row>
    <row r="218" spans="1:4" s="352" customFormat="1" ht="11.25" x14ac:dyDescent="0.2">
      <c r="A218" s="349"/>
      <c r="C218" s="366"/>
      <c r="D218" s="367"/>
    </row>
    <row r="219" spans="1:4" s="352" customFormat="1" ht="11.25" x14ac:dyDescent="0.2">
      <c r="A219" s="349"/>
      <c r="C219" s="366"/>
      <c r="D219" s="367"/>
    </row>
    <row r="220" spans="1:4" s="352" customFormat="1" ht="11.25" x14ac:dyDescent="0.2">
      <c r="A220" s="349"/>
      <c r="C220" s="366"/>
      <c r="D220" s="367"/>
    </row>
    <row r="221" spans="1:4" s="352" customFormat="1" ht="11.25" x14ac:dyDescent="0.2">
      <c r="A221" s="349"/>
      <c r="C221" s="366"/>
      <c r="D221" s="367"/>
    </row>
    <row r="222" spans="1:4" s="352" customFormat="1" ht="11.25" x14ac:dyDescent="0.2">
      <c r="A222" s="349"/>
      <c r="C222" s="366"/>
      <c r="D222" s="367"/>
    </row>
    <row r="223" spans="1:4" s="352" customFormat="1" ht="11.25" x14ac:dyDescent="0.2">
      <c r="A223" s="349"/>
      <c r="C223" s="366"/>
      <c r="D223" s="367"/>
    </row>
    <row r="224" spans="1:4" s="352" customFormat="1" ht="11.25" x14ac:dyDescent="0.2">
      <c r="A224" s="349"/>
      <c r="C224" s="366"/>
      <c r="D224" s="367"/>
    </row>
    <row r="225" spans="1:4" s="352" customFormat="1" ht="11.25" x14ac:dyDescent="0.2">
      <c r="A225" s="349"/>
      <c r="C225" s="366"/>
      <c r="D225" s="367"/>
    </row>
    <row r="226" spans="1:4" s="352" customFormat="1" ht="11.25" x14ac:dyDescent="0.2">
      <c r="A226" s="349"/>
      <c r="C226" s="366"/>
      <c r="D226" s="367"/>
    </row>
    <row r="227" spans="1:4" s="352" customFormat="1" ht="11.25" x14ac:dyDescent="0.2">
      <c r="A227" s="349"/>
      <c r="C227" s="366"/>
      <c r="D227" s="367"/>
    </row>
    <row r="228" spans="1:4" s="352" customFormat="1" ht="11.25" x14ac:dyDescent="0.2">
      <c r="A228" s="349"/>
      <c r="C228" s="366"/>
      <c r="D228" s="367"/>
    </row>
    <row r="229" spans="1:4" s="352" customFormat="1" ht="11.25" x14ac:dyDescent="0.2">
      <c r="A229" s="349"/>
      <c r="C229" s="366"/>
      <c r="D229" s="367"/>
    </row>
    <row r="230" spans="1:4" s="352" customFormat="1" ht="11.25" x14ac:dyDescent="0.2">
      <c r="A230" s="349"/>
      <c r="C230" s="366"/>
      <c r="D230" s="367"/>
    </row>
    <row r="231" spans="1:4" s="352" customFormat="1" ht="11.25" x14ac:dyDescent="0.2">
      <c r="A231" s="349"/>
      <c r="C231" s="366"/>
      <c r="D231" s="367"/>
    </row>
    <row r="232" spans="1:4" s="352" customFormat="1" ht="11.25" x14ac:dyDescent="0.2">
      <c r="A232" s="349"/>
      <c r="C232" s="366"/>
      <c r="D232" s="367"/>
    </row>
    <row r="233" spans="1:4" s="352" customFormat="1" ht="11.25" x14ac:dyDescent="0.2">
      <c r="A233" s="349"/>
      <c r="C233" s="366"/>
      <c r="D233" s="367"/>
    </row>
    <row r="234" spans="1:4" s="352" customFormat="1" ht="11.25" x14ac:dyDescent="0.2">
      <c r="A234" s="349"/>
      <c r="C234" s="366"/>
      <c r="D234" s="367"/>
    </row>
    <row r="235" spans="1:4" s="352" customFormat="1" ht="11.25" x14ac:dyDescent="0.2">
      <c r="A235" s="349"/>
      <c r="C235" s="366"/>
      <c r="D235" s="367"/>
    </row>
    <row r="236" spans="1:4" s="352" customFormat="1" ht="11.25" x14ac:dyDescent="0.2">
      <c r="A236" s="349"/>
      <c r="C236" s="366"/>
      <c r="D236" s="367"/>
    </row>
    <row r="237" spans="1:4" s="352" customFormat="1" ht="11.25" x14ac:dyDescent="0.2">
      <c r="A237" s="349"/>
      <c r="C237" s="366"/>
      <c r="D237" s="367"/>
    </row>
    <row r="238" spans="1:4" s="352" customFormat="1" ht="11.25" x14ac:dyDescent="0.2">
      <c r="A238" s="349"/>
      <c r="C238" s="366"/>
      <c r="D238" s="367"/>
    </row>
    <row r="239" spans="1:4" s="352" customFormat="1" ht="11.25" x14ac:dyDescent="0.2">
      <c r="A239" s="349"/>
      <c r="C239" s="367"/>
      <c r="D239" s="378"/>
    </row>
    <row r="240" spans="1:4" s="352" customFormat="1" ht="11.25" x14ac:dyDescent="0.2">
      <c r="A240" s="349"/>
      <c r="C240" s="367"/>
      <c r="D240" s="378"/>
    </row>
    <row r="241" spans="1:4" s="352" customFormat="1" ht="11.25" x14ac:dyDescent="0.2">
      <c r="A241" s="349"/>
      <c r="C241" s="367"/>
      <c r="D241" s="378"/>
    </row>
    <row r="242" spans="1:4" s="352" customFormat="1" ht="11.25" x14ac:dyDescent="0.2">
      <c r="A242" s="349"/>
      <c r="C242" s="367"/>
      <c r="D242" s="378"/>
    </row>
    <row r="243" spans="1:4" s="352" customFormat="1" ht="11.25" x14ac:dyDescent="0.2">
      <c r="A243" s="349"/>
      <c r="C243" s="367"/>
      <c r="D243" s="378"/>
    </row>
    <row r="244" spans="1:4" s="352" customFormat="1" ht="11.25" x14ac:dyDescent="0.2">
      <c r="A244" s="349"/>
      <c r="C244" s="367"/>
      <c r="D244" s="378"/>
    </row>
    <row r="245" spans="1:4" s="352" customFormat="1" ht="11.25" x14ac:dyDescent="0.2">
      <c r="A245" s="349"/>
      <c r="C245" s="367"/>
      <c r="D245" s="378"/>
    </row>
    <row r="246" spans="1:4" s="352" customFormat="1" ht="15.75" x14ac:dyDescent="0.25">
      <c r="A246" s="379"/>
      <c r="B246" s="333"/>
      <c r="C246" s="367"/>
      <c r="D246" s="378"/>
    </row>
    <row r="247" spans="1:4" s="352" customFormat="1" ht="11.25" x14ac:dyDescent="0.2">
      <c r="A247" s="349"/>
      <c r="B247" s="371"/>
      <c r="C247" s="367"/>
      <c r="D247" s="378"/>
    </row>
    <row r="248" spans="1:4" s="352" customFormat="1" ht="11.25" x14ac:dyDescent="0.2">
      <c r="A248" s="349"/>
      <c r="B248" s="371"/>
      <c r="C248" s="367"/>
      <c r="D248" s="378"/>
    </row>
    <row r="249" spans="1:4" s="352" customFormat="1" ht="11.25" x14ac:dyDescent="0.2">
      <c r="A249" s="349"/>
      <c r="C249" s="367"/>
      <c r="D249" s="378"/>
    </row>
    <row r="250" spans="1:4" s="352" customFormat="1" ht="11.25" x14ac:dyDescent="0.2">
      <c r="A250" s="349"/>
      <c r="C250" s="367"/>
      <c r="D250" s="378"/>
    </row>
    <row r="251" spans="1:4" s="352" customFormat="1" ht="11.25" x14ac:dyDescent="0.2">
      <c r="A251" s="349"/>
      <c r="C251" s="367"/>
      <c r="D251" s="375"/>
    </row>
    <row r="252" spans="1:4" s="352" customFormat="1" ht="15.75" x14ac:dyDescent="0.25">
      <c r="A252" s="349"/>
      <c r="C252" s="367"/>
      <c r="D252" s="380"/>
    </row>
    <row r="253" spans="1:4" s="352" customFormat="1" ht="11.25" x14ac:dyDescent="0.2">
      <c r="A253" s="349"/>
      <c r="C253" s="367"/>
      <c r="D253" s="378"/>
    </row>
    <row r="254" spans="1:4" s="352" customFormat="1" x14ac:dyDescent="0.2">
      <c r="A254" s="349"/>
      <c r="C254" s="367"/>
      <c r="D254" s="381"/>
    </row>
    <row r="255" spans="1:4" s="352" customFormat="1" ht="11.25" x14ac:dyDescent="0.2">
      <c r="A255" s="349"/>
      <c r="B255" s="371"/>
      <c r="C255" s="367"/>
      <c r="D255" s="378"/>
    </row>
    <row r="256" spans="1:4" s="377" customFormat="1" ht="11.25" x14ac:dyDescent="0.2">
      <c r="A256" s="349"/>
      <c r="B256" s="371"/>
      <c r="C256" s="367"/>
      <c r="D256" s="378"/>
    </row>
    <row r="257" spans="1:4" s="333" customFormat="1" ht="15.75" x14ac:dyDescent="0.25">
      <c r="A257" s="349"/>
      <c r="B257" s="371"/>
      <c r="C257" s="367"/>
      <c r="D257" s="378"/>
    </row>
    <row r="258" spans="1:4" s="352" customFormat="1" ht="11.25" x14ac:dyDescent="0.2">
      <c r="A258" s="349"/>
      <c r="B258" s="371"/>
      <c r="C258" s="367"/>
      <c r="D258" s="378"/>
    </row>
    <row r="259" spans="1:4" s="355" customFormat="1" x14ac:dyDescent="0.2">
      <c r="A259" s="349"/>
      <c r="B259" s="352"/>
      <c r="C259" s="367"/>
      <c r="D259" s="378"/>
    </row>
    <row r="260" spans="1:4" s="352" customFormat="1" ht="11.25" x14ac:dyDescent="0.2">
      <c r="A260" s="349"/>
      <c r="C260" s="367"/>
      <c r="D260" s="378"/>
    </row>
    <row r="261" spans="1:4" s="352" customFormat="1" ht="11.25" x14ac:dyDescent="0.2">
      <c r="A261" s="349"/>
      <c r="B261" s="371"/>
      <c r="C261" s="367"/>
      <c r="D261" s="378"/>
    </row>
    <row r="262" spans="1:4" s="352" customFormat="1" ht="11.25" x14ac:dyDescent="0.2">
      <c r="A262" s="349"/>
      <c r="C262" s="351"/>
      <c r="D262" s="378"/>
    </row>
    <row r="263" spans="1:4" s="352" customFormat="1" ht="11.25" x14ac:dyDescent="0.2">
      <c r="A263" s="349"/>
      <c r="C263" s="351"/>
      <c r="D263" s="378"/>
    </row>
    <row r="264" spans="1:4" s="352" customFormat="1" ht="11.25" x14ac:dyDescent="0.2">
      <c r="A264" s="349"/>
      <c r="C264" s="351"/>
      <c r="D264" s="367"/>
    </row>
    <row r="265" spans="1:4" s="352" customFormat="1" ht="11.25" x14ac:dyDescent="0.2">
      <c r="A265" s="349"/>
      <c r="C265" s="351"/>
      <c r="D265" s="367"/>
    </row>
    <row r="266" spans="1:4" s="352" customFormat="1" ht="11.25" x14ac:dyDescent="0.2">
      <c r="A266" s="349"/>
      <c r="C266" s="351"/>
      <c r="D266" s="367"/>
    </row>
    <row r="267" spans="1:4" s="352" customFormat="1" ht="11.25" x14ac:dyDescent="0.2">
      <c r="A267" s="349"/>
      <c r="C267" s="351"/>
      <c r="D267" s="378"/>
    </row>
    <row r="268" spans="1:4" s="352" customFormat="1" ht="11.25" x14ac:dyDescent="0.2">
      <c r="A268" s="349"/>
      <c r="C268" s="351"/>
      <c r="D268" s="378"/>
    </row>
    <row r="269" spans="1:4" s="352" customFormat="1" ht="11.25" x14ac:dyDescent="0.2">
      <c r="A269" s="349"/>
      <c r="C269" s="351"/>
      <c r="D269" s="378"/>
    </row>
    <row r="270" spans="1:4" s="352" customFormat="1" ht="11.25" x14ac:dyDescent="0.2">
      <c r="A270" s="349"/>
      <c r="C270" s="351"/>
      <c r="D270" s="378"/>
    </row>
    <row r="271" spans="1:4" s="352" customFormat="1" ht="11.25" x14ac:dyDescent="0.2">
      <c r="A271" s="349"/>
      <c r="C271" s="351"/>
      <c r="D271" s="378"/>
    </row>
    <row r="272" spans="1:4" s="352" customFormat="1" ht="11.25" x14ac:dyDescent="0.2">
      <c r="A272" s="349"/>
      <c r="C272" s="351"/>
      <c r="D272" s="378"/>
    </row>
    <row r="273" spans="1:4" s="352" customFormat="1" ht="11.25" x14ac:dyDescent="0.2">
      <c r="A273" s="349"/>
      <c r="C273" s="351"/>
      <c r="D273" s="378"/>
    </row>
    <row r="274" spans="1:4" s="352" customFormat="1" ht="11.25" x14ac:dyDescent="0.2">
      <c r="A274" s="349"/>
      <c r="C274" s="367"/>
      <c r="D274" s="378"/>
    </row>
    <row r="275" spans="1:4" s="352" customFormat="1" ht="11.25" x14ac:dyDescent="0.2">
      <c r="A275" s="349"/>
      <c r="C275" s="367"/>
      <c r="D275" s="378"/>
    </row>
    <row r="276" spans="1:4" s="352" customFormat="1" ht="11.25" x14ac:dyDescent="0.2">
      <c r="A276" s="349"/>
      <c r="B276" s="371"/>
      <c r="C276" s="367"/>
      <c r="D276" s="367"/>
    </row>
    <row r="277" spans="1:4" s="352" customFormat="1" ht="11.25" x14ac:dyDescent="0.2">
      <c r="A277" s="349"/>
      <c r="C277" s="367"/>
      <c r="D277" s="367"/>
    </row>
    <row r="278" spans="1:4" s="352" customFormat="1" x14ac:dyDescent="0.2">
      <c r="A278" s="349"/>
      <c r="B278" s="371"/>
      <c r="C278" s="367"/>
      <c r="D278" s="382"/>
    </row>
    <row r="279" spans="1:4" s="352" customFormat="1" ht="11.25" x14ac:dyDescent="0.2">
      <c r="A279" s="349"/>
      <c r="C279" s="367"/>
      <c r="D279" s="367"/>
    </row>
    <row r="280" spans="1:4" s="352" customFormat="1" ht="11.25" x14ac:dyDescent="0.2">
      <c r="A280" s="349"/>
      <c r="C280" s="367"/>
      <c r="D280" s="367"/>
    </row>
    <row r="281" spans="1:4" s="352" customFormat="1" ht="11.25" x14ac:dyDescent="0.2">
      <c r="A281" s="349"/>
      <c r="B281" s="383"/>
      <c r="C281" s="367"/>
      <c r="D281" s="367"/>
    </row>
    <row r="282" spans="1:4" s="352" customFormat="1" ht="11.25" x14ac:dyDescent="0.2">
      <c r="A282" s="349"/>
      <c r="C282" s="367"/>
      <c r="D282" s="367"/>
    </row>
    <row r="283" spans="1:4" s="355" customFormat="1" x14ac:dyDescent="0.2">
      <c r="A283" s="349"/>
      <c r="B283" s="352"/>
      <c r="C283" s="367"/>
      <c r="D283" s="367"/>
    </row>
    <row r="284" spans="1:4" s="352" customFormat="1" ht="11.25" x14ac:dyDescent="0.2">
      <c r="A284" s="349"/>
      <c r="C284" s="367"/>
      <c r="D284" s="367"/>
    </row>
    <row r="285" spans="1:4" s="352" customFormat="1" ht="11.25" x14ac:dyDescent="0.2">
      <c r="A285" s="349"/>
      <c r="B285" s="373"/>
      <c r="C285" s="367"/>
      <c r="D285" s="367"/>
    </row>
    <row r="286" spans="1:4" s="352" customFormat="1" x14ac:dyDescent="0.2">
      <c r="A286" s="329"/>
      <c r="B286" s="373"/>
      <c r="C286" s="367"/>
      <c r="D286" s="367"/>
    </row>
    <row r="287" spans="1:4" s="352" customFormat="1" x14ac:dyDescent="0.2">
      <c r="A287" s="329"/>
      <c r="C287" s="367"/>
      <c r="D287" s="367"/>
    </row>
    <row r="288" spans="1:4" s="352" customFormat="1" x14ac:dyDescent="0.2">
      <c r="A288" s="329"/>
      <c r="C288" s="367"/>
      <c r="D288" s="367"/>
    </row>
    <row r="289" spans="1:4" s="352" customFormat="1" x14ac:dyDescent="0.2">
      <c r="A289" s="329"/>
      <c r="C289" s="367"/>
      <c r="D289" s="367"/>
    </row>
    <row r="290" spans="1:4" s="352" customFormat="1" x14ac:dyDescent="0.2">
      <c r="A290" s="329"/>
      <c r="C290" s="351"/>
      <c r="D290" s="367"/>
    </row>
    <row r="291" spans="1:4" s="355" customFormat="1" x14ac:dyDescent="0.2">
      <c r="A291" s="329"/>
      <c r="B291" s="352"/>
      <c r="C291" s="351"/>
      <c r="D291" s="367"/>
    </row>
    <row r="292" spans="1:4" s="355" customFormat="1" x14ac:dyDescent="0.2">
      <c r="A292" s="329"/>
      <c r="B292" s="352"/>
      <c r="C292" s="351"/>
      <c r="D292" s="367"/>
    </row>
    <row r="293" spans="1:4" s="355" customFormat="1" x14ac:dyDescent="0.2">
      <c r="A293" s="349"/>
      <c r="B293" s="352"/>
      <c r="C293" s="351"/>
      <c r="D293" s="367"/>
    </row>
    <row r="294" spans="1:4" s="355" customFormat="1" x14ac:dyDescent="0.2">
      <c r="A294" s="349"/>
      <c r="B294" s="352"/>
      <c r="C294" s="351"/>
      <c r="D294" s="367"/>
    </row>
    <row r="295" spans="1:4" s="355" customFormat="1" x14ac:dyDescent="0.2">
      <c r="A295" s="384"/>
      <c r="B295" s="352"/>
      <c r="C295" s="351"/>
      <c r="D295" s="367"/>
    </row>
    <row r="296" spans="1:4" s="355" customFormat="1" x14ac:dyDescent="0.2">
      <c r="A296" s="384"/>
      <c r="B296" s="352"/>
      <c r="C296" s="351"/>
      <c r="D296" s="367"/>
    </row>
    <row r="297" spans="1:4" s="355" customFormat="1" x14ac:dyDescent="0.2">
      <c r="A297" s="384"/>
      <c r="B297" s="352"/>
      <c r="C297" s="351"/>
      <c r="D297" s="367"/>
    </row>
    <row r="298" spans="1:4" s="352" customFormat="1" ht="11.25" x14ac:dyDescent="0.2">
      <c r="A298" s="369"/>
      <c r="C298" s="367"/>
      <c r="D298" s="367"/>
    </row>
    <row r="299" spans="1:4" s="352" customFormat="1" ht="11.25" x14ac:dyDescent="0.2">
      <c r="A299" s="385"/>
      <c r="C299" s="367"/>
      <c r="D299" s="375"/>
    </row>
    <row r="300" spans="1:4" s="352" customFormat="1" x14ac:dyDescent="0.2">
      <c r="A300" s="349"/>
      <c r="B300" s="386"/>
      <c r="C300" s="367"/>
      <c r="D300" s="367"/>
    </row>
    <row r="301" spans="1:4" s="352" customFormat="1" ht="11.25" x14ac:dyDescent="0.2">
      <c r="A301" s="349"/>
      <c r="C301" s="367"/>
      <c r="D301" s="378"/>
    </row>
    <row r="302" spans="1:4" s="352" customFormat="1" x14ac:dyDescent="0.2">
      <c r="A302" s="384"/>
      <c r="B302" s="387"/>
      <c r="C302" s="367"/>
      <c r="D302" s="378"/>
    </row>
    <row r="303" spans="1:4" s="352" customFormat="1" ht="11.25" x14ac:dyDescent="0.2">
      <c r="A303" s="349"/>
      <c r="C303" s="367"/>
      <c r="D303" s="378"/>
    </row>
    <row r="304" spans="1:4" s="377" customFormat="1" ht="11.25" x14ac:dyDescent="0.2">
      <c r="A304" s="349"/>
      <c r="B304" s="352"/>
      <c r="C304" s="367"/>
      <c r="D304" s="378"/>
    </row>
    <row r="305" spans="1:4" s="352" customFormat="1" ht="11.25" x14ac:dyDescent="0.2">
      <c r="A305" s="349"/>
      <c r="C305" s="367"/>
      <c r="D305" s="378"/>
    </row>
    <row r="306" spans="1:4" s="352" customFormat="1" x14ac:dyDescent="0.2">
      <c r="A306" s="384"/>
      <c r="B306" s="387"/>
      <c r="C306" s="367"/>
      <c r="D306" s="378"/>
    </row>
    <row r="307" spans="1:4" s="352" customFormat="1" ht="11.25" x14ac:dyDescent="0.2">
      <c r="A307" s="349"/>
      <c r="C307" s="367"/>
      <c r="D307" s="378"/>
    </row>
    <row r="308" spans="1:4" s="352" customFormat="1" ht="11.25" x14ac:dyDescent="0.2">
      <c r="A308" s="349"/>
      <c r="C308" s="367"/>
      <c r="D308" s="378"/>
    </row>
    <row r="309" spans="1:4" s="352" customFormat="1" ht="11.25" x14ac:dyDescent="0.2">
      <c r="A309" s="374"/>
      <c r="B309" s="377"/>
      <c r="C309" s="375"/>
      <c r="D309" s="375"/>
    </row>
    <row r="310" spans="1:4" s="352" customFormat="1" ht="11.25" x14ac:dyDescent="0.2">
      <c r="A310" s="374"/>
      <c r="B310" s="377"/>
      <c r="C310" s="375"/>
      <c r="D310" s="388"/>
    </row>
    <row r="311" spans="1:4" s="352" customFormat="1" ht="11.25" x14ac:dyDescent="0.2">
      <c r="A311" s="374"/>
      <c r="B311" s="389"/>
      <c r="C311" s="366"/>
      <c r="D311" s="366"/>
    </row>
    <row r="312" spans="1:4" s="352" customFormat="1" ht="11.25" x14ac:dyDescent="0.2">
      <c r="A312" s="374"/>
      <c r="B312" s="389"/>
      <c r="C312" s="366"/>
      <c r="D312" s="390"/>
    </row>
    <row r="313" spans="1:4" s="352" customFormat="1" ht="11.25" x14ac:dyDescent="0.2">
      <c r="A313" s="374"/>
      <c r="B313" s="377"/>
      <c r="C313" s="469"/>
      <c r="D313" s="469"/>
    </row>
    <row r="314" spans="1:4" s="377" customFormat="1" ht="11.25" x14ac:dyDescent="0.2">
      <c r="A314" s="374"/>
      <c r="C314" s="391"/>
      <c r="D314" s="391"/>
    </row>
    <row r="315" spans="1:4" s="377" customFormat="1" ht="11.25" x14ac:dyDescent="0.2">
      <c r="A315" s="374"/>
      <c r="C315" s="470"/>
      <c r="D315" s="470"/>
    </row>
    <row r="316" spans="1:4" s="377" customFormat="1" ht="11.25" x14ac:dyDescent="0.2">
      <c r="A316" s="349"/>
      <c r="B316" s="352"/>
      <c r="C316" s="351"/>
      <c r="D316" s="378"/>
    </row>
    <row r="317" spans="1:4" s="377" customFormat="1" ht="11.25" x14ac:dyDescent="0.2">
      <c r="A317" s="349"/>
      <c r="B317" s="352"/>
      <c r="C317" s="367"/>
      <c r="D317" s="378"/>
    </row>
    <row r="318" spans="1:4" s="377" customFormat="1" x14ac:dyDescent="0.2">
      <c r="A318" s="331"/>
      <c r="B318" s="386"/>
      <c r="C318" s="471"/>
      <c r="D318" s="471"/>
    </row>
    <row r="319" spans="1:4" s="377" customFormat="1" x14ac:dyDescent="0.2">
      <c r="A319" s="331"/>
      <c r="B319" s="386"/>
      <c r="C319" s="366"/>
      <c r="D319" s="367"/>
    </row>
    <row r="320" spans="1:4" s="377" customFormat="1" x14ac:dyDescent="0.2">
      <c r="A320" s="331"/>
      <c r="B320" s="386"/>
      <c r="C320" s="366"/>
      <c r="D320" s="367"/>
    </row>
    <row r="321" spans="1:4" s="352" customFormat="1" x14ac:dyDescent="0.2">
      <c r="A321" s="331"/>
      <c r="B321" s="386"/>
      <c r="C321" s="366"/>
      <c r="D321" s="367"/>
    </row>
    <row r="322" spans="1:4" s="352" customFormat="1" x14ac:dyDescent="0.2">
      <c r="A322" s="331"/>
      <c r="B322" s="386"/>
      <c r="C322" s="366"/>
      <c r="D322" s="367"/>
    </row>
    <row r="323" spans="1:4" s="352" customFormat="1" x14ac:dyDescent="0.2">
      <c r="A323" s="331"/>
      <c r="B323" s="386"/>
      <c r="C323" s="366"/>
      <c r="D323" s="367"/>
    </row>
    <row r="324" spans="1:4" s="352" customFormat="1" x14ac:dyDescent="0.2">
      <c r="A324" s="331"/>
      <c r="B324" s="386"/>
      <c r="C324" s="366"/>
      <c r="D324" s="367"/>
    </row>
    <row r="325" spans="1:4" s="352" customFormat="1" x14ac:dyDescent="0.2">
      <c r="A325" s="331"/>
      <c r="B325" s="386"/>
      <c r="C325" s="366"/>
      <c r="D325" s="367"/>
    </row>
    <row r="326" spans="1:4" s="352" customFormat="1" x14ac:dyDescent="0.2">
      <c r="A326" s="331"/>
      <c r="B326" s="386"/>
      <c r="C326" s="366"/>
      <c r="D326" s="367"/>
    </row>
    <row r="327" spans="1:4" s="352" customFormat="1" x14ac:dyDescent="0.2">
      <c r="A327" s="331"/>
    </row>
    <row r="328" spans="1:4" s="352" customFormat="1" ht="11.25" x14ac:dyDescent="0.2">
      <c r="A328" s="349"/>
      <c r="C328" s="351"/>
      <c r="D328" s="367"/>
    </row>
    <row r="329" spans="1:4" s="352" customFormat="1" ht="11.25" x14ac:dyDescent="0.2">
      <c r="A329" s="349"/>
      <c r="C329" s="351"/>
      <c r="D329" s="367"/>
    </row>
    <row r="330" spans="1:4" s="352" customFormat="1" ht="11.25" x14ac:dyDescent="0.2">
      <c r="A330" s="349"/>
      <c r="C330" s="351"/>
      <c r="D330" s="367"/>
    </row>
    <row r="331" spans="1:4" s="352" customFormat="1" x14ac:dyDescent="0.2">
      <c r="A331" s="331"/>
    </row>
    <row r="332" spans="1:4" s="352" customFormat="1" x14ac:dyDescent="0.2">
      <c r="A332" s="331"/>
    </row>
    <row r="333" spans="1:4" s="352" customFormat="1" ht="12" customHeight="1" x14ac:dyDescent="0.2">
      <c r="A333" s="331"/>
    </row>
    <row r="334" spans="1:4" s="352" customFormat="1" ht="12" customHeight="1" x14ac:dyDescent="0.2">
      <c r="A334" s="331"/>
    </row>
    <row r="335" spans="1:4" s="352" customFormat="1" ht="12" customHeight="1" x14ac:dyDescent="0.2">
      <c r="A335" s="331"/>
    </row>
    <row r="336" spans="1:4" s="352" customFormat="1" x14ac:dyDescent="0.2">
      <c r="A336" s="331"/>
    </row>
    <row r="337" spans="1:4" s="352" customFormat="1" x14ac:dyDescent="0.2">
      <c r="A337" s="331"/>
    </row>
    <row r="338" spans="1:4" s="352" customFormat="1" x14ac:dyDescent="0.2">
      <c r="A338" s="331"/>
    </row>
    <row r="339" spans="1:4" s="352" customFormat="1" x14ac:dyDescent="0.2">
      <c r="A339" s="331"/>
    </row>
    <row r="340" spans="1:4" s="352" customFormat="1" x14ac:dyDescent="0.2">
      <c r="A340" s="331"/>
      <c r="B340" s="386"/>
      <c r="C340" s="366"/>
      <c r="D340" s="367"/>
    </row>
    <row r="341" spans="1:4" s="352" customFormat="1" ht="15.75" x14ac:dyDescent="0.25">
      <c r="A341" s="379"/>
      <c r="B341" s="333"/>
      <c r="C341" s="366"/>
      <c r="D341" s="367"/>
    </row>
    <row r="342" spans="1:4" s="352" customFormat="1" x14ac:dyDescent="0.2">
      <c r="A342" s="331"/>
      <c r="B342" s="386"/>
      <c r="C342" s="366"/>
      <c r="D342" s="367"/>
    </row>
    <row r="343" spans="1:4" s="352" customFormat="1" x14ac:dyDescent="0.2">
      <c r="A343" s="331"/>
      <c r="B343" s="386"/>
      <c r="C343" s="366"/>
      <c r="D343" s="367"/>
    </row>
    <row r="344" spans="1:4" s="352" customFormat="1" x14ac:dyDescent="0.2">
      <c r="A344" s="331"/>
      <c r="B344" s="386"/>
      <c r="C344" s="366"/>
      <c r="D344" s="367"/>
    </row>
    <row r="345" spans="1:4" s="352" customFormat="1" x14ac:dyDescent="0.2">
      <c r="A345" s="331"/>
      <c r="B345" s="386"/>
      <c r="C345" s="366"/>
      <c r="D345" s="367"/>
    </row>
    <row r="346" spans="1:4" s="352" customFormat="1" x14ac:dyDescent="0.2">
      <c r="A346" s="331"/>
      <c r="B346" s="386"/>
      <c r="C346" s="366"/>
      <c r="D346" s="367"/>
    </row>
    <row r="347" spans="1:4" s="352" customFormat="1" x14ac:dyDescent="0.2">
      <c r="A347" s="331"/>
      <c r="B347" s="386"/>
      <c r="C347" s="366"/>
      <c r="D347" s="367"/>
    </row>
    <row r="348" spans="1:4" s="352" customFormat="1" x14ac:dyDescent="0.2">
      <c r="A348" s="331"/>
      <c r="B348" s="386"/>
      <c r="C348" s="366"/>
      <c r="D348" s="367"/>
    </row>
    <row r="349" spans="1:4" s="352" customFormat="1" x14ac:dyDescent="0.2">
      <c r="A349" s="331"/>
      <c r="B349" s="386"/>
      <c r="C349" s="366"/>
      <c r="D349" s="367"/>
    </row>
    <row r="350" spans="1:4" s="352" customFormat="1" x14ac:dyDescent="0.2">
      <c r="A350" s="331"/>
      <c r="B350" s="386"/>
      <c r="C350" s="366"/>
      <c r="D350" s="367"/>
    </row>
    <row r="351" spans="1:4" s="352" customFormat="1" x14ac:dyDescent="0.2">
      <c r="A351" s="331"/>
      <c r="B351" s="386"/>
      <c r="C351" s="366"/>
      <c r="D351" s="367"/>
    </row>
    <row r="352" spans="1:4" s="352" customFormat="1" x14ac:dyDescent="0.2">
      <c r="A352" s="331"/>
      <c r="B352" s="386"/>
      <c r="C352" s="366"/>
      <c r="D352" s="367"/>
    </row>
    <row r="353" spans="1:4" s="352" customFormat="1" x14ac:dyDescent="0.2">
      <c r="A353" s="331"/>
      <c r="B353" s="386"/>
      <c r="C353" s="366"/>
      <c r="D353" s="367"/>
    </row>
    <row r="354" spans="1:4" s="352" customFormat="1" x14ac:dyDescent="0.2">
      <c r="A354" s="331"/>
      <c r="B354" s="386"/>
      <c r="C354" s="366"/>
      <c r="D354" s="367"/>
    </row>
    <row r="355" spans="1:4" s="352" customFormat="1" x14ac:dyDescent="0.2">
      <c r="A355" s="331"/>
      <c r="B355" s="386"/>
      <c r="C355" s="366"/>
      <c r="D355" s="367"/>
    </row>
    <row r="356" spans="1:4" s="352" customFormat="1" x14ac:dyDescent="0.2">
      <c r="A356" s="331"/>
      <c r="B356" s="386"/>
      <c r="C356" s="366"/>
      <c r="D356" s="367"/>
    </row>
    <row r="357" spans="1:4" s="352" customFormat="1" x14ac:dyDescent="0.2">
      <c r="A357" s="331"/>
      <c r="B357" s="386"/>
      <c r="C357" s="366"/>
      <c r="D357" s="367"/>
    </row>
    <row r="358" spans="1:4" s="352" customFormat="1" x14ac:dyDescent="0.2">
      <c r="A358" s="331"/>
      <c r="B358" s="386"/>
      <c r="C358" s="366"/>
      <c r="D358" s="367"/>
    </row>
    <row r="359" spans="1:4" s="352" customFormat="1" x14ac:dyDescent="0.2">
      <c r="A359" s="331"/>
      <c r="B359" s="386"/>
      <c r="C359" s="366"/>
      <c r="D359" s="367"/>
    </row>
    <row r="360" spans="1:4" s="352" customFormat="1" x14ac:dyDescent="0.2">
      <c r="A360" s="331"/>
      <c r="B360" s="386"/>
      <c r="C360" s="366"/>
      <c r="D360" s="367"/>
    </row>
    <row r="361" spans="1:4" s="352" customFormat="1" x14ac:dyDescent="0.2">
      <c r="A361" s="331"/>
      <c r="B361" s="386"/>
      <c r="C361" s="366"/>
      <c r="D361" s="367"/>
    </row>
    <row r="362" spans="1:4" s="352" customFormat="1" x14ac:dyDescent="0.2">
      <c r="A362" s="331"/>
      <c r="B362" s="386"/>
      <c r="C362" s="366"/>
      <c r="D362" s="367"/>
    </row>
    <row r="363" spans="1:4" s="352" customFormat="1" x14ac:dyDescent="0.2">
      <c r="A363" s="331"/>
      <c r="B363" s="386"/>
      <c r="C363" s="366"/>
      <c r="D363" s="367"/>
    </row>
    <row r="364" spans="1:4" s="352" customFormat="1" x14ac:dyDescent="0.2">
      <c r="A364" s="331"/>
      <c r="B364" s="386"/>
      <c r="C364" s="366"/>
      <c r="D364" s="367"/>
    </row>
    <row r="365" spans="1:4" s="352" customFormat="1" x14ac:dyDescent="0.2">
      <c r="A365" s="331"/>
      <c r="B365" s="386"/>
      <c r="C365" s="366"/>
      <c r="D365" s="367"/>
    </row>
    <row r="366" spans="1:4" s="352" customFormat="1" x14ac:dyDescent="0.2">
      <c r="A366" s="331"/>
      <c r="B366" s="386"/>
      <c r="C366" s="366"/>
      <c r="D366" s="367"/>
    </row>
    <row r="367" spans="1:4" s="352" customFormat="1" x14ac:dyDescent="0.2">
      <c r="A367" s="331"/>
      <c r="B367" s="386"/>
      <c r="C367" s="366"/>
      <c r="D367" s="367"/>
    </row>
    <row r="368" spans="1:4" s="352" customFormat="1" x14ac:dyDescent="0.2">
      <c r="A368" s="331"/>
      <c r="B368" s="386"/>
      <c r="C368" s="366"/>
      <c r="D368" s="367"/>
    </row>
    <row r="369" spans="1:4" s="352" customFormat="1" x14ac:dyDescent="0.2">
      <c r="A369" s="331"/>
      <c r="B369" s="386"/>
      <c r="C369" s="366"/>
      <c r="D369" s="367"/>
    </row>
    <row r="370" spans="1:4" s="352" customFormat="1" x14ac:dyDescent="0.2">
      <c r="A370" s="331"/>
      <c r="B370" s="386"/>
      <c r="C370" s="366"/>
      <c r="D370" s="367"/>
    </row>
    <row r="371" spans="1:4" s="352" customFormat="1" x14ac:dyDescent="0.2">
      <c r="A371" s="331"/>
      <c r="B371" s="386"/>
      <c r="C371" s="366"/>
      <c r="D371" s="367"/>
    </row>
    <row r="372" spans="1:4" s="352" customFormat="1" x14ac:dyDescent="0.2">
      <c r="A372" s="331"/>
      <c r="B372" s="386"/>
      <c r="C372" s="366"/>
      <c r="D372" s="367"/>
    </row>
    <row r="373" spans="1:4" s="352" customFormat="1" x14ac:dyDescent="0.2">
      <c r="A373" s="331"/>
      <c r="B373" s="386"/>
      <c r="C373" s="366"/>
      <c r="D373" s="367"/>
    </row>
    <row r="374" spans="1:4" s="352" customFormat="1" x14ac:dyDescent="0.2">
      <c r="A374" s="331"/>
      <c r="B374" s="386"/>
      <c r="C374" s="366"/>
      <c r="D374" s="367"/>
    </row>
    <row r="375" spans="1:4" s="352" customFormat="1" x14ac:dyDescent="0.2">
      <c r="A375" s="331"/>
      <c r="B375" s="386"/>
      <c r="C375" s="366"/>
      <c r="D375" s="367"/>
    </row>
    <row r="376" spans="1:4" s="352" customFormat="1" x14ac:dyDescent="0.2">
      <c r="A376" s="331"/>
      <c r="B376" s="386"/>
      <c r="C376" s="366"/>
      <c r="D376" s="367"/>
    </row>
    <row r="377" spans="1:4" s="352" customFormat="1" x14ac:dyDescent="0.2">
      <c r="A377" s="331"/>
      <c r="B377" s="386"/>
      <c r="C377" s="366"/>
      <c r="D377" s="367"/>
    </row>
    <row r="378" spans="1:4" s="352" customFormat="1" x14ac:dyDescent="0.2">
      <c r="A378" s="331"/>
      <c r="B378" s="386"/>
      <c r="C378" s="366"/>
      <c r="D378" s="367"/>
    </row>
    <row r="379" spans="1:4" s="352" customFormat="1" x14ac:dyDescent="0.2">
      <c r="A379" s="331"/>
      <c r="B379" s="386"/>
      <c r="C379" s="366"/>
      <c r="D379" s="367"/>
    </row>
    <row r="380" spans="1:4" s="352" customFormat="1" x14ac:dyDescent="0.2">
      <c r="A380" s="331"/>
      <c r="B380" s="386"/>
      <c r="C380" s="366"/>
      <c r="D380" s="367"/>
    </row>
    <row r="381" spans="1:4" s="352" customFormat="1" x14ac:dyDescent="0.2">
      <c r="A381" s="331"/>
      <c r="B381" s="386"/>
      <c r="C381" s="366"/>
      <c r="D381" s="367"/>
    </row>
    <row r="382" spans="1:4" s="352" customFormat="1" x14ac:dyDescent="0.2">
      <c r="A382" s="331"/>
      <c r="B382" s="386"/>
      <c r="C382" s="366"/>
      <c r="D382" s="367"/>
    </row>
    <row r="383" spans="1:4" s="352" customFormat="1" x14ac:dyDescent="0.2">
      <c r="A383" s="331"/>
      <c r="B383" s="386"/>
      <c r="C383" s="366"/>
      <c r="D383" s="367"/>
    </row>
    <row r="384" spans="1:4" s="352" customFormat="1" x14ac:dyDescent="0.2">
      <c r="A384" s="331"/>
      <c r="B384" s="386"/>
      <c r="C384" s="366"/>
      <c r="D384" s="367"/>
    </row>
    <row r="385" spans="1:4" s="352" customFormat="1" x14ac:dyDescent="0.2">
      <c r="A385" s="331"/>
      <c r="B385" s="386"/>
      <c r="C385" s="366"/>
      <c r="D385" s="367"/>
    </row>
    <row r="386" spans="1:4" s="352" customFormat="1" x14ac:dyDescent="0.2">
      <c r="A386" s="331"/>
      <c r="B386" s="386"/>
      <c r="C386" s="366"/>
      <c r="D386" s="367"/>
    </row>
    <row r="387" spans="1:4" s="352" customFormat="1" ht="15.75" x14ac:dyDescent="0.25">
      <c r="A387" s="379"/>
      <c r="B387" s="333"/>
      <c r="C387" s="366"/>
      <c r="D387" s="367"/>
    </row>
    <row r="388" spans="1:4" s="352" customFormat="1" x14ac:dyDescent="0.2">
      <c r="A388" s="331"/>
      <c r="B388" s="386"/>
      <c r="C388" s="366"/>
      <c r="D388" s="367"/>
    </row>
    <row r="389" spans="1:4" s="352" customFormat="1" x14ac:dyDescent="0.2">
      <c r="A389" s="331"/>
      <c r="B389" s="386"/>
      <c r="C389" s="366"/>
      <c r="D389" s="367"/>
    </row>
    <row r="390" spans="1:4" s="352" customFormat="1" x14ac:dyDescent="0.2">
      <c r="A390" s="331"/>
      <c r="B390" s="386"/>
      <c r="C390" s="366"/>
      <c r="D390" s="367"/>
    </row>
    <row r="391" spans="1:4" s="352" customFormat="1" x14ac:dyDescent="0.2">
      <c r="A391" s="331"/>
      <c r="B391" s="386"/>
      <c r="C391" s="366"/>
      <c r="D391" s="367"/>
    </row>
    <row r="392" spans="1:4" s="352" customFormat="1" x14ac:dyDescent="0.2">
      <c r="A392" s="331"/>
      <c r="B392" s="386"/>
      <c r="C392" s="366"/>
      <c r="D392" s="367"/>
    </row>
    <row r="393" spans="1:4" s="352" customFormat="1" x14ac:dyDescent="0.2">
      <c r="A393" s="331"/>
      <c r="B393" s="386"/>
      <c r="C393" s="366"/>
      <c r="D393" s="367"/>
    </row>
    <row r="394" spans="1:4" s="352" customFormat="1" x14ac:dyDescent="0.2">
      <c r="A394" s="331"/>
      <c r="B394" s="386"/>
      <c r="C394" s="366"/>
      <c r="D394" s="367"/>
    </row>
    <row r="395" spans="1:4" s="352" customFormat="1" x14ac:dyDescent="0.2">
      <c r="A395" s="331"/>
      <c r="B395" s="386"/>
      <c r="C395" s="366"/>
      <c r="D395" s="367"/>
    </row>
    <row r="396" spans="1:4" s="352" customFormat="1" x14ac:dyDescent="0.2">
      <c r="A396" s="331"/>
      <c r="B396" s="386"/>
      <c r="C396" s="366"/>
      <c r="D396" s="367"/>
    </row>
    <row r="397" spans="1:4" s="352" customFormat="1" x14ac:dyDescent="0.2">
      <c r="A397" s="331"/>
      <c r="B397" s="386"/>
      <c r="C397" s="366"/>
      <c r="D397" s="367"/>
    </row>
    <row r="398" spans="1:4" s="352" customFormat="1" x14ac:dyDescent="0.2">
      <c r="A398" s="331"/>
      <c r="B398" s="386"/>
      <c r="C398" s="366"/>
      <c r="D398" s="367"/>
    </row>
    <row r="399" spans="1:4" s="352" customFormat="1" x14ac:dyDescent="0.2">
      <c r="A399" s="331"/>
      <c r="B399" s="386"/>
      <c r="C399" s="366"/>
      <c r="D399" s="367"/>
    </row>
    <row r="400" spans="1:4" s="352" customFormat="1" x14ac:dyDescent="0.2">
      <c r="A400" s="331"/>
      <c r="B400" s="386"/>
      <c r="C400" s="366"/>
      <c r="D400" s="367"/>
    </row>
    <row r="401" spans="1:4" s="352" customFormat="1" x14ac:dyDescent="0.2">
      <c r="A401" s="331"/>
      <c r="B401" s="386"/>
      <c r="C401" s="366"/>
      <c r="D401" s="367"/>
    </row>
    <row r="402" spans="1:4" s="352" customFormat="1" x14ac:dyDescent="0.2">
      <c r="A402" s="331"/>
      <c r="B402" s="386"/>
      <c r="C402" s="366"/>
      <c r="D402" s="367"/>
    </row>
    <row r="403" spans="1:4" s="352" customFormat="1" x14ac:dyDescent="0.2">
      <c r="A403" s="331"/>
      <c r="B403" s="386"/>
      <c r="C403" s="366"/>
      <c r="D403" s="367"/>
    </row>
    <row r="404" spans="1:4" s="352" customFormat="1" x14ac:dyDescent="0.2">
      <c r="A404" s="331"/>
      <c r="B404" s="386"/>
      <c r="C404" s="366"/>
      <c r="D404" s="367"/>
    </row>
    <row r="405" spans="1:4" s="352" customFormat="1" x14ac:dyDescent="0.2">
      <c r="A405" s="331"/>
      <c r="B405" s="386"/>
      <c r="C405" s="366"/>
      <c r="D405" s="367"/>
    </row>
    <row r="406" spans="1:4" s="352" customFormat="1" x14ac:dyDescent="0.2">
      <c r="A406" s="331"/>
      <c r="B406" s="386"/>
      <c r="C406" s="366"/>
      <c r="D406" s="367"/>
    </row>
    <row r="407" spans="1:4" s="352" customFormat="1" x14ac:dyDescent="0.2">
      <c r="A407" s="331"/>
      <c r="B407" s="386"/>
      <c r="C407" s="366"/>
      <c r="D407" s="367"/>
    </row>
    <row r="408" spans="1:4" s="352" customFormat="1" x14ac:dyDescent="0.2">
      <c r="A408" s="331"/>
      <c r="B408" s="386"/>
      <c r="C408" s="366"/>
      <c r="D408" s="367"/>
    </row>
    <row r="409" spans="1:4" s="352" customFormat="1" x14ac:dyDescent="0.2">
      <c r="A409" s="331"/>
      <c r="B409" s="386"/>
      <c r="C409" s="366"/>
      <c r="D409" s="367"/>
    </row>
    <row r="410" spans="1:4" s="352" customFormat="1" x14ac:dyDescent="0.2">
      <c r="A410" s="331"/>
      <c r="B410" s="386"/>
      <c r="C410" s="366"/>
      <c r="D410" s="367"/>
    </row>
    <row r="411" spans="1:4" s="352" customFormat="1" x14ac:dyDescent="0.2">
      <c r="A411" s="331"/>
      <c r="B411" s="386"/>
      <c r="C411" s="366"/>
      <c r="D411" s="367"/>
    </row>
    <row r="412" spans="1:4" s="352" customFormat="1" x14ac:dyDescent="0.2">
      <c r="A412" s="331"/>
      <c r="B412" s="386"/>
      <c r="C412" s="366"/>
      <c r="D412" s="367"/>
    </row>
    <row r="413" spans="1:4" s="352" customFormat="1" x14ac:dyDescent="0.2">
      <c r="A413" s="331"/>
      <c r="B413" s="386"/>
      <c r="C413" s="366"/>
      <c r="D413" s="367"/>
    </row>
    <row r="414" spans="1:4" s="352" customFormat="1" x14ac:dyDescent="0.2">
      <c r="A414" s="331"/>
      <c r="B414" s="386"/>
      <c r="C414" s="366"/>
      <c r="D414" s="367"/>
    </row>
    <row r="415" spans="1:4" s="352" customFormat="1" x14ac:dyDescent="0.2">
      <c r="A415" s="331"/>
      <c r="B415" s="386"/>
      <c r="C415" s="366"/>
      <c r="D415" s="367"/>
    </row>
    <row r="416" spans="1:4" s="352" customFormat="1" x14ac:dyDescent="0.2">
      <c r="A416" s="331"/>
      <c r="B416" s="386"/>
      <c r="C416" s="366"/>
      <c r="D416" s="367"/>
    </row>
    <row r="417" spans="1:4" s="352" customFormat="1" x14ac:dyDescent="0.2">
      <c r="A417" s="331"/>
      <c r="B417" s="386"/>
      <c r="C417" s="366"/>
      <c r="D417" s="367"/>
    </row>
    <row r="418" spans="1:4" s="352" customFormat="1" x14ac:dyDescent="0.2">
      <c r="A418" s="331"/>
      <c r="B418" s="386"/>
      <c r="C418" s="366"/>
      <c r="D418" s="367"/>
    </row>
    <row r="419" spans="1:4" s="352" customFormat="1" x14ac:dyDescent="0.2">
      <c r="A419" s="331"/>
      <c r="B419" s="386"/>
      <c r="C419" s="366"/>
      <c r="D419" s="367"/>
    </row>
    <row r="420" spans="1:4" s="352" customFormat="1" x14ac:dyDescent="0.2">
      <c r="A420" s="331"/>
      <c r="B420" s="386"/>
      <c r="C420" s="366"/>
      <c r="D420" s="367"/>
    </row>
    <row r="421" spans="1:4" s="352" customFormat="1" x14ac:dyDescent="0.2">
      <c r="A421" s="331"/>
      <c r="B421" s="386"/>
      <c r="C421" s="366"/>
      <c r="D421" s="367"/>
    </row>
    <row r="422" spans="1:4" s="352" customFormat="1" x14ac:dyDescent="0.2">
      <c r="A422" s="331"/>
      <c r="B422" s="386"/>
      <c r="C422" s="366"/>
      <c r="D422" s="367"/>
    </row>
    <row r="423" spans="1:4" s="352" customFormat="1" x14ac:dyDescent="0.2">
      <c r="A423" s="331"/>
      <c r="B423" s="386"/>
      <c r="C423" s="366"/>
      <c r="D423" s="367"/>
    </row>
    <row r="424" spans="1:4" s="352" customFormat="1" x14ac:dyDescent="0.2">
      <c r="A424" s="331"/>
      <c r="B424" s="386"/>
      <c r="C424" s="366"/>
      <c r="D424" s="367"/>
    </row>
    <row r="425" spans="1:4" s="352" customFormat="1" x14ac:dyDescent="0.2">
      <c r="A425" s="331"/>
      <c r="B425" s="386"/>
      <c r="C425" s="366"/>
      <c r="D425" s="367"/>
    </row>
    <row r="426" spans="1:4" s="352" customFormat="1" x14ac:dyDescent="0.2">
      <c r="A426" s="331"/>
      <c r="B426" s="386"/>
      <c r="C426" s="366"/>
      <c r="D426" s="367"/>
    </row>
    <row r="427" spans="1:4" s="352" customFormat="1" x14ac:dyDescent="0.2">
      <c r="A427" s="331"/>
      <c r="B427" s="386"/>
      <c r="C427" s="366"/>
      <c r="D427" s="367"/>
    </row>
    <row r="428" spans="1:4" s="352" customFormat="1" x14ac:dyDescent="0.2">
      <c r="A428" s="331"/>
      <c r="B428" s="386"/>
      <c r="C428" s="366"/>
      <c r="D428" s="367"/>
    </row>
    <row r="429" spans="1:4" s="352" customFormat="1" x14ac:dyDescent="0.2">
      <c r="A429" s="331"/>
      <c r="B429" s="386"/>
      <c r="C429" s="366"/>
      <c r="D429" s="367"/>
    </row>
    <row r="430" spans="1:4" s="352" customFormat="1" x14ac:dyDescent="0.2">
      <c r="A430" s="331"/>
      <c r="B430" s="386"/>
      <c r="C430" s="366"/>
      <c r="D430" s="367"/>
    </row>
    <row r="431" spans="1:4" s="352" customFormat="1" x14ac:dyDescent="0.2">
      <c r="A431" s="331"/>
      <c r="B431" s="386"/>
      <c r="C431" s="366"/>
      <c r="D431" s="367"/>
    </row>
    <row r="432" spans="1:4" s="352" customFormat="1" x14ac:dyDescent="0.2">
      <c r="A432" s="331"/>
      <c r="B432" s="386"/>
      <c r="C432" s="366"/>
      <c r="D432" s="367"/>
    </row>
    <row r="433" spans="1:4" s="352" customFormat="1" x14ac:dyDescent="0.2">
      <c r="A433" s="331"/>
      <c r="B433" s="386"/>
      <c r="C433" s="366"/>
      <c r="D433" s="367"/>
    </row>
    <row r="434" spans="1:4" s="352" customFormat="1" x14ac:dyDescent="0.2">
      <c r="A434" s="331"/>
      <c r="B434" s="386"/>
      <c r="C434" s="366"/>
      <c r="D434" s="367"/>
    </row>
    <row r="435" spans="1:4" s="352" customFormat="1" x14ac:dyDescent="0.2">
      <c r="A435" s="331"/>
      <c r="B435" s="386"/>
      <c r="C435" s="366"/>
      <c r="D435" s="367"/>
    </row>
    <row r="436" spans="1:4" s="352" customFormat="1" x14ac:dyDescent="0.2">
      <c r="A436" s="331"/>
      <c r="B436" s="386"/>
      <c r="C436" s="366"/>
      <c r="D436" s="367"/>
    </row>
    <row r="437" spans="1:4" s="352" customFormat="1" x14ac:dyDescent="0.2">
      <c r="A437" s="331"/>
      <c r="B437" s="386"/>
      <c r="C437" s="366"/>
      <c r="D437" s="367"/>
    </row>
    <row r="438" spans="1:4" s="352" customFormat="1" x14ac:dyDescent="0.2">
      <c r="A438" s="331"/>
      <c r="B438" s="386"/>
      <c r="C438" s="366"/>
      <c r="D438" s="367"/>
    </row>
    <row r="439" spans="1:4" s="352" customFormat="1" x14ac:dyDescent="0.2">
      <c r="A439" s="331"/>
      <c r="B439" s="386"/>
      <c r="C439" s="366"/>
      <c r="D439" s="367"/>
    </row>
    <row r="440" spans="1:4" s="352" customFormat="1" x14ac:dyDescent="0.2">
      <c r="A440" s="331"/>
      <c r="B440" s="386"/>
      <c r="C440" s="366"/>
      <c r="D440" s="367"/>
    </row>
    <row r="441" spans="1:4" s="352" customFormat="1" x14ac:dyDescent="0.2">
      <c r="A441" s="331"/>
      <c r="B441" s="386"/>
      <c r="C441" s="366"/>
      <c r="D441" s="367"/>
    </row>
    <row r="442" spans="1:4" s="352" customFormat="1" x14ac:dyDescent="0.2">
      <c r="A442" s="331"/>
      <c r="B442" s="386"/>
      <c r="C442" s="366"/>
      <c r="D442" s="367"/>
    </row>
    <row r="443" spans="1:4" s="352" customFormat="1" x14ac:dyDescent="0.2">
      <c r="A443" s="331"/>
      <c r="B443" s="386"/>
      <c r="C443" s="366"/>
      <c r="D443" s="367"/>
    </row>
    <row r="444" spans="1:4" s="352" customFormat="1" x14ac:dyDescent="0.2">
      <c r="A444" s="331"/>
      <c r="B444" s="386"/>
      <c r="C444" s="366"/>
      <c r="D444" s="367"/>
    </row>
    <row r="445" spans="1:4" s="352" customFormat="1" x14ac:dyDescent="0.2">
      <c r="A445" s="331"/>
      <c r="B445" s="386"/>
      <c r="C445" s="366"/>
      <c r="D445" s="367"/>
    </row>
    <row r="446" spans="1:4" s="352" customFormat="1" x14ac:dyDescent="0.2">
      <c r="A446" s="331"/>
      <c r="B446" s="386"/>
      <c r="C446" s="366"/>
      <c r="D446" s="367"/>
    </row>
    <row r="447" spans="1:4" s="352" customFormat="1" x14ac:dyDescent="0.2">
      <c r="A447" s="331"/>
      <c r="B447" s="386"/>
      <c r="C447" s="366"/>
      <c r="D447" s="367"/>
    </row>
    <row r="448" spans="1:4" s="352" customFormat="1" x14ac:dyDescent="0.2">
      <c r="A448" s="331"/>
      <c r="B448" s="386"/>
      <c r="C448" s="366"/>
      <c r="D448" s="367"/>
    </row>
    <row r="449" spans="1:4" s="352" customFormat="1" x14ac:dyDescent="0.2">
      <c r="A449" s="331"/>
      <c r="B449" s="386"/>
      <c r="C449" s="366"/>
      <c r="D449" s="367"/>
    </row>
    <row r="450" spans="1:4" s="352" customFormat="1" x14ac:dyDescent="0.2">
      <c r="A450" s="331"/>
      <c r="B450" s="386"/>
      <c r="C450" s="366"/>
      <c r="D450" s="367"/>
    </row>
    <row r="451" spans="1:4" s="352" customFormat="1" x14ac:dyDescent="0.2">
      <c r="A451" s="331"/>
      <c r="B451" s="386"/>
      <c r="C451" s="366"/>
      <c r="D451" s="367"/>
    </row>
    <row r="452" spans="1:4" s="352" customFormat="1" x14ac:dyDescent="0.2">
      <c r="A452" s="331"/>
      <c r="B452" s="386"/>
      <c r="C452" s="366"/>
      <c r="D452" s="367"/>
    </row>
    <row r="453" spans="1:4" s="352" customFormat="1" x14ac:dyDescent="0.2">
      <c r="A453" s="331"/>
      <c r="B453" s="386"/>
      <c r="C453" s="366"/>
      <c r="D453" s="367"/>
    </row>
    <row r="454" spans="1:4" s="352" customFormat="1" x14ac:dyDescent="0.2">
      <c r="A454" s="331"/>
      <c r="B454" s="386"/>
      <c r="C454" s="366"/>
      <c r="D454" s="367"/>
    </row>
    <row r="455" spans="1:4" s="352" customFormat="1" x14ac:dyDescent="0.2">
      <c r="A455" s="331"/>
      <c r="B455" s="386"/>
      <c r="C455" s="366"/>
      <c r="D455" s="367"/>
    </row>
    <row r="456" spans="1:4" s="352" customFormat="1" x14ac:dyDescent="0.2">
      <c r="A456" s="331"/>
      <c r="B456" s="386"/>
      <c r="C456" s="366"/>
      <c r="D456" s="367"/>
    </row>
    <row r="457" spans="1:4" s="352" customFormat="1" x14ac:dyDescent="0.2">
      <c r="A457" s="331"/>
      <c r="B457" s="386"/>
      <c r="C457" s="366"/>
      <c r="D457" s="367"/>
    </row>
    <row r="458" spans="1:4" s="352" customFormat="1" x14ac:dyDescent="0.2">
      <c r="A458" s="331"/>
      <c r="B458" s="386"/>
      <c r="C458" s="366"/>
      <c r="D458" s="367"/>
    </row>
    <row r="459" spans="1:4" s="352" customFormat="1" x14ac:dyDescent="0.2">
      <c r="A459" s="331"/>
      <c r="B459" s="386"/>
      <c r="C459" s="366"/>
      <c r="D459" s="367"/>
    </row>
    <row r="460" spans="1:4" s="352" customFormat="1" x14ac:dyDescent="0.2">
      <c r="A460" s="331"/>
      <c r="B460" s="386"/>
      <c r="C460" s="366"/>
      <c r="D460" s="367"/>
    </row>
    <row r="461" spans="1:4" s="352" customFormat="1" x14ac:dyDescent="0.2">
      <c r="A461" s="331"/>
      <c r="B461" s="386"/>
      <c r="C461" s="366"/>
      <c r="D461" s="367"/>
    </row>
    <row r="462" spans="1:4" s="352" customFormat="1" x14ac:dyDescent="0.2">
      <c r="A462" s="331"/>
      <c r="B462" s="386"/>
      <c r="C462" s="366"/>
      <c r="D462" s="367"/>
    </row>
    <row r="463" spans="1:4" s="352" customFormat="1" x14ac:dyDescent="0.2">
      <c r="A463" s="331"/>
      <c r="B463" s="386"/>
      <c r="C463" s="366"/>
      <c r="D463" s="367"/>
    </row>
    <row r="464" spans="1:4" s="352" customFormat="1" x14ac:dyDescent="0.2">
      <c r="A464" s="331"/>
      <c r="B464" s="386"/>
      <c r="C464" s="366"/>
      <c r="D464" s="367"/>
    </row>
    <row r="465" spans="1:4" s="352" customFormat="1" x14ac:dyDescent="0.2">
      <c r="A465" s="331"/>
      <c r="B465" s="386"/>
      <c r="C465" s="366"/>
      <c r="D465" s="367"/>
    </row>
    <row r="466" spans="1:4" s="352" customFormat="1" x14ac:dyDescent="0.2">
      <c r="A466" s="331"/>
      <c r="B466" s="386"/>
      <c r="C466" s="366"/>
      <c r="D466" s="367"/>
    </row>
    <row r="467" spans="1:4" s="352" customFormat="1" x14ac:dyDescent="0.2">
      <c r="A467" s="331"/>
      <c r="B467" s="386"/>
      <c r="C467" s="366"/>
      <c r="D467" s="367"/>
    </row>
    <row r="468" spans="1:4" s="352" customFormat="1" x14ac:dyDescent="0.2">
      <c r="A468" s="331"/>
      <c r="B468" s="386"/>
      <c r="C468" s="366"/>
      <c r="D468" s="367"/>
    </row>
    <row r="469" spans="1:4" s="352" customFormat="1" x14ac:dyDescent="0.2">
      <c r="A469" s="331"/>
      <c r="B469" s="386"/>
      <c r="C469" s="366"/>
      <c r="D469" s="367"/>
    </row>
    <row r="470" spans="1:4" s="352" customFormat="1" x14ac:dyDescent="0.2">
      <c r="A470" s="331"/>
      <c r="B470" s="386"/>
      <c r="C470" s="366"/>
      <c r="D470" s="367"/>
    </row>
    <row r="471" spans="1:4" s="352" customFormat="1" x14ac:dyDescent="0.2">
      <c r="A471" s="331"/>
      <c r="B471" s="386"/>
      <c r="C471" s="366"/>
      <c r="D471" s="367"/>
    </row>
    <row r="472" spans="1:4" s="352" customFormat="1" x14ac:dyDescent="0.2">
      <c r="A472" s="331"/>
      <c r="B472" s="386"/>
      <c r="C472" s="366"/>
      <c r="D472" s="367"/>
    </row>
    <row r="473" spans="1:4" s="352" customFormat="1" x14ac:dyDescent="0.2">
      <c r="A473" s="331"/>
      <c r="B473" s="386"/>
      <c r="C473" s="366"/>
      <c r="D473" s="367"/>
    </row>
    <row r="474" spans="1:4" s="352" customFormat="1" x14ac:dyDescent="0.2">
      <c r="A474" s="331"/>
      <c r="B474" s="386"/>
      <c r="C474" s="366"/>
      <c r="D474" s="367"/>
    </row>
    <row r="475" spans="1:4" s="352" customFormat="1" x14ac:dyDescent="0.2">
      <c r="A475" s="331"/>
      <c r="B475" s="386"/>
      <c r="C475" s="366"/>
      <c r="D475" s="367"/>
    </row>
    <row r="476" spans="1:4" s="352" customFormat="1" x14ac:dyDescent="0.2">
      <c r="A476" s="331"/>
      <c r="B476" s="386"/>
      <c r="C476" s="366"/>
      <c r="D476" s="367"/>
    </row>
    <row r="477" spans="1:4" s="352" customFormat="1" x14ac:dyDescent="0.2">
      <c r="A477" s="331"/>
      <c r="B477" s="386"/>
      <c r="C477" s="366"/>
      <c r="D477" s="367"/>
    </row>
    <row r="478" spans="1:4" s="352" customFormat="1" x14ac:dyDescent="0.2">
      <c r="A478" s="331"/>
      <c r="B478" s="386"/>
      <c r="C478" s="366"/>
      <c r="D478" s="367"/>
    </row>
    <row r="479" spans="1:4" s="352" customFormat="1" x14ac:dyDescent="0.2">
      <c r="A479" s="331"/>
      <c r="B479" s="386"/>
      <c r="C479" s="366"/>
      <c r="D479" s="367"/>
    </row>
    <row r="480" spans="1:4" s="352" customFormat="1" x14ac:dyDescent="0.2">
      <c r="A480" s="331"/>
      <c r="B480" s="386"/>
      <c r="C480" s="366"/>
      <c r="D480" s="367"/>
    </row>
    <row r="481" spans="1:4" s="352" customFormat="1" x14ac:dyDescent="0.2">
      <c r="A481" s="331"/>
      <c r="B481" s="386"/>
      <c r="C481" s="366"/>
      <c r="D481" s="367"/>
    </row>
    <row r="482" spans="1:4" s="352" customFormat="1" x14ac:dyDescent="0.2">
      <c r="A482" s="331"/>
      <c r="B482" s="386"/>
      <c r="C482" s="366"/>
      <c r="D482" s="367"/>
    </row>
    <row r="483" spans="1:4" s="352" customFormat="1" x14ac:dyDescent="0.2">
      <c r="A483" s="331"/>
      <c r="B483" s="386"/>
      <c r="C483" s="366"/>
      <c r="D483" s="367"/>
    </row>
    <row r="484" spans="1:4" s="352" customFormat="1" x14ac:dyDescent="0.2">
      <c r="A484" s="331"/>
      <c r="B484" s="386"/>
      <c r="C484" s="366"/>
      <c r="D484" s="367"/>
    </row>
    <row r="485" spans="1:4" s="352" customFormat="1" x14ac:dyDescent="0.2">
      <c r="A485" s="331"/>
      <c r="B485" s="386"/>
      <c r="C485" s="366"/>
      <c r="D485" s="367"/>
    </row>
    <row r="486" spans="1:4" s="352" customFormat="1" x14ac:dyDescent="0.2">
      <c r="A486" s="331"/>
      <c r="B486" s="386"/>
      <c r="C486" s="366"/>
      <c r="D486" s="367"/>
    </row>
    <row r="487" spans="1:4" s="352" customFormat="1" x14ac:dyDescent="0.2">
      <c r="A487" s="331"/>
      <c r="B487" s="386"/>
      <c r="C487" s="366"/>
      <c r="D487" s="367"/>
    </row>
    <row r="488" spans="1:4" s="352" customFormat="1" x14ac:dyDescent="0.2">
      <c r="A488" s="331"/>
      <c r="B488" s="386"/>
      <c r="C488" s="366"/>
      <c r="D488" s="367"/>
    </row>
    <row r="489" spans="1:4" s="352" customFormat="1" x14ac:dyDescent="0.2">
      <c r="A489" s="331"/>
      <c r="B489" s="386"/>
      <c r="C489" s="366"/>
      <c r="D489" s="367"/>
    </row>
    <row r="490" spans="1:4" s="352" customFormat="1" x14ac:dyDescent="0.2">
      <c r="A490" s="331"/>
      <c r="B490" s="386"/>
      <c r="C490" s="366"/>
      <c r="D490" s="367"/>
    </row>
    <row r="491" spans="1:4" s="352" customFormat="1" x14ac:dyDescent="0.2">
      <c r="A491" s="331"/>
      <c r="B491" s="386"/>
      <c r="C491" s="366"/>
      <c r="D491" s="367"/>
    </row>
    <row r="492" spans="1:4" s="352" customFormat="1" x14ac:dyDescent="0.2">
      <c r="A492" s="331"/>
      <c r="B492" s="386"/>
      <c r="C492" s="366"/>
      <c r="D492" s="367"/>
    </row>
    <row r="493" spans="1:4" s="352" customFormat="1" x14ac:dyDescent="0.2">
      <c r="A493" s="331"/>
      <c r="B493" s="386"/>
      <c r="C493" s="366"/>
      <c r="D493" s="367"/>
    </row>
    <row r="494" spans="1:4" s="352" customFormat="1" x14ac:dyDescent="0.2">
      <c r="A494" s="331"/>
      <c r="B494" s="386"/>
      <c r="C494" s="366"/>
      <c r="D494" s="367"/>
    </row>
    <row r="495" spans="1:4" s="352" customFormat="1" x14ac:dyDescent="0.2">
      <c r="A495" s="331"/>
      <c r="B495" s="386"/>
      <c r="C495" s="366"/>
      <c r="D495" s="367"/>
    </row>
    <row r="496" spans="1:4" s="352" customFormat="1" x14ac:dyDescent="0.2">
      <c r="A496" s="331"/>
      <c r="B496" s="386"/>
      <c r="C496" s="366"/>
      <c r="D496" s="367"/>
    </row>
    <row r="497" spans="1:4" s="352" customFormat="1" x14ac:dyDescent="0.2">
      <c r="A497" s="331"/>
      <c r="B497" s="386"/>
      <c r="C497" s="366"/>
      <c r="D497" s="367"/>
    </row>
    <row r="498" spans="1:4" s="352" customFormat="1" x14ac:dyDescent="0.2">
      <c r="A498" s="331"/>
      <c r="B498" s="386"/>
      <c r="C498" s="366"/>
      <c r="D498" s="367"/>
    </row>
    <row r="499" spans="1:4" s="352" customFormat="1" x14ac:dyDescent="0.2">
      <c r="A499" s="331"/>
      <c r="B499" s="386"/>
      <c r="C499" s="366"/>
      <c r="D499" s="367"/>
    </row>
    <row r="500" spans="1:4" s="352" customFormat="1" x14ac:dyDescent="0.2">
      <c r="A500" s="331"/>
      <c r="B500" s="386"/>
      <c r="C500" s="366"/>
      <c r="D500" s="367"/>
    </row>
    <row r="501" spans="1:4" s="352" customFormat="1" x14ac:dyDescent="0.2">
      <c r="A501" s="331"/>
      <c r="B501" s="386"/>
      <c r="C501" s="366"/>
      <c r="D501" s="367"/>
    </row>
    <row r="502" spans="1:4" s="352" customFormat="1" x14ac:dyDescent="0.2">
      <c r="A502" s="331"/>
      <c r="B502" s="386"/>
      <c r="C502" s="366"/>
      <c r="D502" s="367"/>
    </row>
    <row r="503" spans="1:4" s="352" customFormat="1" x14ac:dyDescent="0.2">
      <c r="A503" s="331"/>
      <c r="B503" s="386"/>
      <c r="C503" s="366"/>
      <c r="D503" s="367"/>
    </row>
    <row r="504" spans="1:4" s="352" customFormat="1" x14ac:dyDescent="0.2">
      <c r="A504" s="331"/>
      <c r="B504" s="386"/>
      <c r="C504" s="366"/>
      <c r="D504" s="367"/>
    </row>
    <row r="505" spans="1:4" s="352" customFormat="1" x14ac:dyDescent="0.2">
      <c r="A505" s="331"/>
      <c r="B505" s="386"/>
      <c r="C505" s="366"/>
      <c r="D505" s="367"/>
    </row>
    <row r="506" spans="1:4" s="352" customFormat="1" x14ac:dyDescent="0.2">
      <c r="A506" s="331"/>
      <c r="B506" s="386"/>
      <c r="C506" s="366"/>
      <c r="D506" s="367"/>
    </row>
    <row r="507" spans="1:4" s="352" customFormat="1" x14ac:dyDescent="0.2">
      <c r="A507" s="331"/>
      <c r="B507" s="386"/>
      <c r="C507" s="366"/>
      <c r="D507" s="367"/>
    </row>
    <row r="508" spans="1:4" s="352" customFormat="1" x14ac:dyDescent="0.2">
      <c r="A508" s="331"/>
      <c r="B508" s="386"/>
      <c r="C508" s="366"/>
      <c r="D508" s="367"/>
    </row>
    <row r="509" spans="1:4" s="352" customFormat="1" x14ac:dyDescent="0.2">
      <c r="A509" s="331"/>
      <c r="B509" s="386"/>
      <c r="C509" s="366"/>
      <c r="D509" s="367"/>
    </row>
    <row r="510" spans="1:4" s="352" customFormat="1" x14ac:dyDescent="0.2">
      <c r="A510" s="331"/>
      <c r="B510" s="386"/>
      <c r="C510" s="366"/>
      <c r="D510" s="367"/>
    </row>
    <row r="511" spans="1:4" s="352" customFormat="1" x14ac:dyDescent="0.2">
      <c r="A511" s="331"/>
      <c r="B511" s="386"/>
      <c r="C511" s="366"/>
      <c r="D511" s="367"/>
    </row>
    <row r="512" spans="1:4" s="352" customFormat="1" x14ac:dyDescent="0.2">
      <c r="A512" s="331"/>
      <c r="B512" s="386"/>
      <c r="C512" s="366"/>
      <c r="D512" s="367"/>
    </row>
    <row r="513" spans="1:4" s="352" customFormat="1" x14ac:dyDescent="0.2">
      <c r="A513" s="331"/>
      <c r="B513" s="386"/>
      <c r="C513" s="366"/>
      <c r="D513" s="367"/>
    </row>
    <row r="514" spans="1:4" s="352" customFormat="1" x14ac:dyDescent="0.2">
      <c r="A514" s="331"/>
      <c r="B514" s="386"/>
      <c r="C514" s="366"/>
      <c r="D514" s="367"/>
    </row>
    <row r="515" spans="1:4" s="352" customFormat="1" x14ac:dyDescent="0.2">
      <c r="A515" s="331"/>
      <c r="B515" s="386"/>
      <c r="C515" s="366"/>
      <c r="D515" s="367"/>
    </row>
    <row r="516" spans="1:4" s="352" customFormat="1" x14ac:dyDescent="0.2">
      <c r="A516" s="331"/>
      <c r="B516" s="386"/>
      <c r="C516" s="366"/>
      <c r="D516" s="367"/>
    </row>
    <row r="517" spans="1:4" s="352" customFormat="1" x14ac:dyDescent="0.2">
      <c r="A517" s="331"/>
      <c r="B517" s="386"/>
      <c r="C517" s="366"/>
      <c r="D517" s="367"/>
    </row>
    <row r="518" spans="1:4" s="352" customFormat="1" x14ac:dyDescent="0.2">
      <c r="A518" s="331"/>
      <c r="B518" s="386"/>
      <c r="C518" s="366"/>
      <c r="D518" s="367"/>
    </row>
    <row r="519" spans="1:4" s="352" customFormat="1" ht="11.25" x14ac:dyDescent="0.2">
      <c r="A519" s="349"/>
      <c r="C519" s="367"/>
      <c r="D519" s="378"/>
    </row>
    <row r="520" spans="1:4" s="352" customFormat="1" ht="11.25" x14ac:dyDescent="0.2">
      <c r="A520" s="349"/>
      <c r="C520" s="367"/>
      <c r="D520" s="378"/>
    </row>
    <row r="521" spans="1:4" s="352" customFormat="1" ht="15.75" x14ac:dyDescent="0.25">
      <c r="A521" s="379"/>
      <c r="B521" s="333"/>
      <c r="C521" s="350"/>
      <c r="D521" s="350"/>
    </row>
    <row r="522" spans="1:4" s="352" customFormat="1" ht="11.25" x14ac:dyDescent="0.2">
      <c r="A522" s="349"/>
      <c r="C522" s="367"/>
      <c r="D522" s="378"/>
    </row>
    <row r="523" spans="1:4" s="352" customFormat="1" ht="11.25" x14ac:dyDescent="0.2">
      <c r="A523" s="349"/>
      <c r="C523" s="367"/>
      <c r="D523" s="378"/>
    </row>
    <row r="524" spans="1:4" s="352" customFormat="1" ht="11.25" x14ac:dyDescent="0.2">
      <c r="A524" s="349"/>
      <c r="C524" s="367"/>
      <c r="D524" s="378"/>
    </row>
    <row r="525" spans="1:4" s="352" customFormat="1" ht="11.25" x14ac:dyDescent="0.2">
      <c r="A525" s="349"/>
      <c r="C525" s="367"/>
      <c r="D525" s="378"/>
    </row>
    <row r="526" spans="1:4" s="352" customFormat="1" ht="11.25" x14ac:dyDescent="0.2">
      <c r="A526" s="349"/>
      <c r="C526" s="367"/>
      <c r="D526" s="378"/>
    </row>
    <row r="527" spans="1:4" s="352" customFormat="1" ht="11.25" x14ac:dyDescent="0.2">
      <c r="A527" s="349"/>
      <c r="C527" s="367"/>
      <c r="D527" s="378"/>
    </row>
    <row r="528" spans="1:4" s="352" customFormat="1" ht="11.25" x14ac:dyDescent="0.2">
      <c r="A528" s="349"/>
      <c r="C528" s="367"/>
      <c r="D528" s="378"/>
    </row>
    <row r="529" spans="1:4" s="352" customFormat="1" ht="11.25" x14ac:dyDescent="0.2">
      <c r="A529" s="349"/>
      <c r="C529" s="367"/>
      <c r="D529" s="378"/>
    </row>
    <row r="530" spans="1:4" s="352" customFormat="1" ht="11.25" x14ac:dyDescent="0.2">
      <c r="A530" s="349"/>
      <c r="C530" s="367"/>
      <c r="D530" s="378"/>
    </row>
    <row r="531" spans="1:4" s="352" customFormat="1" ht="11.25" x14ac:dyDescent="0.2">
      <c r="A531" s="349"/>
      <c r="C531" s="367"/>
      <c r="D531" s="378"/>
    </row>
    <row r="532" spans="1:4" s="352" customFormat="1" ht="11.25" x14ac:dyDescent="0.2">
      <c r="A532" s="349"/>
      <c r="C532" s="367"/>
      <c r="D532" s="378"/>
    </row>
    <row r="533" spans="1:4" s="352" customFormat="1" ht="11.25" x14ac:dyDescent="0.2">
      <c r="A533" s="349"/>
      <c r="C533" s="367"/>
      <c r="D533" s="378"/>
    </row>
    <row r="534" spans="1:4" s="352" customFormat="1" ht="11.25" x14ac:dyDescent="0.2">
      <c r="A534" s="349"/>
      <c r="C534" s="367"/>
      <c r="D534" s="378"/>
    </row>
    <row r="535" spans="1:4" s="352" customFormat="1" ht="11.25" x14ac:dyDescent="0.2">
      <c r="A535" s="349"/>
      <c r="C535" s="351"/>
      <c r="D535" s="378"/>
    </row>
    <row r="536" spans="1:4" s="352" customFormat="1" ht="11.25" x14ac:dyDescent="0.2">
      <c r="A536" s="349"/>
      <c r="C536" s="351"/>
      <c r="D536" s="378"/>
    </row>
    <row r="537" spans="1:4" s="352" customFormat="1" ht="11.25" x14ac:dyDescent="0.2">
      <c r="A537" s="349"/>
      <c r="C537" s="351"/>
      <c r="D537" s="378"/>
    </row>
    <row r="538" spans="1:4" s="352" customFormat="1" ht="11.25" x14ac:dyDescent="0.2">
      <c r="A538" s="349"/>
      <c r="C538" s="351"/>
      <c r="D538" s="378"/>
    </row>
    <row r="539" spans="1:4" s="352" customFormat="1" ht="11.25" x14ac:dyDescent="0.2">
      <c r="A539" s="349"/>
      <c r="C539" s="351"/>
      <c r="D539" s="378"/>
    </row>
    <row r="540" spans="1:4" s="352" customFormat="1" ht="11.25" x14ac:dyDescent="0.2">
      <c r="A540" s="349"/>
      <c r="C540" s="351"/>
      <c r="D540" s="378"/>
    </row>
    <row r="541" spans="1:4" s="352" customFormat="1" ht="11.25" x14ac:dyDescent="0.2">
      <c r="A541" s="349"/>
      <c r="B541" s="373"/>
      <c r="C541" s="351"/>
      <c r="D541" s="378"/>
    </row>
    <row r="542" spans="1:4" s="352" customFormat="1" ht="11.25" x14ac:dyDescent="0.2">
      <c r="A542" s="349"/>
      <c r="B542" s="373"/>
      <c r="C542" s="351"/>
      <c r="D542" s="378"/>
    </row>
    <row r="543" spans="1:4" s="352" customFormat="1" ht="11.25" x14ac:dyDescent="0.2">
      <c r="A543" s="349"/>
      <c r="B543" s="349"/>
      <c r="C543" s="351"/>
      <c r="D543" s="378"/>
    </row>
    <row r="544" spans="1:4" s="352" customFormat="1" ht="11.25" x14ac:dyDescent="0.2">
      <c r="A544" s="349"/>
      <c r="C544" s="351"/>
      <c r="D544" s="378"/>
    </row>
    <row r="545" spans="1:4" s="352" customFormat="1" ht="11.25" x14ac:dyDescent="0.2">
      <c r="A545" s="349"/>
      <c r="C545" s="351"/>
      <c r="D545" s="378"/>
    </row>
    <row r="546" spans="1:4" s="352" customFormat="1" ht="11.25" x14ac:dyDescent="0.2">
      <c r="A546" s="349"/>
      <c r="C546" s="351"/>
      <c r="D546" s="378"/>
    </row>
    <row r="547" spans="1:4" s="352" customFormat="1" ht="11.25" x14ac:dyDescent="0.2">
      <c r="A547" s="349"/>
      <c r="C547" s="351"/>
      <c r="D547" s="378"/>
    </row>
    <row r="548" spans="1:4" s="352" customFormat="1" ht="11.25" x14ac:dyDescent="0.2">
      <c r="A548" s="349"/>
      <c r="C548" s="351"/>
      <c r="D548" s="378"/>
    </row>
    <row r="549" spans="1:4" s="352" customFormat="1" ht="11.25" x14ac:dyDescent="0.2">
      <c r="A549" s="349"/>
      <c r="C549" s="351"/>
      <c r="D549" s="378"/>
    </row>
    <row r="550" spans="1:4" s="352" customFormat="1" ht="11.25" x14ac:dyDescent="0.2">
      <c r="A550" s="349"/>
      <c r="C550" s="351"/>
      <c r="D550" s="378"/>
    </row>
    <row r="551" spans="1:4" s="352" customFormat="1" ht="11.25" x14ac:dyDescent="0.2">
      <c r="A551" s="349"/>
      <c r="C551" s="351"/>
      <c r="D551" s="378"/>
    </row>
    <row r="552" spans="1:4" s="352" customFormat="1" ht="11.25" x14ac:dyDescent="0.2">
      <c r="A552" s="349"/>
      <c r="C552" s="351"/>
      <c r="D552" s="378"/>
    </row>
    <row r="553" spans="1:4" s="352" customFormat="1" ht="11.25" x14ac:dyDescent="0.2">
      <c r="A553" s="349"/>
      <c r="C553" s="351"/>
      <c r="D553" s="378"/>
    </row>
    <row r="554" spans="1:4" s="352" customFormat="1" ht="11.25" x14ac:dyDescent="0.2">
      <c r="A554" s="349"/>
      <c r="C554" s="351"/>
      <c r="D554" s="378"/>
    </row>
    <row r="555" spans="1:4" s="352" customFormat="1" ht="11.25" x14ac:dyDescent="0.2">
      <c r="A555" s="349"/>
      <c r="C555" s="351"/>
      <c r="D555" s="378"/>
    </row>
    <row r="556" spans="1:4" s="352" customFormat="1" ht="11.25" x14ac:dyDescent="0.2">
      <c r="A556" s="349"/>
      <c r="C556" s="351"/>
      <c r="D556" s="378"/>
    </row>
    <row r="557" spans="1:4" s="352" customFormat="1" ht="11.25" x14ac:dyDescent="0.2">
      <c r="A557" s="349"/>
      <c r="C557" s="351"/>
      <c r="D557" s="378"/>
    </row>
    <row r="558" spans="1:4" s="352" customFormat="1" ht="11.25" x14ac:dyDescent="0.2">
      <c r="A558" s="349"/>
      <c r="C558" s="351"/>
      <c r="D558" s="378"/>
    </row>
    <row r="559" spans="1:4" s="352" customFormat="1" ht="11.25" x14ac:dyDescent="0.2">
      <c r="A559" s="349"/>
      <c r="C559" s="351"/>
      <c r="D559" s="378"/>
    </row>
    <row r="560" spans="1:4" s="352" customFormat="1" ht="11.25" x14ac:dyDescent="0.2">
      <c r="A560" s="349"/>
      <c r="C560" s="351"/>
      <c r="D560" s="378"/>
    </row>
    <row r="561" spans="1:4" s="352" customFormat="1" ht="11.25" x14ac:dyDescent="0.2">
      <c r="A561" s="349"/>
      <c r="C561" s="351"/>
      <c r="D561" s="378"/>
    </row>
    <row r="562" spans="1:4" s="352" customFormat="1" ht="11.25" x14ac:dyDescent="0.2">
      <c r="A562" s="349"/>
      <c r="C562" s="367"/>
      <c r="D562" s="378"/>
    </row>
    <row r="563" spans="1:4" s="352" customFormat="1" ht="11.25" x14ac:dyDescent="0.2">
      <c r="A563" s="349"/>
      <c r="C563" s="351"/>
      <c r="D563" s="378"/>
    </row>
    <row r="564" spans="1:4" s="352" customFormat="1" ht="11.25" x14ac:dyDescent="0.2">
      <c r="A564" s="349"/>
      <c r="C564" s="367"/>
      <c r="D564" s="378"/>
    </row>
    <row r="565" spans="1:4" s="352" customFormat="1" x14ac:dyDescent="0.2">
      <c r="A565" s="331"/>
      <c r="B565" s="335"/>
      <c r="C565" s="366"/>
      <c r="D565" s="366"/>
    </row>
    <row r="566" spans="1:4" s="352" customFormat="1" x14ac:dyDescent="0.2">
      <c r="A566" s="331"/>
      <c r="B566" s="386"/>
      <c r="C566" s="366"/>
      <c r="D566" s="367"/>
    </row>
    <row r="567" spans="1:4" s="352" customFormat="1" x14ac:dyDescent="0.2">
      <c r="A567" s="331"/>
      <c r="B567" s="386"/>
      <c r="C567" s="366"/>
      <c r="D567" s="367"/>
    </row>
    <row r="568" spans="1:4" s="352" customFormat="1" x14ac:dyDescent="0.2">
      <c r="A568" s="331"/>
      <c r="B568" s="386"/>
      <c r="C568" s="366"/>
      <c r="D568" s="367"/>
    </row>
    <row r="569" spans="1:4" s="352" customFormat="1" x14ac:dyDescent="0.2">
      <c r="A569" s="331"/>
      <c r="B569" s="386"/>
      <c r="C569" s="366"/>
      <c r="D569" s="367"/>
    </row>
    <row r="570" spans="1:4" x14ac:dyDescent="0.2">
      <c r="B570" s="386"/>
      <c r="C570" s="366"/>
      <c r="D570" s="367"/>
    </row>
    <row r="571" spans="1:4" x14ac:dyDescent="0.2">
      <c r="A571" s="349"/>
      <c r="B571" s="352"/>
      <c r="C571" s="351"/>
      <c r="D571" s="351"/>
    </row>
    <row r="572" spans="1:4" ht="15.75" x14ac:dyDescent="0.25">
      <c r="A572" s="379"/>
      <c r="B572" s="333"/>
      <c r="C572" s="350"/>
      <c r="D572" s="350"/>
    </row>
    <row r="573" spans="1:4" x14ac:dyDescent="0.2">
      <c r="A573" s="389"/>
      <c r="B573" s="392"/>
      <c r="C573" s="350"/>
      <c r="D573" s="350"/>
    </row>
    <row r="574" spans="1:4" x14ac:dyDescent="0.2">
      <c r="A574" s="349"/>
      <c r="B574" s="393"/>
      <c r="C574" s="367"/>
      <c r="D574" s="367"/>
    </row>
    <row r="575" spans="1:4" x14ac:dyDescent="0.2">
      <c r="A575" s="349"/>
      <c r="B575" s="352"/>
      <c r="C575" s="351"/>
      <c r="D575" s="367"/>
    </row>
    <row r="576" spans="1:4" s="352" customFormat="1" ht="11.25" x14ac:dyDescent="0.2">
      <c r="A576" s="349"/>
      <c r="C576" s="351"/>
      <c r="D576" s="367"/>
    </row>
    <row r="577" spans="1:4" x14ac:dyDescent="0.2">
      <c r="A577" s="349"/>
      <c r="B577" s="352"/>
      <c r="C577" s="351"/>
      <c r="D577" s="367"/>
    </row>
    <row r="578" spans="1:4" s="352" customFormat="1" ht="11.25" x14ac:dyDescent="0.2">
      <c r="A578" s="349"/>
      <c r="C578" s="351"/>
      <c r="D578" s="367"/>
    </row>
    <row r="579" spans="1:4" s="352" customFormat="1" ht="12" customHeight="1" x14ac:dyDescent="0.2">
      <c r="A579" s="349"/>
      <c r="C579" s="351"/>
      <c r="D579" s="367"/>
    </row>
    <row r="580" spans="1:4" s="352" customFormat="1" ht="12" customHeight="1" x14ac:dyDescent="0.2">
      <c r="A580" s="349"/>
      <c r="C580" s="351"/>
      <c r="D580" s="367"/>
    </row>
    <row r="581" spans="1:4" s="352" customFormat="1" ht="12" customHeight="1" x14ac:dyDescent="0.2">
      <c r="A581" s="349"/>
      <c r="C581" s="351"/>
      <c r="D581" s="367"/>
    </row>
    <row r="582" spans="1:4" s="352" customFormat="1" ht="12" customHeight="1" x14ac:dyDescent="0.2">
      <c r="A582" s="349"/>
      <c r="C582" s="351"/>
      <c r="D582" s="367"/>
    </row>
    <row r="583" spans="1:4" s="352" customFormat="1" ht="12" customHeight="1" x14ac:dyDescent="0.2">
      <c r="A583" s="349"/>
      <c r="C583" s="351"/>
      <c r="D583" s="367"/>
    </row>
    <row r="584" spans="1:4" s="352" customFormat="1" ht="12" customHeight="1" x14ac:dyDescent="0.2">
      <c r="A584" s="349"/>
      <c r="C584" s="351"/>
      <c r="D584" s="367"/>
    </row>
    <row r="585" spans="1:4" s="352" customFormat="1" ht="12" customHeight="1" x14ac:dyDescent="0.2">
      <c r="A585" s="349"/>
      <c r="C585" s="351"/>
      <c r="D585" s="367"/>
    </row>
    <row r="586" spans="1:4" s="352" customFormat="1" ht="12" customHeight="1" x14ac:dyDescent="0.2">
      <c r="A586" s="349"/>
      <c r="C586" s="351"/>
      <c r="D586" s="367"/>
    </row>
    <row r="587" spans="1:4" s="352" customFormat="1" ht="12" customHeight="1" x14ac:dyDescent="0.2">
      <c r="A587" s="349"/>
      <c r="C587" s="351"/>
      <c r="D587" s="367"/>
    </row>
    <row r="588" spans="1:4" s="352" customFormat="1" ht="12" customHeight="1" x14ac:dyDescent="0.2">
      <c r="A588" s="349"/>
      <c r="C588" s="351"/>
      <c r="D588" s="367"/>
    </row>
    <row r="589" spans="1:4" s="352" customFormat="1" ht="12" customHeight="1" x14ac:dyDescent="0.2">
      <c r="A589" s="349"/>
      <c r="C589" s="351"/>
      <c r="D589" s="367"/>
    </row>
    <row r="590" spans="1:4" s="352" customFormat="1" ht="12" customHeight="1" x14ac:dyDescent="0.2">
      <c r="A590" s="349"/>
      <c r="C590" s="351"/>
      <c r="D590" s="367"/>
    </row>
    <row r="591" spans="1:4" s="352" customFormat="1" ht="12" customHeight="1" x14ac:dyDescent="0.2">
      <c r="A591" s="349"/>
      <c r="C591" s="351"/>
      <c r="D591" s="367"/>
    </row>
    <row r="592" spans="1:4" s="352" customFormat="1" ht="12" customHeight="1" x14ac:dyDescent="0.2">
      <c r="A592" s="349"/>
      <c r="C592" s="351"/>
      <c r="D592" s="367"/>
    </row>
    <row r="593" spans="1:6" s="352" customFormat="1" ht="12" customHeight="1" x14ac:dyDescent="0.2">
      <c r="A593" s="349"/>
      <c r="C593" s="351"/>
      <c r="D593" s="367"/>
    </row>
    <row r="594" spans="1:6" s="352" customFormat="1" ht="12" customHeight="1" x14ac:dyDescent="0.2">
      <c r="A594" s="349"/>
      <c r="C594" s="351"/>
      <c r="D594" s="367"/>
    </row>
    <row r="595" spans="1:6" s="352" customFormat="1" ht="12" customHeight="1" x14ac:dyDescent="0.2">
      <c r="A595" s="349"/>
      <c r="C595" s="351"/>
      <c r="D595" s="367"/>
    </row>
    <row r="596" spans="1:6" s="352" customFormat="1" ht="12" customHeight="1" x14ac:dyDescent="0.2">
      <c r="A596" s="349"/>
      <c r="C596" s="351"/>
      <c r="D596" s="367"/>
    </row>
    <row r="597" spans="1:6" s="352" customFormat="1" ht="12" customHeight="1" x14ac:dyDescent="0.2">
      <c r="A597" s="349"/>
      <c r="C597" s="351"/>
      <c r="D597" s="367"/>
    </row>
    <row r="598" spans="1:6" s="352" customFormat="1" ht="12" customHeight="1" x14ac:dyDescent="0.2">
      <c r="A598" s="349"/>
      <c r="C598" s="351"/>
      <c r="D598" s="367"/>
    </row>
    <row r="599" spans="1:6" s="352" customFormat="1" ht="12" customHeight="1" x14ac:dyDescent="0.2">
      <c r="A599" s="349"/>
      <c r="C599" s="351"/>
      <c r="D599" s="367"/>
    </row>
    <row r="600" spans="1:6" s="352" customFormat="1" ht="12" customHeight="1" x14ac:dyDescent="0.2">
      <c r="A600" s="349"/>
      <c r="C600" s="351"/>
      <c r="D600" s="367"/>
    </row>
    <row r="601" spans="1:6" s="352" customFormat="1" ht="12" customHeight="1" x14ac:dyDescent="0.2">
      <c r="A601" s="349"/>
      <c r="C601" s="351"/>
      <c r="D601" s="367"/>
    </row>
    <row r="602" spans="1:6" s="352" customFormat="1" ht="12" customHeight="1" x14ac:dyDescent="0.2">
      <c r="A602" s="349"/>
      <c r="C602" s="351"/>
      <c r="D602" s="367"/>
    </row>
    <row r="603" spans="1:6" s="352" customFormat="1" ht="12" customHeight="1" x14ac:dyDescent="0.2">
      <c r="A603" s="349"/>
      <c r="C603" s="351"/>
      <c r="D603" s="367"/>
    </row>
    <row r="604" spans="1:6" s="352" customFormat="1" ht="12" customHeight="1" x14ac:dyDescent="0.2">
      <c r="A604" s="349"/>
      <c r="C604" s="367"/>
      <c r="D604" s="367"/>
    </row>
    <row r="605" spans="1:6" s="352" customFormat="1" ht="12" customHeight="1" x14ac:dyDescent="0.2">
      <c r="A605" s="349"/>
      <c r="C605" s="367"/>
      <c r="D605" s="367"/>
    </row>
    <row r="606" spans="1:6" s="352" customFormat="1" ht="12" customHeight="1" x14ac:dyDescent="0.2">
      <c r="A606" s="349"/>
      <c r="C606" s="367"/>
      <c r="D606" s="367"/>
    </row>
    <row r="607" spans="1:6" s="352" customFormat="1" ht="12" customHeight="1" x14ac:dyDescent="0.2">
      <c r="A607" s="349"/>
      <c r="C607" s="367"/>
      <c r="D607" s="367"/>
    </row>
    <row r="608" spans="1:6" s="352" customFormat="1" ht="12" customHeight="1" x14ac:dyDescent="0.2">
      <c r="A608" s="349"/>
      <c r="C608" s="367"/>
      <c r="D608" s="367"/>
      <c r="E608" s="368"/>
      <c r="F608" s="368"/>
    </row>
    <row r="609" spans="1:241" s="352" customFormat="1" ht="12" customHeight="1" x14ac:dyDescent="0.2">
      <c r="A609" s="349"/>
      <c r="C609" s="367"/>
      <c r="D609" s="367"/>
      <c r="E609" s="368"/>
      <c r="F609" s="368"/>
    </row>
    <row r="610" spans="1:241" s="352" customFormat="1" ht="11.25" x14ac:dyDescent="0.2">
      <c r="A610" s="369"/>
      <c r="C610" s="367"/>
      <c r="D610" s="367"/>
      <c r="E610" s="368">
        <v>9500</v>
      </c>
      <c r="F610" s="368">
        <v>1.07</v>
      </c>
    </row>
    <row r="611" spans="1:241" s="352" customFormat="1" ht="11.25" x14ac:dyDescent="0.2">
      <c r="A611" s="369"/>
      <c r="C611" s="367"/>
      <c r="D611" s="367"/>
      <c r="E611" s="368"/>
      <c r="F611" s="368"/>
    </row>
    <row r="612" spans="1:241" s="352" customFormat="1" ht="11.25" x14ac:dyDescent="0.2">
      <c r="A612" s="369"/>
      <c r="C612" s="367"/>
      <c r="D612" s="367"/>
      <c r="E612" s="368">
        <v>9500</v>
      </c>
      <c r="F612" s="368">
        <v>1.07</v>
      </c>
    </row>
    <row r="613" spans="1:241" s="352" customFormat="1" ht="11.25" x14ac:dyDescent="0.2">
      <c r="A613" s="369"/>
      <c r="C613" s="367"/>
      <c r="D613" s="367"/>
      <c r="E613" s="368"/>
      <c r="F613" s="368">
        <v>1.07</v>
      </c>
    </row>
    <row r="614" spans="1:241" s="352" customFormat="1" ht="11.25" x14ac:dyDescent="0.2">
      <c r="A614" s="369"/>
      <c r="C614" s="367"/>
      <c r="D614" s="367"/>
      <c r="E614" s="350"/>
      <c r="F614" s="350"/>
      <c r="G614" s="368"/>
      <c r="H614" s="351"/>
      <c r="I614" s="368"/>
      <c r="J614" s="351"/>
      <c r="K614" s="349"/>
      <c r="L614" s="352" t="s">
        <v>258</v>
      </c>
      <c r="M614" s="350" t="s">
        <v>41</v>
      </c>
      <c r="N614" s="350">
        <v>1</v>
      </c>
      <c r="O614" s="368" t="e">
        <f>V614*U614</f>
        <v>#VALUE!</v>
      </c>
      <c r="P614" s="351" t="e">
        <f>O614*N614</f>
        <v>#VALUE!</v>
      </c>
      <c r="Q614" s="368"/>
      <c r="R614" s="351"/>
      <c r="S614" s="349" t="s">
        <v>257</v>
      </c>
      <c r="T614" s="352" t="s">
        <v>258</v>
      </c>
      <c r="U614" s="350" t="s">
        <v>41</v>
      </c>
      <c r="V614" s="350">
        <v>1</v>
      </c>
      <c r="W614" s="368" t="e">
        <f>AD614*AC614</f>
        <v>#VALUE!</v>
      </c>
      <c r="X614" s="351" t="e">
        <f>W614*V614</f>
        <v>#VALUE!</v>
      </c>
      <c r="Y614" s="368"/>
      <c r="Z614" s="351"/>
      <c r="AA614" s="349" t="s">
        <v>257</v>
      </c>
      <c r="AB614" s="352" t="s">
        <v>258</v>
      </c>
      <c r="AC614" s="350" t="s">
        <v>41</v>
      </c>
      <c r="AD614" s="350">
        <v>1</v>
      </c>
      <c r="AE614" s="368" t="e">
        <f>AL614*AK614</f>
        <v>#VALUE!</v>
      </c>
      <c r="AF614" s="351" t="e">
        <f>AE614*AD614</f>
        <v>#VALUE!</v>
      </c>
      <c r="AG614" s="368"/>
      <c r="AH614" s="351"/>
      <c r="AI614" s="349" t="s">
        <v>257</v>
      </c>
      <c r="AJ614" s="352" t="s">
        <v>258</v>
      </c>
      <c r="AK614" s="350" t="s">
        <v>41</v>
      </c>
      <c r="AL614" s="350">
        <v>1</v>
      </c>
      <c r="AM614" s="368" t="e">
        <f>AT614*AS614</f>
        <v>#VALUE!</v>
      </c>
      <c r="AN614" s="351" t="e">
        <f>AM614*AL614</f>
        <v>#VALUE!</v>
      </c>
      <c r="AO614" s="368"/>
      <c r="AP614" s="351"/>
      <c r="AQ614" s="349" t="s">
        <v>257</v>
      </c>
      <c r="AR614" s="352" t="s">
        <v>258</v>
      </c>
      <c r="AS614" s="350" t="s">
        <v>41</v>
      </c>
      <c r="AT614" s="350">
        <v>1</v>
      </c>
      <c r="AU614" s="368" t="e">
        <f>BB614*BA614</f>
        <v>#VALUE!</v>
      </c>
      <c r="AV614" s="351" t="e">
        <f>AU614*AT614</f>
        <v>#VALUE!</v>
      </c>
      <c r="AW614" s="368"/>
      <c r="AX614" s="351"/>
      <c r="AY614" s="349" t="s">
        <v>257</v>
      </c>
      <c r="AZ614" s="352" t="s">
        <v>258</v>
      </c>
      <c r="BA614" s="350" t="s">
        <v>41</v>
      </c>
      <c r="BB614" s="350">
        <v>1</v>
      </c>
      <c r="BC614" s="368" t="e">
        <f>BJ614*BI614</f>
        <v>#VALUE!</v>
      </c>
      <c r="BD614" s="351" t="e">
        <f>BC614*BB614</f>
        <v>#VALUE!</v>
      </c>
      <c r="BE614" s="368"/>
      <c r="BF614" s="351"/>
      <c r="BG614" s="349" t="s">
        <v>257</v>
      </c>
      <c r="BH614" s="352" t="s">
        <v>258</v>
      </c>
      <c r="BI614" s="350" t="s">
        <v>41</v>
      </c>
      <c r="BJ614" s="350">
        <v>1</v>
      </c>
      <c r="BK614" s="368" t="e">
        <f>BR614*BQ614</f>
        <v>#VALUE!</v>
      </c>
      <c r="BL614" s="351" t="e">
        <f>BK614*BJ614</f>
        <v>#VALUE!</v>
      </c>
      <c r="BM614" s="368"/>
      <c r="BN614" s="351"/>
      <c r="BO614" s="349" t="s">
        <v>257</v>
      </c>
      <c r="BP614" s="352" t="s">
        <v>258</v>
      </c>
      <c r="BQ614" s="350" t="s">
        <v>41</v>
      </c>
      <c r="BR614" s="350">
        <v>1</v>
      </c>
      <c r="BS614" s="368" t="e">
        <f>BZ614*BY614</f>
        <v>#VALUE!</v>
      </c>
      <c r="BT614" s="351" t="e">
        <f>BS614*BR614</f>
        <v>#VALUE!</v>
      </c>
      <c r="BU614" s="368"/>
      <c r="BV614" s="351"/>
      <c r="BW614" s="349" t="s">
        <v>257</v>
      </c>
      <c r="BX614" s="352" t="s">
        <v>258</v>
      </c>
      <c r="BY614" s="350" t="s">
        <v>41</v>
      </c>
      <c r="BZ614" s="350">
        <v>1</v>
      </c>
      <c r="CA614" s="368" t="e">
        <f>CH614*CG614</f>
        <v>#VALUE!</v>
      </c>
      <c r="CB614" s="351" t="e">
        <f>CA614*BZ614</f>
        <v>#VALUE!</v>
      </c>
      <c r="CC614" s="368"/>
      <c r="CD614" s="351"/>
      <c r="CE614" s="349" t="s">
        <v>257</v>
      </c>
      <c r="CF614" s="352" t="s">
        <v>258</v>
      </c>
      <c r="CG614" s="350" t="s">
        <v>41</v>
      </c>
      <c r="CH614" s="350">
        <v>1</v>
      </c>
      <c r="CI614" s="368" t="e">
        <f>CP614*CO614</f>
        <v>#VALUE!</v>
      </c>
      <c r="CJ614" s="351" t="e">
        <f>CI614*CH614</f>
        <v>#VALUE!</v>
      </c>
      <c r="CK614" s="368"/>
      <c r="CL614" s="351"/>
      <c r="CM614" s="349" t="s">
        <v>257</v>
      </c>
      <c r="CN614" s="352" t="s">
        <v>258</v>
      </c>
      <c r="CO614" s="350" t="s">
        <v>41</v>
      </c>
      <c r="CP614" s="350">
        <v>1</v>
      </c>
      <c r="CQ614" s="368" t="e">
        <f>CX614*CW614</f>
        <v>#VALUE!</v>
      </c>
      <c r="CR614" s="351" t="e">
        <f>CQ614*CP614</f>
        <v>#VALUE!</v>
      </c>
      <c r="CS614" s="368"/>
      <c r="CT614" s="351"/>
      <c r="CU614" s="349" t="s">
        <v>257</v>
      </c>
      <c r="CV614" s="352" t="s">
        <v>258</v>
      </c>
      <c r="CW614" s="350" t="s">
        <v>41</v>
      </c>
      <c r="CX614" s="350">
        <v>1</v>
      </c>
      <c r="CY614" s="368" t="e">
        <f>DF614*DE614</f>
        <v>#VALUE!</v>
      </c>
      <c r="CZ614" s="351" t="e">
        <f>CY614*CX614</f>
        <v>#VALUE!</v>
      </c>
      <c r="DA614" s="368"/>
      <c r="DB614" s="351"/>
      <c r="DC614" s="349" t="s">
        <v>257</v>
      </c>
      <c r="DD614" s="352" t="s">
        <v>258</v>
      </c>
      <c r="DE614" s="350" t="s">
        <v>41</v>
      </c>
      <c r="DF614" s="350">
        <v>1</v>
      </c>
      <c r="DG614" s="368" t="e">
        <f>DN614*DM614</f>
        <v>#VALUE!</v>
      </c>
      <c r="DH614" s="351" t="e">
        <f>DG614*DF614</f>
        <v>#VALUE!</v>
      </c>
      <c r="DI614" s="368"/>
      <c r="DJ614" s="351"/>
      <c r="DK614" s="349" t="s">
        <v>257</v>
      </c>
      <c r="DL614" s="352" t="s">
        <v>258</v>
      </c>
      <c r="DM614" s="350" t="s">
        <v>41</v>
      </c>
      <c r="DN614" s="350">
        <v>1</v>
      </c>
      <c r="DO614" s="368" t="e">
        <f>DV614*DU614</f>
        <v>#VALUE!</v>
      </c>
      <c r="DP614" s="351" t="e">
        <f>DO614*DN614</f>
        <v>#VALUE!</v>
      </c>
      <c r="DQ614" s="368"/>
      <c r="DR614" s="351"/>
      <c r="DS614" s="349" t="s">
        <v>257</v>
      </c>
      <c r="DT614" s="352" t="s">
        <v>258</v>
      </c>
      <c r="DU614" s="350" t="s">
        <v>41</v>
      </c>
      <c r="DV614" s="350">
        <v>1</v>
      </c>
      <c r="DW614" s="368" t="e">
        <f>ED614*EC614</f>
        <v>#VALUE!</v>
      </c>
      <c r="DX614" s="351" t="e">
        <f>DW614*DV614</f>
        <v>#VALUE!</v>
      </c>
      <c r="DY614" s="368"/>
      <c r="DZ614" s="351"/>
      <c r="EA614" s="349" t="s">
        <v>257</v>
      </c>
      <c r="EB614" s="352" t="s">
        <v>258</v>
      </c>
      <c r="EC614" s="350" t="s">
        <v>41</v>
      </c>
      <c r="ED614" s="350">
        <v>1</v>
      </c>
      <c r="EE614" s="368" t="e">
        <f>EL614*EK614</f>
        <v>#VALUE!</v>
      </c>
      <c r="EF614" s="351" t="e">
        <f>EE614*ED614</f>
        <v>#VALUE!</v>
      </c>
      <c r="EG614" s="368"/>
      <c r="EH614" s="351"/>
      <c r="EI614" s="349" t="s">
        <v>257</v>
      </c>
      <c r="EJ614" s="352" t="s">
        <v>258</v>
      </c>
      <c r="EK614" s="350" t="s">
        <v>41</v>
      </c>
      <c r="EL614" s="350">
        <v>1</v>
      </c>
      <c r="EM614" s="368" t="e">
        <f>ET614*ES614</f>
        <v>#VALUE!</v>
      </c>
      <c r="EN614" s="351" t="e">
        <f>EM614*EL614</f>
        <v>#VALUE!</v>
      </c>
      <c r="EO614" s="368"/>
      <c r="EP614" s="351"/>
      <c r="EQ614" s="349" t="s">
        <v>257</v>
      </c>
      <c r="ER614" s="352" t="s">
        <v>258</v>
      </c>
      <c r="ES614" s="350" t="s">
        <v>41</v>
      </c>
      <c r="ET614" s="350">
        <v>1</v>
      </c>
      <c r="EU614" s="368" t="e">
        <f>FB614*FA614</f>
        <v>#VALUE!</v>
      </c>
      <c r="EV614" s="351" t="e">
        <f>EU614*ET614</f>
        <v>#VALUE!</v>
      </c>
      <c r="EW614" s="368"/>
      <c r="EX614" s="351"/>
      <c r="EY614" s="349" t="s">
        <v>257</v>
      </c>
      <c r="EZ614" s="352" t="s">
        <v>258</v>
      </c>
      <c r="FA614" s="350" t="s">
        <v>41</v>
      </c>
      <c r="FB614" s="350">
        <v>1</v>
      </c>
      <c r="FC614" s="368" t="e">
        <f>FJ614*FI614</f>
        <v>#VALUE!</v>
      </c>
      <c r="FD614" s="351" t="e">
        <f>FC614*FB614</f>
        <v>#VALUE!</v>
      </c>
      <c r="FE614" s="368"/>
      <c r="FF614" s="351"/>
      <c r="FG614" s="349" t="s">
        <v>257</v>
      </c>
      <c r="FH614" s="352" t="s">
        <v>258</v>
      </c>
      <c r="FI614" s="350" t="s">
        <v>41</v>
      </c>
      <c r="FJ614" s="350">
        <v>1</v>
      </c>
      <c r="FK614" s="368" t="e">
        <f>FR614*FQ614</f>
        <v>#VALUE!</v>
      </c>
      <c r="FL614" s="351" t="e">
        <f>FK614*FJ614</f>
        <v>#VALUE!</v>
      </c>
      <c r="FM614" s="368"/>
      <c r="FN614" s="351"/>
      <c r="FO614" s="349" t="s">
        <v>257</v>
      </c>
      <c r="FP614" s="352" t="s">
        <v>258</v>
      </c>
      <c r="FQ614" s="350" t="s">
        <v>41</v>
      </c>
      <c r="FR614" s="350">
        <v>1</v>
      </c>
      <c r="FS614" s="368" t="e">
        <f>FZ614*FY614</f>
        <v>#VALUE!</v>
      </c>
      <c r="FT614" s="351" t="e">
        <f>FS614*FR614</f>
        <v>#VALUE!</v>
      </c>
      <c r="FU614" s="368"/>
      <c r="FV614" s="351"/>
      <c r="FW614" s="349" t="s">
        <v>257</v>
      </c>
      <c r="FX614" s="352" t="s">
        <v>258</v>
      </c>
      <c r="FY614" s="350" t="s">
        <v>41</v>
      </c>
      <c r="FZ614" s="350">
        <v>1</v>
      </c>
      <c r="GA614" s="368" t="e">
        <f>GH614*GG614</f>
        <v>#VALUE!</v>
      </c>
      <c r="GB614" s="351" t="e">
        <f>GA614*FZ614</f>
        <v>#VALUE!</v>
      </c>
      <c r="GC614" s="368"/>
      <c r="GD614" s="351"/>
      <c r="GE614" s="349" t="s">
        <v>257</v>
      </c>
      <c r="GF614" s="352" t="s">
        <v>258</v>
      </c>
      <c r="GG614" s="350" t="s">
        <v>41</v>
      </c>
      <c r="GH614" s="350">
        <v>1</v>
      </c>
      <c r="GI614" s="368" t="e">
        <f>GP614*GO614</f>
        <v>#VALUE!</v>
      </c>
      <c r="GJ614" s="351" t="e">
        <f>GI614*GH614</f>
        <v>#VALUE!</v>
      </c>
      <c r="GK614" s="368"/>
      <c r="GL614" s="351"/>
      <c r="GM614" s="349" t="s">
        <v>257</v>
      </c>
      <c r="GN614" s="352" t="s">
        <v>258</v>
      </c>
      <c r="GO614" s="350" t="s">
        <v>41</v>
      </c>
      <c r="GP614" s="350">
        <v>1</v>
      </c>
      <c r="GQ614" s="368" t="e">
        <f>GX614*GW614</f>
        <v>#VALUE!</v>
      </c>
      <c r="GR614" s="351" t="e">
        <f>GQ614*GP614</f>
        <v>#VALUE!</v>
      </c>
      <c r="GS614" s="368"/>
      <c r="GT614" s="351"/>
      <c r="GU614" s="349" t="s">
        <v>257</v>
      </c>
      <c r="GV614" s="352" t="s">
        <v>258</v>
      </c>
      <c r="GW614" s="350" t="s">
        <v>41</v>
      </c>
      <c r="GX614" s="350">
        <v>1</v>
      </c>
      <c r="GY614" s="368" t="e">
        <f>HF614*HE614</f>
        <v>#VALUE!</v>
      </c>
      <c r="GZ614" s="351" t="e">
        <f>GY614*GX614</f>
        <v>#VALUE!</v>
      </c>
      <c r="HA614" s="368"/>
      <c r="HB614" s="351"/>
      <c r="HC614" s="349" t="s">
        <v>257</v>
      </c>
      <c r="HD614" s="352" t="s">
        <v>258</v>
      </c>
      <c r="HE614" s="350" t="s">
        <v>41</v>
      </c>
      <c r="HF614" s="350">
        <v>1</v>
      </c>
      <c r="HG614" s="368" t="e">
        <f>HN614*HM614</f>
        <v>#VALUE!</v>
      </c>
      <c r="HH614" s="351" t="e">
        <f>HG614*HF614</f>
        <v>#VALUE!</v>
      </c>
      <c r="HI614" s="368"/>
      <c r="HJ614" s="351"/>
      <c r="HK614" s="349" t="s">
        <v>257</v>
      </c>
      <c r="HL614" s="352" t="s">
        <v>258</v>
      </c>
      <c r="HM614" s="350" t="s">
        <v>41</v>
      </c>
      <c r="HN614" s="350">
        <v>1</v>
      </c>
      <c r="HO614" s="368" t="e">
        <f>HV614*HU614</f>
        <v>#VALUE!</v>
      </c>
      <c r="HP614" s="351" t="e">
        <f>HO614*HN614</f>
        <v>#VALUE!</v>
      </c>
      <c r="HQ614" s="368"/>
      <c r="HR614" s="351"/>
      <c r="HS614" s="349" t="s">
        <v>257</v>
      </c>
      <c r="HT614" s="352" t="s">
        <v>258</v>
      </c>
      <c r="HU614" s="350" t="s">
        <v>41</v>
      </c>
      <c r="HV614" s="350">
        <v>1</v>
      </c>
      <c r="HW614" s="368" t="e">
        <f>ID614*IC614</f>
        <v>#VALUE!</v>
      </c>
      <c r="HX614" s="351" t="e">
        <f>HW614*HV614</f>
        <v>#VALUE!</v>
      </c>
      <c r="HY614" s="368"/>
      <c r="HZ614" s="351"/>
      <c r="IA614" s="349" t="s">
        <v>257</v>
      </c>
      <c r="IB614" s="352" t="s">
        <v>258</v>
      </c>
      <c r="IC614" s="350" t="s">
        <v>41</v>
      </c>
      <c r="ID614" s="350">
        <v>1</v>
      </c>
      <c r="IE614" s="368" t="e">
        <f>#REF!*#REF!</f>
        <v>#REF!</v>
      </c>
      <c r="IF614" s="351" t="e">
        <f>IE614*ID614</f>
        <v>#REF!</v>
      </c>
      <c r="IG614" s="368"/>
    </row>
    <row r="615" spans="1:241" s="352" customFormat="1" ht="11.25" x14ac:dyDescent="0.2">
      <c r="A615" s="369"/>
      <c r="C615" s="367"/>
      <c r="D615" s="367"/>
      <c r="E615" s="350"/>
      <c r="F615" s="350"/>
      <c r="G615" s="368"/>
      <c r="H615" s="351"/>
      <c r="I615" s="368"/>
      <c r="J615" s="351"/>
      <c r="K615" s="369"/>
      <c r="L615" s="352" t="s">
        <v>259</v>
      </c>
      <c r="M615" s="350"/>
      <c r="N615" s="350"/>
      <c r="O615" s="368"/>
      <c r="P615" s="351"/>
      <c r="Q615" s="368"/>
      <c r="R615" s="351"/>
      <c r="S615" s="369"/>
      <c r="T615" s="352" t="s">
        <v>259</v>
      </c>
      <c r="U615" s="350"/>
      <c r="V615" s="350"/>
      <c r="W615" s="368"/>
      <c r="X615" s="351"/>
      <c r="Y615" s="368"/>
      <c r="Z615" s="351"/>
      <c r="AA615" s="369"/>
      <c r="AB615" s="352" t="s">
        <v>259</v>
      </c>
      <c r="AC615" s="350"/>
      <c r="AD615" s="350"/>
      <c r="AE615" s="368"/>
      <c r="AF615" s="351"/>
      <c r="AG615" s="368"/>
      <c r="AH615" s="351"/>
      <c r="AI615" s="369"/>
      <c r="AJ615" s="352" t="s">
        <v>259</v>
      </c>
      <c r="AK615" s="350"/>
      <c r="AL615" s="350"/>
      <c r="AM615" s="368"/>
      <c r="AN615" s="351"/>
      <c r="AO615" s="368"/>
      <c r="AP615" s="351"/>
      <c r="AQ615" s="369"/>
      <c r="AR615" s="352" t="s">
        <v>259</v>
      </c>
      <c r="AS615" s="350"/>
      <c r="AT615" s="350"/>
      <c r="AU615" s="368"/>
      <c r="AV615" s="351"/>
      <c r="AW615" s="368"/>
      <c r="AX615" s="351"/>
      <c r="AY615" s="369"/>
      <c r="AZ615" s="352" t="s">
        <v>259</v>
      </c>
      <c r="BA615" s="350"/>
      <c r="BB615" s="350"/>
      <c r="BC615" s="368"/>
      <c r="BD615" s="351"/>
      <c r="BE615" s="368"/>
      <c r="BF615" s="351"/>
      <c r="BG615" s="369"/>
      <c r="BH615" s="352" t="s">
        <v>259</v>
      </c>
      <c r="BI615" s="350"/>
      <c r="BJ615" s="350"/>
      <c r="BK615" s="368"/>
      <c r="BL615" s="351"/>
      <c r="BM615" s="368"/>
      <c r="BN615" s="351"/>
      <c r="BO615" s="369"/>
      <c r="BP615" s="352" t="s">
        <v>259</v>
      </c>
      <c r="BQ615" s="350"/>
      <c r="BR615" s="350"/>
      <c r="BS615" s="368"/>
      <c r="BT615" s="351"/>
      <c r="BU615" s="368"/>
      <c r="BV615" s="351"/>
      <c r="BW615" s="369"/>
      <c r="BX615" s="352" t="s">
        <v>259</v>
      </c>
      <c r="BY615" s="350"/>
      <c r="BZ615" s="350"/>
      <c r="CA615" s="368"/>
      <c r="CB615" s="351"/>
      <c r="CC615" s="368"/>
      <c r="CD615" s="351"/>
      <c r="CE615" s="369"/>
      <c r="CF615" s="352" t="s">
        <v>259</v>
      </c>
      <c r="CG615" s="350"/>
      <c r="CH615" s="350"/>
      <c r="CI615" s="368"/>
      <c r="CJ615" s="351"/>
      <c r="CK615" s="368"/>
      <c r="CL615" s="351"/>
      <c r="CM615" s="369"/>
      <c r="CN615" s="352" t="s">
        <v>259</v>
      </c>
      <c r="CO615" s="350"/>
      <c r="CP615" s="350"/>
      <c r="CQ615" s="368"/>
      <c r="CR615" s="351"/>
      <c r="CS615" s="368"/>
      <c r="CT615" s="351"/>
      <c r="CU615" s="369"/>
      <c r="CV615" s="352" t="s">
        <v>259</v>
      </c>
      <c r="CW615" s="350"/>
      <c r="CX615" s="350"/>
      <c r="CY615" s="368"/>
      <c r="CZ615" s="351"/>
      <c r="DA615" s="368"/>
      <c r="DB615" s="351"/>
      <c r="DC615" s="369"/>
      <c r="DD615" s="352" t="s">
        <v>259</v>
      </c>
      <c r="DE615" s="350"/>
      <c r="DF615" s="350"/>
      <c r="DG615" s="368"/>
      <c r="DH615" s="351"/>
      <c r="DI615" s="368"/>
      <c r="DJ615" s="351"/>
      <c r="DK615" s="369"/>
      <c r="DL615" s="352" t="s">
        <v>259</v>
      </c>
      <c r="DM615" s="350"/>
      <c r="DN615" s="350"/>
      <c r="DO615" s="368"/>
      <c r="DP615" s="351"/>
      <c r="DQ615" s="368"/>
      <c r="DR615" s="351"/>
      <c r="DS615" s="369"/>
      <c r="DT615" s="352" t="s">
        <v>259</v>
      </c>
      <c r="DU615" s="350"/>
      <c r="DV615" s="350"/>
      <c r="DW615" s="368"/>
      <c r="DX615" s="351"/>
      <c r="DY615" s="368"/>
      <c r="DZ615" s="351"/>
      <c r="EA615" s="369"/>
      <c r="EB615" s="352" t="s">
        <v>259</v>
      </c>
      <c r="EC615" s="350"/>
      <c r="ED615" s="350"/>
      <c r="EE615" s="368"/>
      <c r="EF615" s="351"/>
      <c r="EG615" s="368"/>
      <c r="EH615" s="351"/>
      <c r="EI615" s="369"/>
      <c r="EJ615" s="352" t="s">
        <v>259</v>
      </c>
      <c r="EK615" s="350"/>
      <c r="EL615" s="350"/>
      <c r="EM615" s="368"/>
      <c r="EN615" s="351"/>
      <c r="EO615" s="368"/>
      <c r="EP615" s="351"/>
      <c r="EQ615" s="369"/>
      <c r="ER615" s="352" t="s">
        <v>259</v>
      </c>
      <c r="ES615" s="350"/>
      <c r="ET615" s="350"/>
      <c r="EU615" s="368"/>
      <c r="EV615" s="351"/>
      <c r="EW615" s="368"/>
      <c r="EX615" s="351"/>
      <c r="EY615" s="369"/>
      <c r="EZ615" s="352" t="s">
        <v>259</v>
      </c>
      <c r="FA615" s="350"/>
      <c r="FB615" s="350"/>
      <c r="FC615" s="368"/>
      <c r="FD615" s="351"/>
      <c r="FE615" s="368"/>
      <c r="FF615" s="351"/>
      <c r="FG615" s="369"/>
      <c r="FH615" s="352" t="s">
        <v>259</v>
      </c>
      <c r="FI615" s="350"/>
      <c r="FJ615" s="350"/>
      <c r="FK615" s="368"/>
      <c r="FL615" s="351"/>
      <c r="FM615" s="368"/>
      <c r="FN615" s="351"/>
      <c r="FO615" s="369"/>
      <c r="FP615" s="352" t="s">
        <v>259</v>
      </c>
      <c r="FQ615" s="350"/>
      <c r="FR615" s="350"/>
      <c r="FS615" s="368"/>
      <c r="FT615" s="351"/>
      <c r="FU615" s="368"/>
      <c r="FV615" s="351"/>
      <c r="FW615" s="369"/>
      <c r="FX615" s="352" t="s">
        <v>259</v>
      </c>
      <c r="FY615" s="350"/>
      <c r="FZ615" s="350"/>
      <c r="GA615" s="368"/>
      <c r="GB615" s="351"/>
      <c r="GC615" s="368"/>
      <c r="GD615" s="351"/>
      <c r="GE615" s="369"/>
      <c r="GF615" s="352" t="s">
        <v>259</v>
      </c>
      <c r="GG615" s="350"/>
      <c r="GH615" s="350"/>
      <c r="GI615" s="368"/>
      <c r="GJ615" s="351"/>
      <c r="GK615" s="368"/>
      <c r="GL615" s="351"/>
      <c r="GM615" s="369"/>
      <c r="GN615" s="352" t="s">
        <v>259</v>
      </c>
      <c r="GO615" s="350"/>
      <c r="GP615" s="350"/>
      <c r="GQ615" s="368"/>
      <c r="GR615" s="351"/>
      <c r="GS615" s="368"/>
      <c r="GT615" s="351"/>
      <c r="GU615" s="369"/>
      <c r="GV615" s="352" t="s">
        <v>259</v>
      </c>
      <c r="GW615" s="350"/>
      <c r="GX615" s="350"/>
      <c r="GY615" s="368"/>
      <c r="GZ615" s="351"/>
      <c r="HA615" s="368"/>
      <c r="HB615" s="351"/>
      <c r="HC615" s="369"/>
      <c r="HD615" s="352" t="s">
        <v>259</v>
      </c>
      <c r="HE615" s="350"/>
      <c r="HF615" s="350"/>
      <c r="HG615" s="368"/>
      <c r="HH615" s="351"/>
      <c r="HI615" s="368"/>
      <c r="HJ615" s="351"/>
      <c r="HK615" s="369"/>
      <c r="HL615" s="352" t="s">
        <v>259</v>
      </c>
      <c r="HM615" s="350"/>
      <c r="HN615" s="350"/>
      <c r="HO615" s="368"/>
      <c r="HP615" s="351"/>
      <c r="HQ615" s="368"/>
      <c r="HR615" s="351"/>
      <c r="HS615" s="369"/>
      <c r="HT615" s="352" t="s">
        <v>259</v>
      </c>
      <c r="HU615" s="350"/>
      <c r="HV615" s="350"/>
      <c r="HW615" s="368"/>
      <c r="HX615" s="351"/>
      <c r="HY615" s="368"/>
      <c r="HZ615" s="351"/>
      <c r="IA615" s="369"/>
      <c r="IB615" s="352" t="s">
        <v>259</v>
      </c>
      <c r="IC615" s="350"/>
      <c r="ID615" s="350"/>
      <c r="IE615" s="368"/>
      <c r="IF615" s="351"/>
      <c r="IG615" s="368"/>
    </row>
    <row r="616" spans="1:241" s="352" customFormat="1" ht="11.25" x14ac:dyDescent="0.2">
      <c r="A616" s="369"/>
      <c r="C616" s="367"/>
      <c r="D616" s="367"/>
      <c r="E616" s="350"/>
      <c r="F616" s="350"/>
      <c r="G616" s="368"/>
      <c r="H616" s="351"/>
      <c r="I616" s="368"/>
      <c r="J616" s="351"/>
      <c r="K616" s="369"/>
      <c r="M616" s="350"/>
      <c r="N616" s="350"/>
      <c r="O616" s="368"/>
      <c r="P616" s="351"/>
      <c r="Q616" s="368"/>
      <c r="R616" s="351"/>
      <c r="S616" s="369"/>
      <c r="U616" s="350"/>
      <c r="V616" s="350"/>
      <c r="W616" s="368"/>
      <c r="X616" s="351"/>
      <c r="Y616" s="368"/>
      <c r="Z616" s="351"/>
      <c r="AA616" s="369"/>
      <c r="AC616" s="350"/>
      <c r="AD616" s="350"/>
      <c r="AE616" s="368"/>
      <c r="AF616" s="351"/>
      <c r="AG616" s="368"/>
      <c r="AH616" s="351"/>
      <c r="AI616" s="369"/>
      <c r="AK616" s="350"/>
      <c r="AL616" s="350"/>
      <c r="AM616" s="368"/>
      <c r="AN616" s="351"/>
      <c r="AO616" s="368"/>
      <c r="AP616" s="351"/>
      <c r="AQ616" s="369"/>
      <c r="AS616" s="350"/>
      <c r="AT616" s="350"/>
      <c r="AU616" s="368"/>
      <c r="AV616" s="351"/>
      <c r="AW616" s="368"/>
      <c r="AX616" s="351"/>
      <c r="AY616" s="369"/>
      <c r="BA616" s="350"/>
      <c r="BB616" s="350"/>
      <c r="BC616" s="368"/>
      <c r="BD616" s="351"/>
      <c r="BE616" s="368"/>
      <c r="BF616" s="351"/>
      <c r="BG616" s="369"/>
      <c r="BI616" s="350"/>
      <c r="BJ616" s="350"/>
      <c r="BK616" s="368"/>
      <c r="BL616" s="351"/>
      <c r="BM616" s="368"/>
      <c r="BN616" s="351"/>
      <c r="BO616" s="369"/>
      <c r="BQ616" s="350"/>
      <c r="BR616" s="350"/>
      <c r="BS616" s="368"/>
      <c r="BT616" s="351"/>
      <c r="BU616" s="368"/>
      <c r="BV616" s="351"/>
      <c r="BW616" s="369"/>
      <c r="BY616" s="350"/>
      <c r="BZ616" s="350"/>
      <c r="CA616" s="368"/>
      <c r="CB616" s="351"/>
      <c r="CC616" s="368"/>
      <c r="CD616" s="351"/>
      <c r="CE616" s="369"/>
      <c r="CG616" s="350"/>
      <c r="CH616" s="350"/>
      <c r="CI616" s="368"/>
      <c r="CJ616" s="351"/>
      <c r="CK616" s="368"/>
      <c r="CL616" s="351"/>
      <c r="CM616" s="369"/>
      <c r="CO616" s="350"/>
      <c r="CP616" s="350"/>
      <c r="CQ616" s="368"/>
      <c r="CR616" s="351"/>
      <c r="CS616" s="368"/>
      <c r="CT616" s="351"/>
      <c r="CU616" s="369"/>
      <c r="CW616" s="350"/>
      <c r="CX616" s="350"/>
      <c r="CY616" s="368"/>
      <c r="CZ616" s="351"/>
      <c r="DA616" s="368"/>
      <c r="DB616" s="351"/>
      <c r="DC616" s="369"/>
      <c r="DE616" s="350"/>
      <c r="DF616" s="350"/>
      <c r="DG616" s="368"/>
      <c r="DH616" s="351"/>
      <c r="DI616" s="368"/>
      <c r="DJ616" s="351"/>
      <c r="DK616" s="369"/>
      <c r="DM616" s="350"/>
      <c r="DN616" s="350"/>
      <c r="DO616" s="368"/>
      <c r="DP616" s="351"/>
      <c r="DQ616" s="368"/>
      <c r="DR616" s="351"/>
      <c r="DS616" s="369"/>
      <c r="DU616" s="350"/>
      <c r="DV616" s="350"/>
      <c r="DW616" s="368"/>
      <c r="DX616" s="351"/>
      <c r="DY616" s="368"/>
      <c r="DZ616" s="351"/>
      <c r="EA616" s="369"/>
      <c r="EC616" s="350"/>
      <c r="ED616" s="350"/>
      <c r="EE616" s="368"/>
      <c r="EF616" s="351"/>
      <c r="EG616" s="368"/>
      <c r="EH616" s="351"/>
      <c r="EI616" s="369"/>
      <c r="EK616" s="350"/>
      <c r="EL616" s="350"/>
      <c r="EM616" s="368"/>
      <c r="EN616" s="351"/>
      <c r="EO616" s="368"/>
      <c r="EP616" s="351"/>
      <c r="EQ616" s="369"/>
      <c r="ES616" s="350"/>
      <c r="ET616" s="350"/>
      <c r="EU616" s="368"/>
      <c r="EV616" s="351"/>
      <c r="EW616" s="368"/>
      <c r="EX616" s="351"/>
      <c r="EY616" s="369"/>
      <c r="FA616" s="350"/>
      <c r="FB616" s="350"/>
      <c r="FC616" s="368"/>
      <c r="FD616" s="351"/>
      <c r="FE616" s="368"/>
      <c r="FF616" s="351"/>
      <c r="FG616" s="369"/>
      <c r="FI616" s="350"/>
      <c r="FJ616" s="350"/>
      <c r="FK616" s="368"/>
      <c r="FL616" s="351"/>
      <c r="FM616" s="368"/>
      <c r="FN616" s="351"/>
      <c r="FO616" s="369"/>
      <c r="FQ616" s="350"/>
      <c r="FR616" s="350"/>
      <c r="FS616" s="368"/>
      <c r="FT616" s="351"/>
      <c r="FU616" s="368"/>
      <c r="FV616" s="351"/>
      <c r="FW616" s="369"/>
      <c r="FY616" s="350"/>
      <c r="FZ616" s="350"/>
      <c r="GA616" s="368"/>
      <c r="GB616" s="351"/>
      <c r="GC616" s="368"/>
      <c r="GD616" s="351"/>
      <c r="GE616" s="369"/>
      <c r="GG616" s="350"/>
      <c r="GH616" s="350"/>
      <c r="GI616" s="368"/>
      <c r="GJ616" s="351"/>
      <c r="GK616" s="368"/>
      <c r="GL616" s="351"/>
      <c r="GM616" s="369"/>
      <c r="GO616" s="350"/>
      <c r="GP616" s="350"/>
      <c r="GQ616" s="368"/>
      <c r="GR616" s="351"/>
      <c r="GS616" s="368"/>
      <c r="GT616" s="351"/>
      <c r="GU616" s="369"/>
      <c r="GW616" s="350"/>
      <c r="GX616" s="350"/>
      <c r="GY616" s="368"/>
      <c r="GZ616" s="351"/>
      <c r="HA616" s="368"/>
      <c r="HB616" s="351"/>
      <c r="HC616" s="369"/>
      <c r="HE616" s="350"/>
      <c r="HF616" s="350"/>
      <c r="HG616" s="368"/>
      <c r="HH616" s="351"/>
      <c r="HI616" s="368"/>
      <c r="HJ616" s="351"/>
      <c r="HK616" s="369"/>
      <c r="HM616" s="350"/>
      <c r="HN616" s="350"/>
      <c r="HO616" s="368"/>
      <c r="HP616" s="351"/>
      <c r="HQ616" s="368"/>
      <c r="HR616" s="351"/>
      <c r="HS616" s="369"/>
      <c r="HU616" s="350"/>
      <c r="HV616" s="350"/>
      <c r="HW616" s="368"/>
      <c r="HX616" s="351"/>
      <c r="HY616" s="368"/>
      <c r="HZ616" s="351"/>
      <c r="IA616" s="369"/>
      <c r="IC616" s="350"/>
      <c r="ID616" s="350"/>
      <c r="IE616" s="368"/>
      <c r="IF616" s="351"/>
      <c r="IG616" s="368"/>
    </row>
    <row r="617" spans="1:241" s="352" customFormat="1" ht="11.25" x14ac:dyDescent="0.2">
      <c r="A617" s="369"/>
      <c r="C617" s="367"/>
      <c r="D617" s="367"/>
      <c r="E617" s="350"/>
      <c r="F617" s="350"/>
      <c r="G617" s="368"/>
      <c r="H617" s="351"/>
      <c r="I617" s="368"/>
      <c r="J617" s="351"/>
      <c r="K617" s="369"/>
      <c r="M617" s="350"/>
      <c r="N617" s="350"/>
      <c r="O617" s="368"/>
      <c r="P617" s="351"/>
      <c r="Q617" s="368"/>
      <c r="R617" s="351"/>
      <c r="S617" s="369"/>
      <c r="U617" s="350"/>
      <c r="V617" s="350"/>
      <c r="W617" s="368"/>
      <c r="X617" s="351"/>
      <c r="Y617" s="368"/>
      <c r="Z617" s="351"/>
      <c r="AA617" s="369"/>
      <c r="AC617" s="350"/>
      <c r="AD617" s="350"/>
      <c r="AE617" s="368"/>
      <c r="AF617" s="351"/>
      <c r="AG617" s="368"/>
      <c r="AH617" s="351"/>
      <c r="AI617" s="369"/>
      <c r="AK617" s="350"/>
      <c r="AL617" s="350"/>
      <c r="AM617" s="368"/>
      <c r="AN617" s="351"/>
      <c r="AO617" s="368"/>
      <c r="AP617" s="351"/>
      <c r="AQ617" s="369"/>
      <c r="AS617" s="350"/>
      <c r="AT617" s="350"/>
      <c r="AU617" s="368"/>
      <c r="AV617" s="351"/>
      <c r="AW617" s="368"/>
      <c r="AX617" s="351"/>
      <c r="AY617" s="369"/>
      <c r="BA617" s="350"/>
      <c r="BB617" s="350"/>
      <c r="BC617" s="368"/>
      <c r="BD617" s="351"/>
      <c r="BE617" s="368"/>
      <c r="BF617" s="351"/>
      <c r="BG617" s="369"/>
      <c r="BI617" s="350"/>
      <c r="BJ617" s="350"/>
      <c r="BK617" s="368"/>
      <c r="BL617" s="351"/>
      <c r="BM617" s="368"/>
      <c r="BN617" s="351"/>
      <c r="BO617" s="369"/>
      <c r="BQ617" s="350"/>
      <c r="BR617" s="350"/>
      <c r="BS617" s="368"/>
      <c r="BT617" s="351"/>
      <c r="BU617" s="368"/>
      <c r="BV617" s="351"/>
      <c r="BW617" s="369"/>
      <c r="BY617" s="350"/>
      <c r="BZ617" s="350"/>
      <c r="CA617" s="368"/>
      <c r="CB617" s="351"/>
      <c r="CC617" s="368"/>
      <c r="CD617" s="351"/>
      <c r="CE617" s="369"/>
      <c r="CG617" s="350"/>
      <c r="CH617" s="350"/>
      <c r="CI617" s="368"/>
      <c r="CJ617" s="351"/>
      <c r="CK617" s="368"/>
      <c r="CL617" s="351"/>
      <c r="CM617" s="369"/>
      <c r="CO617" s="350"/>
      <c r="CP617" s="350"/>
      <c r="CQ617" s="368"/>
      <c r="CR617" s="351"/>
      <c r="CS617" s="368"/>
      <c r="CT617" s="351"/>
      <c r="CU617" s="369"/>
      <c r="CW617" s="350"/>
      <c r="CX617" s="350"/>
      <c r="CY617" s="368"/>
      <c r="CZ617" s="351"/>
      <c r="DA617" s="368"/>
      <c r="DB617" s="351"/>
      <c r="DC617" s="369"/>
      <c r="DE617" s="350"/>
      <c r="DF617" s="350"/>
      <c r="DG617" s="368"/>
      <c r="DH617" s="351"/>
      <c r="DI617" s="368"/>
      <c r="DJ617" s="351"/>
      <c r="DK617" s="369"/>
      <c r="DM617" s="350"/>
      <c r="DN617" s="350"/>
      <c r="DO617" s="368"/>
      <c r="DP617" s="351"/>
      <c r="DQ617" s="368"/>
      <c r="DR617" s="351"/>
      <c r="DS617" s="369"/>
      <c r="DU617" s="350"/>
      <c r="DV617" s="350"/>
      <c r="DW617" s="368"/>
      <c r="DX617" s="351"/>
      <c r="DY617" s="368"/>
      <c r="DZ617" s="351"/>
      <c r="EA617" s="369"/>
      <c r="EC617" s="350"/>
      <c r="ED617" s="350"/>
      <c r="EE617" s="368"/>
      <c r="EF617" s="351"/>
      <c r="EG617" s="368"/>
      <c r="EH617" s="351"/>
      <c r="EI617" s="369"/>
      <c r="EK617" s="350"/>
      <c r="EL617" s="350"/>
      <c r="EM617" s="368"/>
      <c r="EN617" s="351"/>
      <c r="EO617" s="368"/>
      <c r="EP617" s="351"/>
      <c r="EQ617" s="369"/>
      <c r="ES617" s="350"/>
      <c r="ET617" s="350"/>
      <c r="EU617" s="368"/>
      <c r="EV617" s="351"/>
      <c r="EW617" s="368"/>
      <c r="EX617" s="351"/>
      <c r="EY617" s="369"/>
      <c r="FA617" s="350"/>
      <c r="FB617" s="350"/>
      <c r="FC617" s="368"/>
      <c r="FD617" s="351"/>
      <c r="FE617" s="368"/>
      <c r="FF617" s="351"/>
      <c r="FG617" s="369"/>
      <c r="FI617" s="350"/>
      <c r="FJ617" s="350"/>
      <c r="FK617" s="368"/>
      <c r="FL617" s="351"/>
      <c r="FM617" s="368"/>
      <c r="FN617" s="351"/>
      <c r="FO617" s="369"/>
      <c r="FQ617" s="350"/>
      <c r="FR617" s="350"/>
      <c r="FS617" s="368"/>
      <c r="FT617" s="351"/>
      <c r="FU617" s="368"/>
      <c r="FV617" s="351"/>
      <c r="FW617" s="369"/>
      <c r="FY617" s="350"/>
      <c r="FZ617" s="350"/>
      <c r="GA617" s="368"/>
      <c r="GB617" s="351"/>
      <c r="GC617" s="368"/>
      <c r="GD617" s="351"/>
      <c r="GE617" s="369"/>
      <c r="GG617" s="350"/>
      <c r="GH617" s="350"/>
      <c r="GI617" s="368"/>
      <c r="GJ617" s="351"/>
      <c r="GK617" s="368"/>
      <c r="GL617" s="351"/>
      <c r="GM617" s="369"/>
      <c r="GO617" s="350"/>
      <c r="GP617" s="350"/>
      <c r="GQ617" s="368"/>
      <c r="GR617" s="351"/>
      <c r="GS617" s="368"/>
      <c r="GT617" s="351"/>
      <c r="GU617" s="369"/>
      <c r="GW617" s="350"/>
      <c r="GX617" s="350"/>
      <c r="GY617" s="368"/>
      <c r="GZ617" s="351"/>
      <c r="HA617" s="368"/>
      <c r="HB617" s="351"/>
      <c r="HC617" s="369"/>
      <c r="HE617" s="350"/>
      <c r="HF617" s="350"/>
      <c r="HG617" s="368"/>
      <c r="HH617" s="351"/>
      <c r="HI617" s="368"/>
      <c r="HJ617" s="351"/>
      <c r="HK617" s="369"/>
      <c r="HM617" s="350"/>
      <c r="HN617" s="350"/>
      <c r="HO617" s="368"/>
      <c r="HP617" s="351"/>
      <c r="HQ617" s="368"/>
      <c r="HR617" s="351"/>
      <c r="HS617" s="369"/>
      <c r="HU617" s="350"/>
      <c r="HV617" s="350"/>
      <c r="HW617" s="368"/>
      <c r="HX617" s="351"/>
      <c r="HY617" s="368"/>
      <c r="HZ617" s="351"/>
      <c r="IA617" s="369"/>
      <c r="IC617" s="350"/>
      <c r="ID617" s="350"/>
      <c r="IE617" s="368"/>
      <c r="IF617" s="351"/>
      <c r="IG617" s="368"/>
    </row>
    <row r="618" spans="1:241" s="352" customFormat="1" ht="11.25" x14ac:dyDescent="0.2">
      <c r="A618" s="369"/>
      <c r="C618" s="367"/>
      <c r="D618" s="367"/>
      <c r="E618" s="350"/>
      <c r="F618" s="350"/>
      <c r="G618" s="368"/>
      <c r="H618" s="351"/>
      <c r="I618" s="368"/>
      <c r="J618" s="351"/>
      <c r="K618" s="369"/>
      <c r="M618" s="350"/>
      <c r="N618" s="350"/>
      <c r="O618" s="368"/>
      <c r="P618" s="351"/>
      <c r="Q618" s="368"/>
      <c r="R618" s="351"/>
      <c r="S618" s="369"/>
      <c r="U618" s="350"/>
      <c r="V618" s="350"/>
      <c r="W618" s="368"/>
      <c r="X618" s="351"/>
      <c r="Y618" s="368"/>
      <c r="Z618" s="351"/>
      <c r="AA618" s="369"/>
      <c r="AC618" s="350"/>
      <c r="AD618" s="350"/>
      <c r="AE618" s="368"/>
      <c r="AF618" s="351"/>
      <c r="AG618" s="368"/>
      <c r="AH618" s="351"/>
      <c r="AI618" s="369"/>
      <c r="AK618" s="350"/>
      <c r="AL618" s="350"/>
      <c r="AM618" s="368"/>
      <c r="AN618" s="351"/>
      <c r="AO618" s="368"/>
      <c r="AP618" s="351"/>
      <c r="AQ618" s="369"/>
      <c r="AS618" s="350"/>
      <c r="AT618" s="350"/>
      <c r="AU618" s="368"/>
      <c r="AV618" s="351"/>
      <c r="AW618" s="368"/>
      <c r="AX618" s="351"/>
      <c r="AY618" s="369"/>
      <c r="BA618" s="350"/>
      <c r="BB618" s="350"/>
      <c r="BC618" s="368"/>
      <c r="BD618" s="351"/>
      <c r="BE618" s="368"/>
      <c r="BF618" s="351"/>
      <c r="BG618" s="369"/>
      <c r="BI618" s="350"/>
      <c r="BJ618" s="350"/>
      <c r="BK618" s="368"/>
      <c r="BL618" s="351"/>
      <c r="BM618" s="368"/>
      <c r="BN618" s="351"/>
      <c r="BO618" s="369"/>
      <c r="BQ618" s="350"/>
      <c r="BR618" s="350"/>
      <c r="BS618" s="368"/>
      <c r="BT618" s="351"/>
      <c r="BU618" s="368"/>
      <c r="BV618" s="351"/>
      <c r="BW618" s="369"/>
      <c r="BY618" s="350"/>
      <c r="BZ618" s="350"/>
      <c r="CA618" s="368"/>
      <c r="CB618" s="351"/>
      <c r="CC618" s="368"/>
      <c r="CD618" s="351"/>
      <c r="CE618" s="369"/>
      <c r="CG618" s="350"/>
      <c r="CH618" s="350"/>
      <c r="CI618" s="368"/>
      <c r="CJ618" s="351"/>
      <c r="CK618" s="368"/>
      <c r="CL618" s="351"/>
      <c r="CM618" s="369"/>
      <c r="CO618" s="350"/>
      <c r="CP618" s="350"/>
      <c r="CQ618" s="368"/>
      <c r="CR618" s="351"/>
      <c r="CS618" s="368"/>
      <c r="CT618" s="351"/>
      <c r="CU618" s="369"/>
      <c r="CW618" s="350"/>
      <c r="CX618" s="350"/>
      <c r="CY618" s="368"/>
      <c r="CZ618" s="351"/>
      <c r="DA618" s="368"/>
      <c r="DB618" s="351"/>
      <c r="DC618" s="369"/>
      <c r="DE618" s="350"/>
      <c r="DF618" s="350"/>
      <c r="DG618" s="368"/>
      <c r="DH618" s="351"/>
      <c r="DI618" s="368"/>
      <c r="DJ618" s="351"/>
      <c r="DK618" s="369"/>
      <c r="DM618" s="350"/>
      <c r="DN618" s="350"/>
      <c r="DO618" s="368"/>
      <c r="DP618" s="351"/>
      <c r="DQ618" s="368"/>
      <c r="DR618" s="351"/>
      <c r="DS618" s="369"/>
      <c r="DU618" s="350"/>
      <c r="DV618" s="350"/>
      <c r="DW618" s="368"/>
      <c r="DX618" s="351"/>
      <c r="DY618" s="368"/>
      <c r="DZ618" s="351"/>
      <c r="EA618" s="369"/>
      <c r="EC618" s="350"/>
      <c r="ED618" s="350"/>
      <c r="EE618" s="368"/>
      <c r="EF618" s="351"/>
      <c r="EG618" s="368"/>
      <c r="EH618" s="351"/>
      <c r="EI618" s="369"/>
      <c r="EK618" s="350"/>
      <c r="EL618" s="350"/>
      <c r="EM618" s="368"/>
      <c r="EN618" s="351"/>
      <c r="EO618" s="368"/>
      <c r="EP618" s="351"/>
      <c r="EQ618" s="369"/>
      <c r="ES618" s="350"/>
      <c r="ET618" s="350"/>
      <c r="EU618" s="368"/>
      <c r="EV618" s="351"/>
      <c r="EW618" s="368"/>
      <c r="EX618" s="351"/>
      <c r="EY618" s="369"/>
      <c r="FA618" s="350"/>
      <c r="FB618" s="350"/>
      <c r="FC618" s="368"/>
      <c r="FD618" s="351"/>
      <c r="FE618" s="368"/>
      <c r="FF618" s="351"/>
      <c r="FG618" s="369"/>
      <c r="FI618" s="350"/>
      <c r="FJ618" s="350"/>
      <c r="FK618" s="368"/>
      <c r="FL618" s="351"/>
      <c r="FM618" s="368"/>
      <c r="FN618" s="351"/>
      <c r="FO618" s="369"/>
      <c r="FQ618" s="350"/>
      <c r="FR618" s="350"/>
      <c r="FS618" s="368"/>
      <c r="FT618" s="351"/>
      <c r="FU618" s="368"/>
      <c r="FV618" s="351"/>
      <c r="FW618" s="369"/>
      <c r="FY618" s="350"/>
      <c r="FZ618" s="350"/>
      <c r="GA618" s="368"/>
      <c r="GB618" s="351"/>
      <c r="GC618" s="368"/>
      <c r="GD618" s="351"/>
      <c r="GE618" s="369"/>
      <c r="GG618" s="350"/>
      <c r="GH618" s="350"/>
      <c r="GI618" s="368"/>
      <c r="GJ618" s="351"/>
      <c r="GK618" s="368"/>
      <c r="GL618" s="351"/>
      <c r="GM618" s="369"/>
      <c r="GO618" s="350"/>
      <c r="GP618" s="350"/>
      <c r="GQ618" s="368"/>
      <c r="GR618" s="351"/>
      <c r="GS618" s="368"/>
      <c r="GT618" s="351"/>
      <c r="GU618" s="369"/>
      <c r="GW618" s="350"/>
      <c r="GX618" s="350"/>
      <c r="GY618" s="368"/>
      <c r="GZ618" s="351"/>
      <c r="HA618" s="368"/>
      <c r="HB618" s="351"/>
      <c r="HC618" s="369"/>
      <c r="HE618" s="350"/>
      <c r="HF618" s="350"/>
      <c r="HG618" s="368"/>
      <c r="HH618" s="351"/>
      <c r="HI618" s="368"/>
      <c r="HJ618" s="351"/>
      <c r="HK618" s="369"/>
      <c r="HM618" s="350"/>
      <c r="HN618" s="350"/>
      <c r="HO618" s="368"/>
      <c r="HP618" s="351"/>
      <c r="HQ618" s="368"/>
      <c r="HR618" s="351"/>
      <c r="HS618" s="369"/>
      <c r="HU618" s="350"/>
      <c r="HV618" s="350"/>
      <c r="HW618" s="368"/>
      <c r="HX618" s="351"/>
      <c r="HY618" s="368"/>
      <c r="HZ618" s="351"/>
      <c r="IA618" s="369"/>
      <c r="IC618" s="350"/>
      <c r="ID618" s="350"/>
      <c r="IE618" s="368"/>
      <c r="IF618" s="351"/>
      <c r="IG618" s="368"/>
    </row>
    <row r="619" spans="1:241" s="352" customFormat="1" ht="11.25" x14ac:dyDescent="0.2">
      <c r="A619" s="369"/>
      <c r="C619" s="367"/>
      <c r="D619" s="367"/>
      <c r="E619" s="350"/>
      <c r="F619" s="350"/>
      <c r="G619" s="368"/>
      <c r="H619" s="351"/>
      <c r="I619" s="368"/>
      <c r="J619" s="351"/>
      <c r="K619" s="369"/>
      <c r="M619" s="350"/>
      <c r="N619" s="350"/>
      <c r="O619" s="368"/>
      <c r="P619" s="351"/>
      <c r="Q619" s="368"/>
      <c r="R619" s="351"/>
      <c r="S619" s="369"/>
      <c r="U619" s="350"/>
      <c r="V619" s="350"/>
      <c r="W619" s="368"/>
      <c r="X619" s="351"/>
      <c r="Y619" s="368"/>
      <c r="Z619" s="351"/>
      <c r="AA619" s="369"/>
      <c r="AC619" s="350"/>
      <c r="AD619" s="350"/>
      <c r="AE619" s="368"/>
      <c r="AF619" s="351"/>
      <c r="AG619" s="368"/>
      <c r="AH619" s="351"/>
      <c r="AI619" s="369"/>
      <c r="AK619" s="350"/>
      <c r="AL619" s="350"/>
      <c r="AM619" s="368"/>
      <c r="AN619" s="351"/>
      <c r="AO619" s="368"/>
      <c r="AP619" s="351"/>
      <c r="AQ619" s="369"/>
      <c r="AS619" s="350"/>
      <c r="AT619" s="350"/>
      <c r="AU619" s="368"/>
      <c r="AV619" s="351"/>
      <c r="AW619" s="368"/>
      <c r="AX619" s="351"/>
      <c r="AY619" s="369"/>
      <c r="BA619" s="350"/>
      <c r="BB619" s="350"/>
      <c r="BC619" s="368"/>
      <c r="BD619" s="351"/>
      <c r="BE619" s="368"/>
      <c r="BF619" s="351"/>
      <c r="BG619" s="369"/>
      <c r="BI619" s="350"/>
      <c r="BJ619" s="350"/>
      <c r="BK619" s="368"/>
      <c r="BL619" s="351"/>
      <c r="BM619" s="368"/>
      <c r="BN619" s="351"/>
      <c r="BO619" s="369"/>
      <c r="BQ619" s="350"/>
      <c r="BR619" s="350"/>
      <c r="BS619" s="368"/>
      <c r="BT619" s="351"/>
      <c r="BU619" s="368"/>
      <c r="BV619" s="351"/>
      <c r="BW619" s="369"/>
      <c r="BY619" s="350"/>
      <c r="BZ619" s="350"/>
      <c r="CA619" s="368"/>
      <c r="CB619" s="351"/>
      <c r="CC619" s="368"/>
      <c r="CD619" s="351"/>
      <c r="CE619" s="369"/>
      <c r="CG619" s="350"/>
      <c r="CH619" s="350"/>
      <c r="CI619" s="368"/>
      <c r="CJ619" s="351"/>
      <c r="CK619" s="368"/>
      <c r="CL619" s="351"/>
      <c r="CM619" s="369"/>
      <c r="CO619" s="350"/>
      <c r="CP619" s="350"/>
      <c r="CQ619" s="368"/>
      <c r="CR619" s="351"/>
      <c r="CS619" s="368"/>
      <c r="CT619" s="351"/>
      <c r="CU619" s="369"/>
      <c r="CW619" s="350"/>
      <c r="CX619" s="350"/>
      <c r="CY619" s="368"/>
      <c r="CZ619" s="351"/>
      <c r="DA619" s="368"/>
      <c r="DB619" s="351"/>
      <c r="DC619" s="369"/>
      <c r="DE619" s="350"/>
      <c r="DF619" s="350"/>
      <c r="DG619" s="368"/>
      <c r="DH619" s="351"/>
      <c r="DI619" s="368"/>
      <c r="DJ619" s="351"/>
      <c r="DK619" s="369"/>
      <c r="DM619" s="350"/>
      <c r="DN619" s="350"/>
      <c r="DO619" s="368"/>
      <c r="DP619" s="351"/>
      <c r="DQ619" s="368"/>
      <c r="DR619" s="351"/>
      <c r="DS619" s="369"/>
      <c r="DU619" s="350"/>
      <c r="DV619" s="350"/>
      <c r="DW619" s="368"/>
      <c r="DX619" s="351"/>
      <c r="DY619" s="368"/>
      <c r="DZ619" s="351"/>
      <c r="EA619" s="369"/>
      <c r="EC619" s="350"/>
      <c r="ED619" s="350"/>
      <c r="EE619" s="368"/>
      <c r="EF619" s="351"/>
      <c r="EG619" s="368"/>
      <c r="EH619" s="351"/>
      <c r="EI619" s="369"/>
      <c r="EK619" s="350"/>
      <c r="EL619" s="350"/>
      <c r="EM619" s="368"/>
      <c r="EN619" s="351"/>
      <c r="EO619" s="368"/>
      <c r="EP619" s="351"/>
      <c r="EQ619" s="369"/>
      <c r="ES619" s="350"/>
      <c r="ET619" s="350"/>
      <c r="EU619" s="368"/>
      <c r="EV619" s="351"/>
      <c r="EW619" s="368"/>
      <c r="EX619" s="351"/>
      <c r="EY619" s="369"/>
      <c r="FA619" s="350"/>
      <c r="FB619" s="350"/>
      <c r="FC619" s="368"/>
      <c r="FD619" s="351"/>
      <c r="FE619" s="368"/>
      <c r="FF619" s="351"/>
      <c r="FG619" s="369"/>
      <c r="FI619" s="350"/>
      <c r="FJ619" s="350"/>
      <c r="FK619" s="368"/>
      <c r="FL619" s="351"/>
      <c r="FM619" s="368"/>
      <c r="FN619" s="351"/>
      <c r="FO619" s="369"/>
      <c r="FQ619" s="350"/>
      <c r="FR619" s="350"/>
      <c r="FS619" s="368"/>
      <c r="FT619" s="351"/>
      <c r="FU619" s="368"/>
      <c r="FV619" s="351"/>
      <c r="FW619" s="369"/>
      <c r="FY619" s="350"/>
      <c r="FZ619" s="350"/>
      <c r="GA619" s="368"/>
      <c r="GB619" s="351"/>
      <c r="GC619" s="368"/>
      <c r="GD619" s="351"/>
      <c r="GE619" s="369"/>
      <c r="GG619" s="350"/>
      <c r="GH619" s="350"/>
      <c r="GI619" s="368"/>
      <c r="GJ619" s="351"/>
      <c r="GK619" s="368"/>
      <c r="GL619" s="351"/>
      <c r="GM619" s="369"/>
      <c r="GO619" s="350"/>
      <c r="GP619" s="350"/>
      <c r="GQ619" s="368"/>
      <c r="GR619" s="351"/>
      <c r="GS619" s="368"/>
      <c r="GT619" s="351"/>
      <c r="GU619" s="369"/>
      <c r="GW619" s="350"/>
      <c r="GX619" s="350"/>
      <c r="GY619" s="368"/>
      <c r="GZ619" s="351"/>
      <c r="HA619" s="368"/>
      <c r="HB619" s="351"/>
      <c r="HC619" s="369"/>
      <c r="HE619" s="350"/>
      <c r="HF619" s="350"/>
      <c r="HG619" s="368"/>
      <c r="HH619" s="351"/>
      <c r="HI619" s="368"/>
      <c r="HJ619" s="351"/>
      <c r="HK619" s="369"/>
      <c r="HM619" s="350"/>
      <c r="HN619" s="350"/>
      <c r="HO619" s="368"/>
      <c r="HP619" s="351"/>
      <c r="HQ619" s="368"/>
      <c r="HR619" s="351"/>
      <c r="HS619" s="369"/>
      <c r="HU619" s="350"/>
      <c r="HV619" s="350"/>
      <c r="HW619" s="368"/>
      <c r="HX619" s="351"/>
      <c r="HY619" s="368"/>
      <c r="HZ619" s="351"/>
      <c r="IA619" s="369"/>
      <c r="IC619" s="350"/>
      <c r="ID619" s="350"/>
      <c r="IE619" s="368"/>
      <c r="IF619" s="351"/>
      <c r="IG619" s="368"/>
    </row>
    <row r="620" spans="1:241" s="352" customFormat="1" ht="11.25" x14ac:dyDescent="0.2">
      <c r="A620" s="369"/>
      <c r="C620" s="367"/>
      <c r="D620" s="367"/>
      <c r="E620" s="350"/>
      <c r="F620" s="350"/>
      <c r="G620" s="368"/>
      <c r="H620" s="351"/>
      <c r="I620" s="368"/>
      <c r="J620" s="351"/>
      <c r="K620" s="369"/>
      <c r="M620" s="350"/>
      <c r="N620" s="350"/>
      <c r="O620" s="368"/>
      <c r="P620" s="351"/>
      <c r="Q620" s="368"/>
      <c r="R620" s="351"/>
      <c r="S620" s="369"/>
      <c r="U620" s="350"/>
      <c r="V620" s="350"/>
      <c r="W620" s="368"/>
      <c r="X620" s="351"/>
      <c r="Y620" s="368"/>
      <c r="Z620" s="351"/>
      <c r="AA620" s="369"/>
      <c r="AC620" s="350"/>
      <c r="AD620" s="350"/>
      <c r="AE620" s="368"/>
      <c r="AF620" s="351"/>
      <c r="AG620" s="368"/>
      <c r="AH620" s="351"/>
      <c r="AI620" s="369"/>
      <c r="AK620" s="350"/>
      <c r="AL620" s="350"/>
      <c r="AM620" s="368"/>
      <c r="AN620" s="351"/>
      <c r="AO620" s="368"/>
      <c r="AP620" s="351"/>
      <c r="AQ620" s="369"/>
      <c r="AS620" s="350"/>
      <c r="AT620" s="350"/>
      <c r="AU620" s="368"/>
      <c r="AV620" s="351"/>
      <c r="AW620" s="368"/>
      <c r="AX620" s="351"/>
      <c r="AY620" s="369"/>
      <c r="BA620" s="350"/>
      <c r="BB620" s="350"/>
      <c r="BC620" s="368"/>
      <c r="BD620" s="351"/>
      <c r="BE620" s="368"/>
      <c r="BF620" s="351"/>
      <c r="BG620" s="369"/>
      <c r="BI620" s="350"/>
      <c r="BJ620" s="350"/>
      <c r="BK620" s="368"/>
      <c r="BL620" s="351"/>
      <c r="BM620" s="368"/>
      <c r="BN620" s="351"/>
      <c r="BO620" s="369"/>
      <c r="BQ620" s="350"/>
      <c r="BR620" s="350"/>
      <c r="BS620" s="368"/>
      <c r="BT620" s="351"/>
      <c r="BU620" s="368"/>
      <c r="BV620" s="351"/>
      <c r="BW620" s="369"/>
      <c r="BY620" s="350"/>
      <c r="BZ620" s="350"/>
      <c r="CA620" s="368"/>
      <c r="CB620" s="351"/>
      <c r="CC620" s="368"/>
      <c r="CD620" s="351"/>
      <c r="CE620" s="369"/>
      <c r="CG620" s="350"/>
      <c r="CH620" s="350"/>
      <c r="CI620" s="368"/>
      <c r="CJ620" s="351"/>
      <c r="CK620" s="368"/>
      <c r="CL620" s="351"/>
      <c r="CM620" s="369"/>
      <c r="CO620" s="350"/>
      <c r="CP620" s="350"/>
      <c r="CQ620" s="368"/>
      <c r="CR620" s="351"/>
      <c r="CS620" s="368"/>
      <c r="CT620" s="351"/>
      <c r="CU620" s="369"/>
      <c r="CW620" s="350"/>
      <c r="CX620" s="350"/>
      <c r="CY620" s="368"/>
      <c r="CZ620" s="351"/>
      <c r="DA620" s="368"/>
      <c r="DB620" s="351"/>
      <c r="DC620" s="369"/>
      <c r="DE620" s="350"/>
      <c r="DF620" s="350"/>
      <c r="DG620" s="368"/>
      <c r="DH620" s="351"/>
      <c r="DI620" s="368"/>
      <c r="DJ620" s="351"/>
      <c r="DK620" s="369"/>
      <c r="DM620" s="350"/>
      <c r="DN620" s="350"/>
      <c r="DO620" s="368"/>
      <c r="DP620" s="351"/>
      <c r="DQ620" s="368"/>
      <c r="DR620" s="351"/>
      <c r="DS620" s="369"/>
      <c r="DU620" s="350"/>
      <c r="DV620" s="350"/>
      <c r="DW620" s="368"/>
      <c r="DX620" s="351"/>
      <c r="DY620" s="368"/>
      <c r="DZ620" s="351"/>
      <c r="EA620" s="369"/>
      <c r="EC620" s="350"/>
      <c r="ED620" s="350"/>
      <c r="EE620" s="368"/>
      <c r="EF620" s="351"/>
      <c r="EG620" s="368"/>
      <c r="EH620" s="351"/>
      <c r="EI620" s="369"/>
      <c r="EK620" s="350"/>
      <c r="EL620" s="350"/>
      <c r="EM620" s="368"/>
      <c r="EN620" s="351"/>
      <c r="EO620" s="368"/>
      <c r="EP620" s="351"/>
      <c r="EQ620" s="369"/>
      <c r="ES620" s="350"/>
      <c r="ET620" s="350"/>
      <c r="EU620" s="368"/>
      <c r="EV620" s="351"/>
      <c r="EW620" s="368"/>
      <c r="EX620" s="351"/>
      <c r="EY620" s="369"/>
      <c r="FA620" s="350"/>
      <c r="FB620" s="350"/>
      <c r="FC620" s="368"/>
      <c r="FD620" s="351"/>
      <c r="FE620" s="368"/>
      <c r="FF620" s="351"/>
      <c r="FG620" s="369"/>
      <c r="FI620" s="350"/>
      <c r="FJ620" s="350"/>
      <c r="FK620" s="368"/>
      <c r="FL620" s="351"/>
      <c r="FM620" s="368"/>
      <c r="FN620" s="351"/>
      <c r="FO620" s="369"/>
      <c r="FQ620" s="350"/>
      <c r="FR620" s="350"/>
      <c r="FS620" s="368"/>
      <c r="FT620" s="351"/>
      <c r="FU620" s="368"/>
      <c r="FV620" s="351"/>
      <c r="FW620" s="369"/>
      <c r="FY620" s="350"/>
      <c r="FZ620" s="350"/>
      <c r="GA620" s="368"/>
      <c r="GB620" s="351"/>
      <c r="GC620" s="368"/>
      <c r="GD620" s="351"/>
      <c r="GE620" s="369"/>
      <c r="GG620" s="350"/>
      <c r="GH620" s="350"/>
      <c r="GI620" s="368"/>
      <c r="GJ620" s="351"/>
      <c r="GK620" s="368"/>
      <c r="GL620" s="351"/>
      <c r="GM620" s="369"/>
      <c r="GO620" s="350"/>
      <c r="GP620" s="350"/>
      <c r="GQ620" s="368"/>
      <c r="GR620" s="351"/>
      <c r="GS620" s="368"/>
      <c r="GT620" s="351"/>
      <c r="GU620" s="369"/>
      <c r="GW620" s="350"/>
      <c r="GX620" s="350"/>
      <c r="GY620" s="368"/>
      <c r="GZ620" s="351"/>
      <c r="HA620" s="368"/>
      <c r="HB620" s="351"/>
      <c r="HC620" s="369"/>
      <c r="HE620" s="350"/>
      <c r="HF620" s="350"/>
      <c r="HG620" s="368"/>
      <c r="HH620" s="351"/>
      <c r="HI620" s="368"/>
      <c r="HJ620" s="351"/>
      <c r="HK620" s="369"/>
      <c r="HM620" s="350"/>
      <c r="HN620" s="350"/>
      <c r="HO620" s="368"/>
      <c r="HP620" s="351"/>
      <c r="HQ620" s="368"/>
      <c r="HR620" s="351"/>
      <c r="HS620" s="369"/>
      <c r="HU620" s="350"/>
      <c r="HV620" s="350"/>
      <c r="HW620" s="368"/>
      <c r="HX620" s="351"/>
      <c r="HY620" s="368"/>
      <c r="HZ620" s="351"/>
      <c r="IA620" s="369"/>
      <c r="IC620" s="350"/>
      <c r="ID620" s="350"/>
      <c r="IE620" s="368"/>
      <c r="IF620" s="351"/>
      <c r="IG620" s="368"/>
    </row>
    <row r="621" spans="1:241" s="352" customFormat="1" ht="11.25" x14ac:dyDescent="0.2">
      <c r="A621" s="349"/>
      <c r="C621" s="367"/>
      <c r="D621" s="367"/>
      <c r="E621" s="350"/>
      <c r="F621" s="350"/>
      <c r="G621" s="368"/>
      <c r="H621" s="351"/>
      <c r="I621" s="368"/>
      <c r="J621" s="351"/>
      <c r="K621" s="369"/>
      <c r="M621" s="350"/>
      <c r="N621" s="350"/>
      <c r="O621" s="368"/>
      <c r="P621" s="351"/>
      <c r="Q621" s="368"/>
      <c r="R621" s="351"/>
      <c r="S621" s="369"/>
      <c r="U621" s="350"/>
      <c r="V621" s="350"/>
      <c r="W621" s="368"/>
      <c r="X621" s="351"/>
      <c r="Y621" s="368"/>
      <c r="Z621" s="351"/>
      <c r="AA621" s="369"/>
      <c r="AC621" s="350"/>
      <c r="AD621" s="350"/>
      <c r="AE621" s="368"/>
      <c r="AF621" s="351"/>
      <c r="AG621" s="368"/>
      <c r="AH621" s="351"/>
      <c r="AI621" s="369"/>
      <c r="AK621" s="350"/>
      <c r="AL621" s="350"/>
      <c r="AM621" s="368"/>
      <c r="AN621" s="351"/>
      <c r="AO621" s="368"/>
      <c r="AP621" s="351"/>
      <c r="AQ621" s="369"/>
      <c r="AS621" s="350"/>
      <c r="AT621" s="350"/>
      <c r="AU621" s="368"/>
      <c r="AV621" s="351"/>
      <c r="AW621" s="368"/>
      <c r="AX621" s="351"/>
      <c r="AY621" s="369"/>
      <c r="BA621" s="350"/>
      <c r="BB621" s="350"/>
      <c r="BC621" s="368"/>
      <c r="BD621" s="351"/>
      <c r="BE621" s="368"/>
      <c r="BF621" s="351"/>
      <c r="BG621" s="369"/>
      <c r="BI621" s="350"/>
      <c r="BJ621" s="350"/>
      <c r="BK621" s="368"/>
      <c r="BL621" s="351"/>
      <c r="BM621" s="368"/>
      <c r="BN621" s="351"/>
      <c r="BO621" s="369"/>
      <c r="BQ621" s="350"/>
      <c r="BR621" s="350"/>
      <c r="BS621" s="368"/>
      <c r="BT621" s="351"/>
      <c r="BU621" s="368"/>
      <c r="BV621" s="351"/>
      <c r="BW621" s="369"/>
      <c r="BY621" s="350"/>
      <c r="BZ621" s="350"/>
      <c r="CA621" s="368"/>
      <c r="CB621" s="351"/>
      <c r="CC621" s="368"/>
      <c r="CD621" s="351"/>
      <c r="CE621" s="369"/>
      <c r="CG621" s="350"/>
      <c r="CH621" s="350"/>
      <c r="CI621" s="368"/>
      <c r="CJ621" s="351"/>
      <c r="CK621" s="368"/>
      <c r="CL621" s="351"/>
      <c r="CM621" s="369"/>
      <c r="CO621" s="350"/>
      <c r="CP621" s="350"/>
      <c r="CQ621" s="368"/>
      <c r="CR621" s="351"/>
      <c r="CS621" s="368"/>
      <c r="CT621" s="351"/>
      <c r="CU621" s="369"/>
      <c r="CW621" s="350"/>
      <c r="CX621" s="350"/>
      <c r="CY621" s="368"/>
      <c r="CZ621" s="351"/>
      <c r="DA621" s="368"/>
      <c r="DB621" s="351"/>
      <c r="DC621" s="369"/>
      <c r="DE621" s="350"/>
      <c r="DF621" s="350"/>
      <c r="DG621" s="368"/>
      <c r="DH621" s="351"/>
      <c r="DI621" s="368"/>
      <c r="DJ621" s="351"/>
      <c r="DK621" s="369"/>
      <c r="DM621" s="350"/>
      <c r="DN621" s="350"/>
      <c r="DO621" s="368"/>
      <c r="DP621" s="351"/>
      <c r="DQ621" s="368"/>
      <c r="DR621" s="351"/>
      <c r="DS621" s="369"/>
      <c r="DU621" s="350"/>
      <c r="DV621" s="350"/>
      <c r="DW621" s="368"/>
      <c r="DX621" s="351"/>
      <c r="DY621" s="368"/>
      <c r="DZ621" s="351"/>
      <c r="EA621" s="369"/>
      <c r="EC621" s="350"/>
      <c r="ED621" s="350"/>
      <c r="EE621" s="368"/>
      <c r="EF621" s="351"/>
      <c r="EG621" s="368"/>
      <c r="EH621" s="351"/>
      <c r="EI621" s="369"/>
      <c r="EK621" s="350"/>
      <c r="EL621" s="350"/>
      <c r="EM621" s="368"/>
      <c r="EN621" s="351"/>
      <c r="EO621" s="368"/>
      <c r="EP621" s="351"/>
      <c r="EQ621" s="369"/>
      <c r="ES621" s="350"/>
      <c r="ET621" s="350"/>
      <c r="EU621" s="368"/>
      <c r="EV621" s="351"/>
      <c r="EW621" s="368"/>
      <c r="EX621" s="351"/>
      <c r="EY621" s="369"/>
      <c r="FA621" s="350"/>
      <c r="FB621" s="350"/>
      <c r="FC621" s="368"/>
      <c r="FD621" s="351"/>
      <c r="FE621" s="368"/>
      <c r="FF621" s="351"/>
      <c r="FG621" s="369"/>
      <c r="FI621" s="350"/>
      <c r="FJ621" s="350"/>
      <c r="FK621" s="368"/>
      <c r="FL621" s="351"/>
      <c r="FM621" s="368"/>
      <c r="FN621" s="351"/>
      <c r="FO621" s="369"/>
      <c r="FQ621" s="350"/>
      <c r="FR621" s="350"/>
      <c r="FS621" s="368"/>
      <c r="FT621" s="351"/>
      <c r="FU621" s="368"/>
      <c r="FV621" s="351"/>
      <c r="FW621" s="369"/>
      <c r="FY621" s="350"/>
      <c r="FZ621" s="350"/>
      <c r="GA621" s="368"/>
      <c r="GB621" s="351"/>
      <c r="GC621" s="368"/>
      <c r="GD621" s="351"/>
      <c r="GE621" s="369"/>
      <c r="GG621" s="350"/>
      <c r="GH621" s="350"/>
      <c r="GI621" s="368"/>
      <c r="GJ621" s="351"/>
      <c r="GK621" s="368"/>
      <c r="GL621" s="351"/>
      <c r="GM621" s="369"/>
      <c r="GO621" s="350"/>
      <c r="GP621" s="350"/>
      <c r="GQ621" s="368"/>
      <c r="GR621" s="351"/>
      <c r="GS621" s="368"/>
      <c r="GT621" s="351"/>
      <c r="GU621" s="369"/>
      <c r="GW621" s="350"/>
      <c r="GX621" s="350"/>
      <c r="GY621" s="368"/>
      <c r="GZ621" s="351"/>
      <c r="HA621" s="368"/>
      <c r="HB621" s="351"/>
      <c r="HC621" s="369"/>
      <c r="HE621" s="350"/>
      <c r="HF621" s="350"/>
      <c r="HG621" s="368"/>
      <c r="HH621" s="351"/>
      <c r="HI621" s="368"/>
      <c r="HJ621" s="351"/>
      <c r="HK621" s="369"/>
      <c r="HM621" s="350"/>
      <c r="HN621" s="350"/>
      <c r="HO621" s="368"/>
      <c r="HP621" s="351"/>
      <c r="HQ621" s="368"/>
      <c r="HR621" s="351"/>
      <c r="HS621" s="369"/>
      <c r="HU621" s="350"/>
      <c r="HV621" s="350"/>
      <c r="HW621" s="368"/>
      <c r="HX621" s="351"/>
      <c r="HY621" s="368"/>
      <c r="HZ621" s="351"/>
      <c r="IA621" s="369"/>
      <c r="IC621" s="350"/>
      <c r="ID621" s="350"/>
      <c r="IE621" s="368"/>
      <c r="IF621" s="351"/>
      <c r="IG621" s="368"/>
    </row>
    <row r="622" spans="1:241" s="352" customFormat="1" ht="11.25" x14ac:dyDescent="0.2">
      <c r="A622" s="349"/>
      <c r="C622" s="367"/>
      <c r="D622" s="367"/>
      <c r="E622" s="350"/>
      <c r="F622" s="350"/>
      <c r="G622" s="368"/>
      <c r="H622" s="351"/>
      <c r="I622" s="368"/>
      <c r="J622" s="351"/>
      <c r="K622" s="369"/>
      <c r="M622" s="350"/>
      <c r="N622" s="350"/>
      <c r="O622" s="368"/>
      <c r="P622" s="351"/>
      <c r="Q622" s="368"/>
      <c r="R622" s="351"/>
      <c r="S622" s="369"/>
      <c r="U622" s="350"/>
      <c r="V622" s="350"/>
      <c r="W622" s="368"/>
      <c r="X622" s="351"/>
      <c r="Y622" s="368"/>
      <c r="Z622" s="351"/>
      <c r="AA622" s="369"/>
      <c r="AC622" s="350"/>
      <c r="AD622" s="350"/>
      <c r="AE622" s="368"/>
      <c r="AF622" s="351"/>
      <c r="AG622" s="368"/>
      <c r="AH622" s="351"/>
      <c r="AI622" s="369"/>
      <c r="AK622" s="350"/>
      <c r="AL622" s="350"/>
      <c r="AM622" s="368"/>
      <c r="AN622" s="351"/>
      <c r="AO622" s="368"/>
      <c r="AP622" s="351"/>
      <c r="AQ622" s="369"/>
      <c r="AS622" s="350"/>
      <c r="AT622" s="350"/>
      <c r="AU622" s="368"/>
      <c r="AV622" s="351"/>
      <c r="AW622" s="368"/>
      <c r="AX622" s="351"/>
      <c r="AY622" s="369"/>
      <c r="BA622" s="350"/>
      <c r="BB622" s="350"/>
      <c r="BC622" s="368"/>
      <c r="BD622" s="351"/>
      <c r="BE622" s="368"/>
      <c r="BF622" s="351"/>
      <c r="BG622" s="369"/>
      <c r="BI622" s="350"/>
      <c r="BJ622" s="350"/>
      <c r="BK622" s="368"/>
      <c r="BL622" s="351"/>
      <c r="BM622" s="368"/>
      <c r="BN622" s="351"/>
      <c r="BO622" s="369"/>
      <c r="BQ622" s="350"/>
      <c r="BR622" s="350"/>
      <c r="BS622" s="368"/>
      <c r="BT622" s="351"/>
      <c r="BU622" s="368"/>
      <c r="BV622" s="351"/>
      <c r="BW622" s="369"/>
      <c r="BY622" s="350"/>
      <c r="BZ622" s="350"/>
      <c r="CA622" s="368"/>
      <c r="CB622" s="351"/>
      <c r="CC622" s="368"/>
      <c r="CD622" s="351"/>
      <c r="CE622" s="369"/>
      <c r="CG622" s="350"/>
      <c r="CH622" s="350"/>
      <c r="CI622" s="368"/>
      <c r="CJ622" s="351"/>
      <c r="CK622" s="368"/>
      <c r="CL622" s="351"/>
      <c r="CM622" s="369"/>
      <c r="CO622" s="350"/>
      <c r="CP622" s="350"/>
      <c r="CQ622" s="368"/>
      <c r="CR622" s="351"/>
      <c r="CS622" s="368"/>
      <c r="CT622" s="351"/>
      <c r="CU622" s="369"/>
      <c r="CW622" s="350"/>
      <c r="CX622" s="350"/>
      <c r="CY622" s="368"/>
      <c r="CZ622" s="351"/>
      <c r="DA622" s="368"/>
      <c r="DB622" s="351"/>
      <c r="DC622" s="369"/>
      <c r="DE622" s="350"/>
      <c r="DF622" s="350"/>
      <c r="DG622" s="368"/>
      <c r="DH622" s="351"/>
      <c r="DI622" s="368"/>
      <c r="DJ622" s="351"/>
      <c r="DK622" s="369"/>
      <c r="DM622" s="350"/>
      <c r="DN622" s="350"/>
      <c r="DO622" s="368"/>
      <c r="DP622" s="351"/>
      <c r="DQ622" s="368"/>
      <c r="DR622" s="351"/>
      <c r="DS622" s="369"/>
      <c r="DU622" s="350"/>
      <c r="DV622" s="350"/>
      <c r="DW622" s="368"/>
      <c r="DX622" s="351"/>
      <c r="DY622" s="368"/>
      <c r="DZ622" s="351"/>
      <c r="EA622" s="369"/>
      <c r="EC622" s="350"/>
      <c r="ED622" s="350"/>
      <c r="EE622" s="368"/>
      <c r="EF622" s="351"/>
      <c r="EG622" s="368"/>
      <c r="EH622" s="351"/>
      <c r="EI622" s="369"/>
      <c r="EK622" s="350"/>
      <c r="EL622" s="350"/>
      <c r="EM622" s="368"/>
      <c r="EN622" s="351"/>
      <c r="EO622" s="368"/>
      <c r="EP622" s="351"/>
      <c r="EQ622" s="369"/>
      <c r="ES622" s="350"/>
      <c r="ET622" s="350"/>
      <c r="EU622" s="368"/>
      <c r="EV622" s="351"/>
      <c r="EW622" s="368"/>
      <c r="EX622" s="351"/>
      <c r="EY622" s="369"/>
      <c r="FA622" s="350"/>
      <c r="FB622" s="350"/>
      <c r="FC622" s="368"/>
      <c r="FD622" s="351"/>
      <c r="FE622" s="368"/>
      <c r="FF622" s="351"/>
      <c r="FG622" s="369"/>
      <c r="FI622" s="350"/>
      <c r="FJ622" s="350"/>
      <c r="FK622" s="368"/>
      <c r="FL622" s="351"/>
      <c r="FM622" s="368"/>
      <c r="FN622" s="351"/>
      <c r="FO622" s="369"/>
      <c r="FQ622" s="350"/>
      <c r="FR622" s="350"/>
      <c r="FS622" s="368"/>
      <c r="FT622" s="351"/>
      <c r="FU622" s="368"/>
      <c r="FV622" s="351"/>
      <c r="FW622" s="369"/>
      <c r="FY622" s="350"/>
      <c r="FZ622" s="350"/>
      <c r="GA622" s="368"/>
      <c r="GB622" s="351"/>
      <c r="GC622" s="368"/>
      <c r="GD622" s="351"/>
      <c r="GE622" s="369"/>
      <c r="GG622" s="350"/>
      <c r="GH622" s="350"/>
      <c r="GI622" s="368"/>
      <c r="GJ622" s="351"/>
      <c r="GK622" s="368"/>
      <c r="GL622" s="351"/>
      <c r="GM622" s="369"/>
      <c r="GO622" s="350"/>
      <c r="GP622" s="350"/>
      <c r="GQ622" s="368"/>
      <c r="GR622" s="351"/>
      <c r="GS622" s="368"/>
      <c r="GT622" s="351"/>
      <c r="GU622" s="369"/>
      <c r="GW622" s="350"/>
      <c r="GX622" s="350"/>
      <c r="GY622" s="368"/>
      <c r="GZ622" s="351"/>
      <c r="HA622" s="368"/>
      <c r="HB622" s="351"/>
      <c r="HC622" s="369"/>
      <c r="HE622" s="350"/>
      <c r="HF622" s="350"/>
      <c r="HG622" s="368"/>
      <c r="HH622" s="351"/>
      <c r="HI622" s="368"/>
      <c r="HJ622" s="351"/>
      <c r="HK622" s="369"/>
      <c r="HM622" s="350"/>
      <c r="HN622" s="350"/>
      <c r="HO622" s="368"/>
      <c r="HP622" s="351"/>
      <c r="HQ622" s="368"/>
      <c r="HR622" s="351"/>
      <c r="HS622" s="369"/>
      <c r="HU622" s="350"/>
      <c r="HV622" s="350"/>
      <c r="HW622" s="368"/>
      <c r="HX622" s="351"/>
      <c r="HY622" s="368"/>
      <c r="HZ622" s="351"/>
      <c r="IA622" s="369"/>
      <c r="IC622" s="350"/>
      <c r="ID622" s="350"/>
      <c r="IE622" s="368"/>
      <c r="IF622" s="351"/>
      <c r="IG622" s="368"/>
    </row>
    <row r="623" spans="1:241" s="352" customFormat="1" ht="11.25" x14ac:dyDescent="0.2">
      <c r="A623" s="349"/>
      <c r="C623" s="367"/>
      <c r="D623" s="367"/>
      <c r="E623" s="350"/>
      <c r="F623" s="350"/>
      <c r="G623" s="368"/>
      <c r="H623" s="351"/>
      <c r="I623" s="368"/>
      <c r="J623" s="351"/>
      <c r="K623" s="369"/>
      <c r="M623" s="350"/>
      <c r="N623" s="350"/>
      <c r="O623" s="368"/>
      <c r="P623" s="351"/>
      <c r="Q623" s="368"/>
      <c r="R623" s="351"/>
      <c r="S623" s="369"/>
      <c r="U623" s="350"/>
      <c r="V623" s="350"/>
      <c r="W623" s="368"/>
      <c r="X623" s="351"/>
      <c r="Y623" s="368"/>
      <c r="Z623" s="351"/>
      <c r="AA623" s="369"/>
      <c r="AC623" s="350"/>
      <c r="AD623" s="350"/>
      <c r="AE623" s="368"/>
      <c r="AF623" s="351"/>
      <c r="AG623" s="368"/>
      <c r="AH623" s="351"/>
      <c r="AI623" s="369"/>
      <c r="AK623" s="350"/>
      <c r="AL623" s="350"/>
      <c r="AM623" s="368"/>
      <c r="AN623" s="351"/>
      <c r="AO623" s="368"/>
      <c r="AP623" s="351"/>
      <c r="AQ623" s="369"/>
      <c r="AS623" s="350"/>
      <c r="AT623" s="350"/>
      <c r="AU623" s="368"/>
      <c r="AV623" s="351"/>
      <c r="AW623" s="368"/>
      <c r="AX623" s="351"/>
      <c r="AY623" s="369"/>
      <c r="BA623" s="350"/>
      <c r="BB623" s="350"/>
      <c r="BC623" s="368"/>
      <c r="BD623" s="351"/>
      <c r="BE623" s="368"/>
      <c r="BF623" s="351"/>
      <c r="BG623" s="369"/>
      <c r="BI623" s="350"/>
      <c r="BJ623" s="350"/>
      <c r="BK623" s="368"/>
      <c r="BL623" s="351"/>
      <c r="BM623" s="368"/>
      <c r="BN623" s="351"/>
      <c r="BO623" s="369"/>
      <c r="BQ623" s="350"/>
      <c r="BR623" s="350"/>
      <c r="BS623" s="368"/>
      <c r="BT623" s="351"/>
      <c r="BU623" s="368"/>
      <c r="BV623" s="351"/>
      <c r="BW623" s="369"/>
      <c r="BY623" s="350"/>
      <c r="BZ623" s="350"/>
      <c r="CA623" s="368"/>
      <c r="CB623" s="351"/>
      <c r="CC623" s="368"/>
      <c r="CD623" s="351"/>
      <c r="CE623" s="369"/>
      <c r="CG623" s="350"/>
      <c r="CH623" s="350"/>
      <c r="CI623" s="368"/>
      <c r="CJ623" s="351"/>
      <c r="CK623" s="368"/>
      <c r="CL623" s="351"/>
      <c r="CM623" s="369"/>
      <c r="CO623" s="350"/>
      <c r="CP623" s="350"/>
      <c r="CQ623" s="368"/>
      <c r="CR623" s="351"/>
      <c r="CS623" s="368"/>
      <c r="CT623" s="351"/>
      <c r="CU623" s="369"/>
      <c r="CW623" s="350"/>
      <c r="CX623" s="350"/>
      <c r="CY623" s="368"/>
      <c r="CZ623" s="351"/>
      <c r="DA623" s="368"/>
      <c r="DB623" s="351"/>
      <c r="DC623" s="369"/>
      <c r="DE623" s="350"/>
      <c r="DF623" s="350"/>
      <c r="DG623" s="368"/>
      <c r="DH623" s="351"/>
      <c r="DI623" s="368"/>
      <c r="DJ623" s="351"/>
      <c r="DK623" s="369"/>
      <c r="DM623" s="350"/>
      <c r="DN623" s="350"/>
      <c r="DO623" s="368"/>
      <c r="DP623" s="351"/>
      <c r="DQ623" s="368"/>
      <c r="DR623" s="351"/>
      <c r="DS623" s="369"/>
      <c r="DU623" s="350"/>
      <c r="DV623" s="350"/>
      <c r="DW623" s="368"/>
      <c r="DX623" s="351"/>
      <c r="DY623" s="368"/>
      <c r="DZ623" s="351"/>
      <c r="EA623" s="369"/>
      <c r="EC623" s="350"/>
      <c r="ED623" s="350"/>
      <c r="EE623" s="368"/>
      <c r="EF623" s="351"/>
      <c r="EG623" s="368"/>
      <c r="EH623" s="351"/>
      <c r="EI623" s="369"/>
      <c r="EK623" s="350"/>
      <c r="EL623" s="350"/>
      <c r="EM623" s="368"/>
      <c r="EN623" s="351"/>
      <c r="EO623" s="368"/>
      <c r="EP623" s="351"/>
      <c r="EQ623" s="369"/>
      <c r="ES623" s="350"/>
      <c r="ET623" s="350"/>
      <c r="EU623" s="368"/>
      <c r="EV623" s="351"/>
      <c r="EW623" s="368"/>
      <c r="EX623" s="351"/>
      <c r="EY623" s="369"/>
      <c r="FA623" s="350"/>
      <c r="FB623" s="350"/>
      <c r="FC623" s="368"/>
      <c r="FD623" s="351"/>
      <c r="FE623" s="368"/>
      <c r="FF623" s="351"/>
      <c r="FG623" s="369"/>
      <c r="FI623" s="350"/>
      <c r="FJ623" s="350"/>
      <c r="FK623" s="368"/>
      <c r="FL623" s="351"/>
      <c r="FM623" s="368"/>
      <c r="FN623" s="351"/>
      <c r="FO623" s="369"/>
      <c r="FQ623" s="350"/>
      <c r="FR623" s="350"/>
      <c r="FS623" s="368"/>
      <c r="FT623" s="351"/>
      <c r="FU623" s="368"/>
      <c r="FV623" s="351"/>
      <c r="FW623" s="369"/>
      <c r="FY623" s="350"/>
      <c r="FZ623" s="350"/>
      <c r="GA623" s="368"/>
      <c r="GB623" s="351"/>
      <c r="GC623" s="368"/>
      <c r="GD623" s="351"/>
      <c r="GE623" s="369"/>
      <c r="GG623" s="350"/>
      <c r="GH623" s="350"/>
      <c r="GI623" s="368"/>
      <c r="GJ623" s="351"/>
      <c r="GK623" s="368"/>
      <c r="GL623" s="351"/>
      <c r="GM623" s="369"/>
      <c r="GO623" s="350"/>
      <c r="GP623" s="350"/>
      <c r="GQ623" s="368"/>
      <c r="GR623" s="351"/>
      <c r="GS623" s="368"/>
      <c r="GT623" s="351"/>
      <c r="GU623" s="369"/>
      <c r="GW623" s="350"/>
      <c r="GX623" s="350"/>
      <c r="GY623" s="368"/>
      <c r="GZ623" s="351"/>
      <c r="HA623" s="368"/>
      <c r="HB623" s="351"/>
      <c r="HC623" s="369"/>
      <c r="HE623" s="350"/>
      <c r="HF623" s="350"/>
      <c r="HG623" s="368"/>
      <c r="HH623" s="351"/>
      <c r="HI623" s="368"/>
      <c r="HJ623" s="351"/>
      <c r="HK623" s="369"/>
      <c r="HM623" s="350"/>
      <c r="HN623" s="350"/>
      <c r="HO623" s="368"/>
      <c r="HP623" s="351"/>
      <c r="HQ623" s="368"/>
      <c r="HR623" s="351"/>
      <c r="HS623" s="369"/>
      <c r="HU623" s="350"/>
      <c r="HV623" s="350"/>
      <c r="HW623" s="368"/>
      <c r="HX623" s="351"/>
      <c r="HY623" s="368"/>
      <c r="HZ623" s="351"/>
      <c r="IA623" s="369"/>
      <c r="IC623" s="350"/>
      <c r="ID623" s="350"/>
      <c r="IE623" s="368"/>
      <c r="IF623" s="351"/>
      <c r="IG623" s="368"/>
    </row>
    <row r="624" spans="1:241" s="352" customFormat="1" ht="11.25" x14ac:dyDescent="0.2">
      <c r="A624" s="349"/>
      <c r="C624" s="367"/>
      <c r="D624" s="367"/>
      <c r="E624" s="350"/>
      <c r="F624" s="350"/>
      <c r="G624" s="368"/>
      <c r="H624" s="351"/>
      <c r="I624" s="368"/>
      <c r="J624" s="351"/>
      <c r="K624" s="369"/>
      <c r="M624" s="350"/>
      <c r="N624" s="350"/>
      <c r="O624" s="368"/>
      <c r="P624" s="351"/>
      <c r="Q624" s="368"/>
      <c r="R624" s="351"/>
      <c r="S624" s="369"/>
      <c r="U624" s="350"/>
      <c r="V624" s="350"/>
      <c r="W624" s="368"/>
      <c r="X624" s="351"/>
      <c r="Y624" s="368"/>
      <c r="Z624" s="351"/>
      <c r="AA624" s="369"/>
      <c r="AC624" s="350"/>
      <c r="AD624" s="350"/>
      <c r="AE624" s="368"/>
      <c r="AF624" s="351"/>
      <c r="AG624" s="368"/>
      <c r="AH624" s="351"/>
      <c r="AI624" s="369"/>
      <c r="AK624" s="350"/>
      <c r="AL624" s="350"/>
      <c r="AM624" s="368"/>
      <c r="AN624" s="351"/>
      <c r="AO624" s="368"/>
      <c r="AP624" s="351"/>
      <c r="AQ624" s="369"/>
      <c r="AS624" s="350"/>
      <c r="AT624" s="350"/>
      <c r="AU624" s="368"/>
      <c r="AV624" s="351"/>
      <c r="AW624" s="368"/>
      <c r="AX624" s="351"/>
      <c r="AY624" s="369"/>
      <c r="BA624" s="350"/>
      <c r="BB624" s="350"/>
      <c r="BC624" s="368"/>
      <c r="BD624" s="351"/>
      <c r="BE624" s="368"/>
      <c r="BF624" s="351"/>
      <c r="BG624" s="369"/>
      <c r="BI624" s="350"/>
      <c r="BJ624" s="350"/>
      <c r="BK624" s="368"/>
      <c r="BL624" s="351"/>
      <c r="BM624" s="368"/>
      <c r="BN624" s="351"/>
      <c r="BO624" s="369"/>
      <c r="BQ624" s="350"/>
      <c r="BR624" s="350"/>
      <c r="BS624" s="368"/>
      <c r="BT624" s="351"/>
      <c r="BU624" s="368"/>
      <c r="BV624" s="351"/>
      <c r="BW624" s="369"/>
      <c r="BY624" s="350"/>
      <c r="BZ624" s="350"/>
      <c r="CA624" s="368"/>
      <c r="CB624" s="351"/>
      <c r="CC624" s="368"/>
      <c r="CD624" s="351"/>
      <c r="CE624" s="369"/>
      <c r="CG624" s="350"/>
      <c r="CH624" s="350"/>
      <c r="CI624" s="368"/>
      <c r="CJ624" s="351"/>
      <c r="CK624" s="368"/>
      <c r="CL624" s="351"/>
      <c r="CM624" s="369"/>
      <c r="CO624" s="350"/>
      <c r="CP624" s="350"/>
      <c r="CQ624" s="368"/>
      <c r="CR624" s="351"/>
      <c r="CS624" s="368"/>
      <c r="CT624" s="351"/>
      <c r="CU624" s="369"/>
      <c r="CW624" s="350"/>
      <c r="CX624" s="350"/>
      <c r="CY624" s="368"/>
      <c r="CZ624" s="351"/>
      <c r="DA624" s="368"/>
      <c r="DB624" s="351"/>
      <c r="DC624" s="369"/>
      <c r="DE624" s="350"/>
      <c r="DF624" s="350"/>
      <c r="DG624" s="368"/>
      <c r="DH624" s="351"/>
      <c r="DI624" s="368"/>
      <c r="DJ624" s="351"/>
      <c r="DK624" s="369"/>
      <c r="DM624" s="350"/>
      <c r="DN624" s="350"/>
      <c r="DO624" s="368"/>
      <c r="DP624" s="351"/>
      <c r="DQ624" s="368"/>
      <c r="DR624" s="351"/>
      <c r="DS624" s="369"/>
      <c r="DU624" s="350"/>
      <c r="DV624" s="350"/>
      <c r="DW624" s="368"/>
      <c r="DX624" s="351"/>
      <c r="DY624" s="368"/>
      <c r="DZ624" s="351"/>
      <c r="EA624" s="369"/>
      <c r="EC624" s="350"/>
      <c r="ED624" s="350"/>
      <c r="EE624" s="368"/>
      <c r="EF624" s="351"/>
      <c r="EG624" s="368"/>
      <c r="EH624" s="351"/>
      <c r="EI624" s="369"/>
      <c r="EK624" s="350"/>
      <c r="EL624" s="350"/>
      <c r="EM624" s="368"/>
      <c r="EN624" s="351"/>
      <c r="EO624" s="368"/>
      <c r="EP624" s="351"/>
      <c r="EQ624" s="369"/>
      <c r="ES624" s="350"/>
      <c r="ET624" s="350"/>
      <c r="EU624" s="368"/>
      <c r="EV624" s="351"/>
      <c r="EW624" s="368"/>
      <c r="EX624" s="351"/>
      <c r="EY624" s="369"/>
      <c r="FA624" s="350"/>
      <c r="FB624" s="350"/>
      <c r="FC624" s="368"/>
      <c r="FD624" s="351"/>
      <c r="FE624" s="368"/>
      <c r="FF624" s="351"/>
      <c r="FG624" s="369"/>
      <c r="FI624" s="350"/>
      <c r="FJ624" s="350"/>
      <c r="FK624" s="368"/>
      <c r="FL624" s="351"/>
      <c r="FM624" s="368"/>
      <c r="FN624" s="351"/>
      <c r="FO624" s="369"/>
      <c r="FQ624" s="350"/>
      <c r="FR624" s="350"/>
      <c r="FS624" s="368"/>
      <c r="FT624" s="351"/>
      <c r="FU624" s="368"/>
      <c r="FV624" s="351"/>
      <c r="FW624" s="369"/>
      <c r="FY624" s="350"/>
      <c r="FZ624" s="350"/>
      <c r="GA624" s="368"/>
      <c r="GB624" s="351"/>
      <c r="GC624" s="368"/>
      <c r="GD624" s="351"/>
      <c r="GE624" s="369"/>
      <c r="GG624" s="350"/>
      <c r="GH624" s="350"/>
      <c r="GI624" s="368"/>
      <c r="GJ624" s="351"/>
      <c r="GK624" s="368"/>
      <c r="GL624" s="351"/>
      <c r="GM624" s="369"/>
      <c r="GO624" s="350"/>
      <c r="GP624" s="350"/>
      <c r="GQ624" s="368"/>
      <c r="GR624" s="351"/>
      <c r="GS624" s="368"/>
      <c r="GT624" s="351"/>
      <c r="GU624" s="369"/>
      <c r="GW624" s="350"/>
      <c r="GX624" s="350"/>
      <c r="GY624" s="368"/>
      <c r="GZ624" s="351"/>
      <c r="HA624" s="368"/>
      <c r="HB624" s="351"/>
      <c r="HC624" s="369"/>
      <c r="HE624" s="350"/>
      <c r="HF624" s="350"/>
      <c r="HG624" s="368"/>
      <c r="HH624" s="351"/>
      <c r="HI624" s="368"/>
      <c r="HJ624" s="351"/>
      <c r="HK624" s="369"/>
      <c r="HM624" s="350"/>
      <c r="HN624" s="350"/>
      <c r="HO624" s="368"/>
      <c r="HP624" s="351"/>
      <c r="HQ624" s="368"/>
      <c r="HR624" s="351"/>
      <c r="HS624" s="369"/>
      <c r="HU624" s="350"/>
      <c r="HV624" s="350"/>
      <c r="HW624" s="368"/>
      <c r="HX624" s="351"/>
      <c r="HY624" s="368"/>
      <c r="HZ624" s="351"/>
      <c r="IA624" s="369"/>
      <c r="IC624" s="350"/>
      <c r="ID624" s="350"/>
      <c r="IE624" s="368"/>
      <c r="IF624" s="351"/>
      <c r="IG624" s="368"/>
    </row>
    <row r="625" spans="1:241" s="352" customFormat="1" ht="11.25" x14ac:dyDescent="0.2">
      <c r="A625" s="349"/>
      <c r="C625" s="367"/>
      <c r="D625" s="367"/>
      <c r="E625" s="350"/>
      <c r="F625" s="350"/>
      <c r="G625" s="368"/>
      <c r="H625" s="351"/>
      <c r="I625" s="368"/>
      <c r="J625" s="351"/>
      <c r="K625" s="369"/>
      <c r="M625" s="350"/>
      <c r="N625" s="350"/>
      <c r="O625" s="368"/>
      <c r="P625" s="351"/>
      <c r="Q625" s="368"/>
      <c r="R625" s="351"/>
      <c r="S625" s="369"/>
      <c r="U625" s="350"/>
      <c r="V625" s="350"/>
      <c r="W625" s="368"/>
      <c r="X625" s="351"/>
      <c r="Y625" s="368"/>
      <c r="Z625" s="351"/>
      <c r="AA625" s="369"/>
      <c r="AC625" s="350"/>
      <c r="AD625" s="350"/>
      <c r="AE625" s="368"/>
      <c r="AF625" s="351"/>
      <c r="AG625" s="368"/>
      <c r="AH625" s="351"/>
      <c r="AI625" s="369"/>
      <c r="AK625" s="350"/>
      <c r="AL625" s="350"/>
      <c r="AM625" s="368"/>
      <c r="AN625" s="351"/>
      <c r="AO625" s="368"/>
      <c r="AP625" s="351"/>
      <c r="AQ625" s="369"/>
      <c r="AS625" s="350"/>
      <c r="AT625" s="350"/>
      <c r="AU625" s="368"/>
      <c r="AV625" s="351"/>
      <c r="AW625" s="368"/>
      <c r="AX625" s="351"/>
      <c r="AY625" s="369"/>
      <c r="BA625" s="350"/>
      <c r="BB625" s="350"/>
      <c r="BC625" s="368"/>
      <c r="BD625" s="351"/>
      <c r="BE625" s="368"/>
      <c r="BF625" s="351"/>
      <c r="BG625" s="369"/>
      <c r="BI625" s="350"/>
      <c r="BJ625" s="350"/>
      <c r="BK625" s="368"/>
      <c r="BL625" s="351"/>
      <c r="BM625" s="368"/>
      <c r="BN625" s="351"/>
      <c r="BO625" s="369"/>
      <c r="BQ625" s="350"/>
      <c r="BR625" s="350"/>
      <c r="BS625" s="368"/>
      <c r="BT625" s="351"/>
      <c r="BU625" s="368"/>
      <c r="BV625" s="351"/>
      <c r="BW625" s="369"/>
      <c r="BY625" s="350"/>
      <c r="BZ625" s="350"/>
      <c r="CA625" s="368"/>
      <c r="CB625" s="351"/>
      <c r="CC625" s="368"/>
      <c r="CD625" s="351"/>
      <c r="CE625" s="369"/>
      <c r="CG625" s="350"/>
      <c r="CH625" s="350"/>
      <c r="CI625" s="368"/>
      <c r="CJ625" s="351"/>
      <c r="CK625" s="368"/>
      <c r="CL625" s="351"/>
      <c r="CM625" s="369"/>
      <c r="CO625" s="350"/>
      <c r="CP625" s="350"/>
      <c r="CQ625" s="368"/>
      <c r="CR625" s="351"/>
      <c r="CS625" s="368"/>
      <c r="CT625" s="351"/>
      <c r="CU625" s="369"/>
      <c r="CW625" s="350"/>
      <c r="CX625" s="350"/>
      <c r="CY625" s="368"/>
      <c r="CZ625" s="351"/>
      <c r="DA625" s="368"/>
      <c r="DB625" s="351"/>
      <c r="DC625" s="369"/>
      <c r="DE625" s="350"/>
      <c r="DF625" s="350"/>
      <c r="DG625" s="368"/>
      <c r="DH625" s="351"/>
      <c r="DI625" s="368"/>
      <c r="DJ625" s="351"/>
      <c r="DK625" s="369"/>
      <c r="DM625" s="350"/>
      <c r="DN625" s="350"/>
      <c r="DO625" s="368"/>
      <c r="DP625" s="351"/>
      <c r="DQ625" s="368"/>
      <c r="DR625" s="351"/>
      <c r="DS625" s="369"/>
      <c r="DU625" s="350"/>
      <c r="DV625" s="350"/>
      <c r="DW625" s="368"/>
      <c r="DX625" s="351"/>
      <c r="DY625" s="368"/>
      <c r="DZ625" s="351"/>
      <c r="EA625" s="369"/>
      <c r="EC625" s="350"/>
      <c r="ED625" s="350"/>
      <c r="EE625" s="368"/>
      <c r="EF625" s="351"/>
      <c r="EG625" s="368"/>
      <c r="EH625" s="351"/>
      <c r="EI625" s="369"/>
      <c r="EK625" s="350"/>
      <c r="EL625" s="350"/>
      <c r="EM625" s="368"/>
      <c r="EN625" s="351"/>
      <c r="EO625" s="368"/>
      <c r="EP625" s="351"/>
      <c r="EQ625" s="369"/>
      <c r="ES625" s="350"/>
      <c r="ET625" s="350"/>
      <c r="EU625" s="368"/>
      <c r="EV625" s="351"/>
      <c r="EW625" s="368"/>
      <c r="EX625" s="351"/>
      <c r="EY625" s="369"/>
      <c r="FA625" s="350"/>
      <c r="FB625" s="350"/>
      <c r="FC625" s="368"/>
      <c r="FD625" s="351"/>
      <c r="FE625" s="368"/>
      <c r="FF625" s="351"/>
      <c r="FG625" s="369"/>
      <c r="FI625" s="350"/>
      <c r="FJ625" s="350"/>
      <c r="FK625" s="368"/>
      <c r="FL625" s="351"/>
      <c r="FM625" s="368"/>
      <c r="FN625" s="351"/>
      <c r="FO625" s="369"/>
      <c r="FQ625" s="350"/>
      <c r="FR625" s="350"/>
      <c r="FS625" s="368"/>
      <c r="FT625" s="351"/>
      <c r="FU625" s="368"/>
      <c r="FV625" s="351"/>
      <c r="FW625" s="369"/>
      <c r="FY625" s="350"/>
      <c r="FZ625" s="350"/>
      <c r="GA625" s="368"/>
      <c r="GB625" s="351"/>
      <c r="GC625" s="368"/>
      <c r="GD625" s="351"/>
      <c r="GE625" s="369"/>
      <c r="GG625" s="350"/>
      <c r="GH625" s="350"/>
      <c r="GI625" s="368"/>
      <c r="GJ625" s="351"/>
      <c r="GK625" s="368"/>
      <c r="GL625" s="351"/>
      <c r="GM625" s="369"/>
      <c r="GO625" s="350"/>
      <c r="GP625" s="350"/>
      <c r="GQ625" s="368"/>
      <c r="GR625" s="351"/>
      <c r="GS625" s="368"/>
      <c r="GT625" s="351"/>
      <c r="GU625" s="369"/>
      <c r="GW625" s="350"/>
      <c r="GX625" s="350"/>
      <c r="GY625" s="368"/>
      <c r="GZ625" s="351"/>
      <c r="HA625" s="368"/>
      <c r="HB625" s="351"/>
      <c r="HC625" s="369"/>
      <c r="HE625" s="350"/>
      <c r="HF625" s="350"/>
      <c r="HG625" s="368"/>
      <c r="HH625" s="351"/>
      <c r="HI625" s="368"/>
      <c r="HJ625" s="351"/>
      <c r="HK625" s="369"/>
      <c r="HM625" s="350"/>
      <c r="HN625" s="350"/>
      <c r="HO625" s="368"/>
      <c r="HP625" s="351"/>
      <c r="HQ625" s="368"/>
      <c r="HR625" s="351"/>
      <c r="HS625" s="369"/>
      <c r="HU625" s="350"/>
      <c r="HV625" s="350"/>
      <c r="HW625" s="368"/>
      <c r="HX625" s="351"/>
      <c r="HY625" s="368"/>
      <c r="HZ625" s="351"/>
      <c r="IA625" s="369"/>
      <c r="IC625" s="350"/>
      <c r="ID625" s="350"/>
      <c r="IE625" s="368"/>
      <c r="IF625" s="351"/>
      <c r="IG625" s="368"/>
    </row>
    <row r="626" spans="1:241" s="352" customFormat="1" ht="11.25" x14ac:dyDescent="0.2">
      <c r="A626" s="349"/>
      <c r="B626" s="392"/>
      <c r="C626" s="367"/>
      <c r="D626" s="367"/>
      <c r="E626" s="368"/>
      <c r="F626" s="368">
        <v>1.07</v>
      </c>
    </row>
    <row r="627" spans="1:241" s="352" customFormat="1" ht="11.25" x14ac:dyDescent="0.2">
      <c r="A627" s="349"/>
      <c r="C627" s="367"/>
      <c r="D627" s="367"/>
      <c r="E627" s="368"/>
      <c r="F627" s="368"/>
    </row>
    <row r="628" spans="1:241" s="352" customFormat="1" ht="11.25" x14ac:dyDescent="0.2">
      <c r="A628" s="349"/>
      <c r="C628" s="367"/>
      <c r="D628" s="367"/>
      <c r="E628" s="368">
        <v>109000</v>
      </c>
      <c r="F628" s="368">
        <v>1.07</v>
      </c>
    </row>
    <row r="629" spans="1:241" s="352" customFormat="1" ht="11.25" x14ac:dyDescent="0.2">
      <c r="A629" s="349"/>
      <c r="C629" s="367"/>
      <c r="D629" s="367"/>
      <c r="E629" s="368"/>
      <c r="F629" s="368"/>
    </row>
    <row r="630" spans="1:241" s="352" customFormat="1" ht="11.25" x14ac:dyDescent="0.2">
      <c r="A630" s="349"/>
      <c r="C630" s="367"/>
      <c r="D630" s="367"/>
      <c r="E630" s="368"/>
      <c r="F630" s="368"/>
    </row>
    <row r="631" spans="1:241" s="352" customFormat="1" ht="11.25" x14ac:dyDescent="0.2">
      <c r="A631" s="349"/>
      <c r="C631" s="367"/>
      <c r="D631" s="367"/>
      <c r="E631" s="368"/>
      <c r="F631" s="368"/>
    </row>
    <row r="632" spans="1:241" s="352" customFormat="1" ht="11.25" x14ac:dyDescent="0.2">
      <c r="A632" s="349"/>
      <c r="C632" s="367"/>
      <c r="D632" s="367"/>
      <c r="E632" s="368"/>
      <c r="F632" s="368"/>
    </row>
    <row r="633" spans="1:241" s="352" customFormat="1" ht="11.25" x14ac:dyDescent="0.2">
      <c r="A633" s="349"/>
      <c r="C633" s="367"/>
      <c r="D633" s="367"/>
      <c r="E633" s="368">
        <v>350000</v>
      </c>
      <c r="F633" s="368">
        <v>1.07</v>
      </c>
    </row>
    <row r="634" spans="1:241" s="352" customFormat="1" ht="11.25" x14ac:dyDescent="0.2">
      <c r="A634" s="349"/>
      <c r="C634" s="367"/>
      <c r="D634" s="367"/>
      <c r="E634" s="368"/>
      <c r="F634" s="368"/>
    </row>
    <row r="635" spans="1:241" s="352" customFormat="1" ht="11.25" x14ac:dyDescent="0.2">
      <c r="A635" s="349"/>
      <c r="C635" s="367"/>
      <c r="D635" s="367"/>
      <c r="E635" s="368"/>
      <c r="F635" s="368"/>
    </row>
    <row r="636" spans="1:241" s="352" customFormat="1" ht="11.25" x14ac:dyDescent="0.2">
      <c r="A636" s="349"/>
      <c r="C636" s="367"/>
      <c r="D636" s="367"/>
      <c r="E636" s="368"/>
      <c r="F636" s="368"/>
    </row>
    <row r="637" spans="1:241" s="352" customFormat="1" ht="11.25" x14ac:dyDescent="0.2">
      <c r="A637" s="349"/>
      <c r="C637" s="367"/>
      <c r="D637" s="367"/>
      <c r="E637" s="368"/>
      <c r="F637" s="368"/>
    </row>
    <row r="638" spans="1:241" s="352" customFormat="1" ht="11.25" x14ac:dyDescent="0.2">
      <c r="A638" s="349"/>
      <c r="C638" s="367"/>
      <c r="D638" s="367"/>
      <c r="E638" s="368"/>
      <c r="F638" s="368"/>
    </row>
    <row r="639" spans="1:241" s="352" customFormat="1" ht="11.25" x14ac:dyDescent="0.2">
      <c r="A639" s="349"/>
      <c r="C639" s="367"/>
      <c r="D639" s="367"/>
      <c r="E639" s="368"/>
      <c r="F639" s="368"/>
    </row>
    <row r="640" spans="1:241" s="352" customFormat="1" ht="11.25" x14ac:dyDescent="0.2">
      <c r="A640" s="349"/>
      <c r="C640" s="367"/>
      <c r="D640" s="367"/>
      <c r="E640" s="368"/>
      <c r="F640" s="368"/>
    </row>
    <row r="641" spans="1:6" s="352" customFormat="1" ht="11.25" x14ac:dyDescent="0.2">
      <c r="A641" s="349"/>
      <c r="C641" s="367"/>
      <c r="D641" s="367"/>
      <c r="E641" s="368"/>
      <c r="F641" s="368"/>
    </row>
    <row r="642" spans="1:6" s="352" customFormat="1" ht="11.25" x14ac:dyDescent="0.2">
      <c r="A642" s="349"/>
      <c r="C642" s="367"/>
      <c r="D642" s="367"/>
      <c r="E642" s="368"/>
      <c r="F642" s="368"/>
    </row>
    <row r="643" spans="1:6" s="352" customFormat="1" ht="11.25" x14ac:dyDescent="0.2">
      <c r="A643" s="349"/>
      <c r="C643" s="367"/>
      <c r="D643" s="367"/>
      <c r="E643" s="368"/>
      <c r="F643" s="368"/>
    </row>
    <row r="644" spans="1:6" s="352" customFormat="1" ht="11.25" x14ac:dyDescent="0.2">
      <c r="A644" s="349"/>
      <c r="C644" s="367"/>
      <c r="D644" s="367"/>
      <c r="E644" s="368"/>
      <c r="F644" s="368"/>
    </row>
    <row r="645" spans="1:6" s="352" customFormat="1" ht="11.25" x14ac:dyDescent="0.2">
      <c r="A645" s="349"/>
      <c r="C645" s="367"/>
      <c r="D645" s="367"/>
      <c r="E645" s="368"/>
      <c r="F645" s="368"/>
    </row>
    <row r="646" spans="1:6" s="352" customFormat="1" ht="11.25" x14ac:dyDescent="0.2">
      <c r="A646" s="349"/>
      <c r="C646" s="367"/>
      <c r="D646" s="367"/>
      <c r="E646" s="368"/>
      <c r="F646" s="368"/>
    </row>
    <row r="647" spans="1:6" s="352" customFormat="1" ht="11.25" x14ac:dyDescent="0.2">
      <c r="A647" s="349"/>
      <c r="C647" s="351"/>
      <c r="D647" s="367"/>
      <c r="E647" s="368"/>
      <c r="F647" s="368"/>
    </row>
    <row r="648" spans="1:6" s="352" customFormat="1" ht="11.25" x14ac:dyDescent="0.2">
      <c r="A648" s="349"/>
      <c r="C648" s="351"/>
      <c r="D648" s="367"/>
      <c r="E648" s="368"/>
      <c r="F648" s="368"/>
    </row>
    <row r="649" spans="1:6" s="352" customFormat="1" ht="11.25" x14ac:dyDescent="0.2">
      <c r="A649" s="349"/>
      <c r="C649" s="351"/>
      <c r="D649" s="367"/>
      <c r="E649" s="368">
        <v>140000</v>
      </c>
      <c r="F649" s="368">
        <v>1.07</v>
      </c>
    </row>
    <row r="650" spans="1:6" s="352" customFormat="1" ht="11.25" x14ac:dyDescent="0.2">
      <c r="A650" s="349"/>
      <c r="C650" s="351"/>
      <c r="D650" s="367"/>
      <c r="E650" s="368"/>
      <c r="F650" s="368"/>
    </row>
    <row r="651" spans="1:6" s="352" customFormat="1" ht="11.25" x14ac:dyDescent="0.2">
      <c r="A651" s="349"/>
      <c r="C651" s="351"/>
      <c r="D651" s="367"/>
      <c r="E651" s="368"/>
      <c r="F651" s="368"/>
    </row>
    <row r="652" spans="1:6" s="352" customFormat="1" ht="11.25" x14ac:dyDescent="0.2">
      <c r="A652" s="349"/>
      <c r="C652" s="351"/>
      <c r="D652" s="367"/>
      <c r="E652" s="368"/>
      <c r="F652" s="368"/>
    </row>
    <row r="653" spans="1:6" s="352" customFormat="1" ht="11.25" x14ac:dyDescent="0.2">
      <c r="A653" s="349"/>
      <c r="C653" s="351"/>
      <c r="D653" s="367"/>
      <c r="E653" s="368"/>
      <c r="F653" s="368"/>
    </row>
    <row r="654" spans="1:6" s="352" customFormat="1" ht="11.25" x14ac:dyDescent="0.2">
      <c r="A654" s="349"/>
      <c r="C654" s="367"/>
      <c r="D654" s="367"/>
      <c r="E654" s="368"/>
      <c r="F654" s="368"/>
    </row>
    <row r="655" spans="1:6" s="352" customFormat="1" ht="11.25" x14ac:dyDescent="0.2">
      <c r="A655" s="349"/>
      <c r="C655" s="367"/>
      <c r="D655" s="378"/>
      <c r="E655" s="368"/>
      <c r="F655" s="368"/>
    </row>
    <row r="656" spans="1:6" s="352" customFormat="1" ht="11.25" x14ac:dyDescent="0.2">
      <c r="A656" s="349"/>
      <c r="B656" s="392"/>
      <c r="C656" s="367"/>
      <c r="D656" s="378"/>
      <c r="E656" s="368"/>
      <c r="F656" s="368"/>
    </row>
    <row r="657" spans="1:6" s="352" customFormat="1" ht="11.25" x14ac:dyDescent="0.2">
      <c r="A657" s="349"/>
      <c r="B657" s="392"/>
      <c r="C657" s="367"/>
      <c r="D657" s="378"/>
      <c r="E657" s="368"/>
      <c r="F657" s="368"/>
    </row>
    <row r="658" spans="1:6" s="352" customFormat="1" ht="11.25" x14ac:dyDescent="0.2">
      <c r="A658" s="349"/>
      <c r="C658" s="367"/>
      <c r="D658" s="378"/>
      <c r="E658" s="368"/>
      <c r="F658" s="368"/>
    </row>
    <row r="659" spans="1:6" s="352" customFormat="1" ht="11.25" x14ac:dyDescent="0.2">
      <c r="A659" s="349"/>
      <c r="C659" s="367"/>
      <c r="D659" s="378"/>
      <c r="E659" s="368"/>
      <c r="F659" s="368"/>
    </row>
    <row r="660" spans="1:6" s="352" customFormat="1" ht="11.25" x14ac:dyDescent="0.2">
      <c r="A660" s="349"/>
      <c r="B660" s="392"/>
      <c r="C660" s="367"/>
      <c r="D660" s="378"/>
    </row>
    <row r="661" spans="1:6" s="352" customFormat="1" ht="11.25" x14ac:dyDescent="0.2">
      <c r="A661" s="349"/>
      <c r="C661" s="367"/>
      <c r="D661" s="378"/>
    </row>
    <row r="662" spans="1:6" s="352" customFormat="1" ht="11.25" x14ac:dyDescent="0.2">
      <c r="A662" s="349"/>
      <c r="C662" s="367"/>
      <c r="D662" s="378"/>
    </row>
    <row r="663" spans="1:6" s="352" customFormat="1" ht="11.25" x14ac:dyDescent="0.2">
      <c r="A663" s="349"/>
      <c r="B663" s="392"/>
      <c r="C663" s="367"/>
      <c r="D663" s="378"/>
    </row>
    <row r="664" spans="1:6" s="352" customFormat="1" ht="11.25" x14ac:dyDescent="0.2">
      <c r="A664" s="349"/>
      <c r="C664" s="367"/>
      <c r="D664" s="378"/>
    </row>
    <row r="665" spans="1:6" s="352" customFormat="1" ht="11.25" x14ac:dyDescent="0.2">
      <c r="A665" s="349"/>
      <c r="C665" s="367"/>
      <c r="D665" s="378"/>
    </row>
    <row r="666" spans="1:6" s="352" customFormat="1" ht="11.25" x14ac:dyDescent="0.2">
      <c r="A666" s="349"/>
      <c r="B666" s="392"/>
      <c r="C666" s="367"/>
      <c r="D666" s="378"/>
    </row>
    <row r="667" spans="1:6" s="352" customFormat="1" ht="11.25" x14ac:dyDescent="0.2">
      <c r="A667" s="349"/>
      <c r="C667" s="367"/>
      <c r="D667" s="378"/>
    </row>
    <row r="668" spans="1:6" s="352" customFormat="1" ht="11.25" x14ac:dyDescent="0.2">
      <c r="A668" s="349"/>
      <c r="C668" s="367"/>
      <c r="D668" s="378"/>
    </row>
    <row r="669" spans="1:6" s="352" customFormat="1" ht="11.25" x14ac:dyDescent="0.2">
      <c r="A669" s="349"/>
      <c r="C669" s="367"/>
      <c r="D669" s="378"/>
    </row>
    <row r="670" spans="1:6" s="352" customFormat="1" ht="11.25" x14ac:dyDescent="0.2">
      <c r="A670" s="349"/>
      <c r="C670" s="367"/>
      <c r="D670" s="378"/>
    </row>
    <row r="671" spans="1:6" s="352" customFormat="1" ht="11.25" x14ac:dyDescent="0.2">
      <c r="A671" s="349"/>
      <c r="C671" s="367"/>
      <c r="D671" s="378"/>
    </row>
    <row r="672" spans="1:6" s="352" customFormat="1" ht="11.25" x14ac:dyDescent="0.2">
      <c r="A672" s="349"/>
      <c r="C672" s="367"/>
      <c r="D672" s="378"/>
    </row>
    <row r="673" spans="1:4" s="352" customFormat="1" ht="11.25" x14ac:dyDescent="0.2">
      <c r="A673" s="349"/>
      <c r="C673" s="367"/>
      <c r="D673" s="378"/>
    </row>
    <row r="674" spans="1:4" s="352" customFormat="1" ht="11.25" x14ac:dyDescent="0.2">
      <c r="A674" s="349"/>
      <c r="C674" s="367"/>
      <c r="D674" s="378"/>
    </row>
    <row r="675" spans="1:4" s="352" customFormat="1" ht="11.25" x14ac:dyDescent="0.2">
      <c r="A675" s="349"/>
      <c r="C675" s="367"/>
      <c r="D675" s="378"/>
    </row>
    <row r="676" spans="1:4" s="352" customFormat="1" ht="11.25" x14ac:dyDescent="0.2">
      <c r="A676" s="349"/>
      <c r="C676" s="367"/>
      <c r="D676" s="378"/>
    </row>
    <row r="677" spans="1:4" s="352" customFormat="1" ht="11.25" x14ac:dyDescent="0.2">
      <c r="A677" s="349"/>
      <c r="C677" s="367"/>
      <c r="D677" s="378"/>
    </row>
    <row r="678" spans="1:4" s="352" customFormat="1" ht="11.25" x14ac:dyDescent="0.2">
      <c r="A678" s="349"/>
      <c r="C678" s="367"/>
      <c r="D678" s="378"/>
    </row>
    <row r="679" spans="1:4" s="352" customFormat="1" ht="11.25" x14ac:dyDescent="0.2">
      <c r="A679" s="349"/>
      <c r="C679" s="367"/>
      <c r="D679" s="378"/>
    </row>
    <row r="680" spans="1:4" s="352" customFormat="1" ht="11.25" x14ac:dyDescent="0.2">
      <c r="A680" s="349"/>
      <c r="C680" s="367"/>
      <c r="D680" s="378"/>
    </row>
    <row r="681" spans="1:4" s="352" customFormat="1" ht="11.25" x14ac:dyDescent="0.2">
      <c r="A681" s="349"/>
      <c r="C681" s="367"/>
      <c r="D681" s="378"/>
    </row>
    <row r="682" spans="1:4" s="352" customFormat="1" ht="11.25" x14ac:dyDescent="0.2">
      <c r="A682" s="349"/>
      <c r="C682" s="367"/>
      <c r="D682" s="378"/>
    </row>
    <row r="683" spans="1:4" s="352" customFormat="1" ht="11.25" x14ac:dyDescent="0.2">
      <c r="A683" s="349"/>
      <c r="C683" s="367"/>
      <c r="D683" s="378"/>
    </row>
    <row r="684" spans="1:4" s="352" customFormat="1" ht="11.25" x14ac:dyDescent="0.2">
      <c r="A684" s="349"/>
      <c r="C684" s="367"/>
      <c r="D684" s="378"/>
    </row>
    <row r="685" spans="1:4" s="352" customFormat="1" ht="11.25" x14ac:dyDescent="0.2">
      <c r="A685" s="349"/>
      <c r="C685" s="367"/>
      <c r="D685" s="378"/>
    </row>
    <row r="686" spans="1:4" s="352" customFormat="1" ht="11.25" x14ac:dyDescent="0.2">
      <c r="A686" s="349"/>
      <c r="B686" s="394"/>
      <c r="C686" s="367"/>
      <c r="D686" s="378"/>
    </row>
    <row r="687" spans="1:4" s="352" customFormat="1" ht="11.25" x14ac:dyDescent="0.2">
      <c r="A687" s="349"/>
      <c r="C687" s="367"/>
      <c r="D687" s="378"/>
    </row>
    <row r="688" spans="1:4" s="352" customFormat="1" ht="11.25" x14ac:dyDescent="0.2">
      <c r="A688" s="349"/>
      <c r="C688" s="367"/>
      <c r="D688" s="378"/>
    </row>
    <row r="689" spans="1:4" s="352" customFormat="1" ht="11.25" x14ac:dyDescent="0.2">
      <c r="A689" s="349"/>
      <c r="C689" s="367"/>
      <c r="D689" s="378"/>
    </row>
    <row r="690" spans="1:4" s="352" customFormat="1" ht="11.25" x14ac:dyDescent="0.2">
      <c r="A690" s="349"/>
      <c r="C690" s="395"/>
      <c r="D690" s="378"/>
    </row>
    <row r="691" spans="1:4" s="352" customFormat="1" ht="11.25" x14ac:dyDescent="0.2">
      <c r="A691" s="349"/>
      <c r="C691" s="351"/>
      <c r="D691" s="378"/>
    </row>
    <row r="692" spans="1:4" s="352" customFormat="1" ht="11.25" x14ac:dyDescent="0.2">
      <c r="A692" s="349"/>
      <c r="C692" s="351"/>
      <c r="D692" s="378"/>
    </row>
    <row r="693" spans="1:4" s="352" customFormat="1" ht="11.25" x14ac:dyDescent="0.2">
      <c r="A693" s="349"/>
      <c r="C693" s="351"/>
      <c r="D693" s="378"/>
    </row>
    <row r="694" spans="1:4" s="352" customFormat="1" ht="11.25" x14ac:dyDescent="0.2">
      <c r="A694" s="349"/>
      <c r="C694" s="351"/>
      <c r="D694" s="378"/>
    </row>
    <row r="695" spans="1:4" s="352" customFormat="1" ht="11.25" x14ac:dyDescent="0.2">
      <c r="A695" s="349"/>
      <c r="C695" s="351"/>
      <c r="D695" s="378"/>
    </row>
    <row r="696" spans="1:4" s="352" customFormat="1" ht="11.25" x14ac:dyDescent="0.2">
      <c r="A696" s="349"/>
      <c r="C696" s="351"/>
      <c r="D696" s="378"/>
    </row>
    <row r="697" spans="1:4" s="352" customFormat="1" ht="11.25" x14ac:dyDescent="0.2">
      <c r="A697" s="349"/>
      <c r="B697" s="373"/>
      <c r="C697" s="351"/>
      <c r="D697" s="378"/>
    </row>
    <row r="698" spans="1:4" s="352" customFormat="1" ht="11.25" x14ac:dyDescent="0.2">
      <c r="A698" s="349"/>
      <c r="B698" s="373"/>
      <c r="C698" s="351"/>
      <c r="D698" s="378"/>
    </row>
    <row r="699" spans="1:4" s="352" customFormat="1" ht="11.25" x14ac:dyDescent="0.2">
      <c r="A699" s="349"/>
      <c r="B699" s="349"/>
      <c r="C699" s="351"/>
      <c r="D699" s="378"/>
    </row>
    <row r="700" spans="1:4" s="352" customFormat="1" ht="11.25" x14ac:dyDescent="0.2">
      <c r="A700" s="349"/>
      <c r="C700" s="351"/>
      <c r="D700" s="378"/>
    </row>
    <row r="701" spans="1:4" s="352" customFormat="1" ht="11.25" x14ac:dyDescent="0.2">
      <c r="A701" s="349"/>
      <c r="C701" s="351"/>
      <c r="D701" s="378"/>
    </row>
    <row r="702" spans="1:4" s="352" customFormat="1" ht="11.25" x14ac:dyDescent="0.2">
      <c r="A702" s="349"/>
      <c r="C702" s="351"/>
      <c r="D702" s="378"/>
    </row>
    <row r="703" spans="1:4" s="352" customFormat="1" ht="11.25" x14ac:dyDescent="0.2">
      <c r="A703" s="349"/>
      <c r="C703" s="351"/>
      <c r="D703" s="378"/>
    </row>
    <row r="704" spans="1:4" s="352" customFormat="1" ht="11.25" x14ac:dyDescent="0.2">
      <c r="A704" s="349"/>
      <c r="C704" s="351"/>
      <c r="D704" s="378"/>
    </row>
    <row r="705" spans="1:4" s="352" customFormat="1" ht="11.25" x14ac:dyDescent="0.2">
      <c r="A705" s="349"/>
      <c r="C705" s="351"/>
      <c r="D705" s="378"/>
    </row>
    <row r="706" spans="1:4" s="352" customFormat="1" ht="11.25" x14ac:dyDescent="0.2">
      <c r="A706" s="349"/>
      <c r="C706" s="351"/>
      <c r="D706" s="378"/>
    </row>
    <row r="707" spans="1:4" s="352" customFormat="1" ht="11.25" x14ac:dyDescent="0.2">
      <c r="A707" s="349"/>
      <c r="C707" s="351"/>
      <c r="D707" s="378"/>
    </row>
    <row r="708" spans="1:4" s="352" customFormat="1" ht="11.25" x14ac:dyDescent="0.2">
      <c r="A708" s="349"/>
      <c r="C708" s="351"/>
      <c r="D708" s="378"/>
    </row>
    <row r="709" spans="1:4" s="352" customFormat="1" ht="11.25" x14ac:dyDescent="0.2">
      <c r="A709" s="349"/>
      <c r="C709" s="351"/>
      <c r="D709" s="378"/>
    </row>
    <row r="710" spans="1:4" s="352" customFormat="1" ht="11.25" x14ac:dyDescent="0.2">
      <c r="A710" s="349"/>
      <c r="C710" s="351"/>
      <c r="D710" s="378"/>
    </row>
    <row r="711" spans="1:4" s="352" customFormat="1" ht="11.25" x14ac:dyDescent="0.2">
      <c r="A711" s="349"/>
      <c r="C711" s="351"/>
      <c r="D711" s="378"/>
    </row>
    <row r="712" spans="1:4" s="352" customFormat="1" ht="11.25" x14ac:dyDescent="0.2">
      <c r="A712" s="349"/>
      <c r="C712" s="351"/>
      <c r="D712" s="378"/>
    </row>
    <row r="713" spans="1:4" s="352" customFormat="1" ht="11.25" x14ac:dyDescent="0.2">
      <c r="A713" s="349"/>
      <c r="C713" s="351"/>
      <c r="D713" s="378"/>
    </row>
    <row r="714" spans="1:4" s="352" customFormat="1" ht="11.25" x14ac:dyDescent="0.2">
      <c r="A714" s="349"/>
      <c r="C714" s="351"/>
      <c r="D714" s="378"/>
    </row>
    <row r="715" spans="1:4" s="352" customFormat="1" ht="11.25" x14ac:dyDescent="0.2">
      <c r="A715" s="349"/>
      <c r="C715" s="351"/>
      <c r="D715" s="378"/>
    </row>
    <row r="716" spans="1:4" s="352" customFormat="1" ht="11.25" x14ac:dyDescent="0.2">
      <c r="A716" s="349"/>
      <c r="C716" s="367"/>
      <c r="D716" s="378"/>
    </row>
    <row r="717" spans="1:4" s="352" customFormat="1" ht="11.25" x14ac:dyDescent="0.2">
      <c r="A717" s="349"/>
      <c r="C717" s="367"/>
      <c r="D717" s="378"/>
    </row>
    <row r="718" spans="1:4" s="352" customFormat="1" ht="13.5" thickBot="1" x14ac:dyDescent="0.25">
      <c r="A718" s="331"/>
      <c r="B718" s="335"/>
      <c r="C718" s="366"/>
      <c r="D718" s="366"/>
    </row>
    <row r="719" spans="1:4" s="352" customFormat="1" x14ac:dyDescent="0.2">
      <c r="A719" s="396"/>
      <c r="B719" s="397"/>
      <c r="C719" s="398"/>
      <c r="D719" s="399"/>
    </row>
    <row r="720" spans="1:4" s="352" customFormat="1" x14ac:dyDescent="0.2">
      <c r="A720" s="331"/>
      <c r="B720" s="386"/>
      <c r="C720" s="366"/>
      <c r="D720" s="367"/>
    </row>
    <row r="721" spans="1:4" s="352" customFormat="1" x14ac:dyDescent="0.2">
      <c r="A721" s="331"/>
      <c r="B721" s="386"/>
      <c r="C721" s="366"/>
      <c r="D721" s="367"/>
    </row>
    <row r="722" spans="1:4" s="352" customFormat="1" x14ac:dyDescent="0.2">
      <c r="A722" s="331"/>
      <c r="B722" s="324"/>
      <c r="C722" s="324"/>
      <c r="D722" s="324"/>
    </row>
    <row r="725" spans="1:4" ht="15.75" x14ac:dyDescent="0.25">
      <c r="A725" s="379"/>
      <c r="B725" s="333"/>
      <c r="C725" s="350"/>
      <c r="D725" s="350"/>
    </row>
    <row r="726" spans="1:4" x14ac:dyDescent="0.2">
      <c r="A726" s="389"/>
      <c r="B726" s="392"/>
      <c r="C726" s="350"/>
      <c r="D726" s="350"/>
    </row>
    <row r="727" spans="1:4" x14ac:dyDescent="0.2">
      <c r="A727" s="349"/>
      <c r="B727" s="352"/>
      <c r="C727" s="351"/>
      <c r="D727" s="367"/>
    </row>
    <row r="728" spans="1:4" x14ac:dyDescent="0.2">
      <c r="A728" s="349"/>
      <c r="B728" s="352"/>
      <c r="C728" s="351"/>
      <c r="D728" s="367"/>
    </row>
    <row r="729" spans="1:4" x14ac:dyDescent="0.2">
      <c r="A729" s="349"/>
      <c r="B729" s="352"/>
      <c r="C729" s="351"/>
      <c r="D729" s="367"/>
    </row>
    <row r="730" spans="1:4" s="355" customFormat="1" x14ac:dyDescent="0.2">
      <c r="A730" s="349"/>
      <c r="B730" s="352"/>
      <c r="C730" s="351"/>
      <c r="D730" s="367"/>
    </row>
    <row r="731" spans="1:4" s="355" customFormat="1" x14ac:dyDescent="0.2">
      <c r="A731" s="349"/>
      <c r="B731" s="352"/>
      <c r="C731" s="351"/>
      <c r="D731" s="367"/>
    </row>
    <row r="732" spans="1:4" s="355" customFormat="1" x14ac:dyDescent="0.2">
      <c r="A732" s="349"/>
      <c r="B732" s="352"/>
      <c r="C732" s="351"/>
      <c r="D732" s="367"/>
    </row>
    <row r="733" spans="1:4" s="355" customFormat="1" x14ac:dyDescent="0.2">
      <c r="A733" s="349"/>
      <c r="B733" s="352"/>
      <c r="C733" s="351"/>
      <c r="D733" s="367"/>
    </row>
    <row r="734" spans="1:4" s="355" customFormat="1" x14ac:dyDescent="0.2">
      <c r="A734" s="349"/>
      <c r="B734" s="352"/>
      <c r="C734" s="351"/>
      <c r="D734" s="367"/>
    </row>
    <row r="735" spans="1:4" s="355" customFormat="1" x14ac:dyDescent="0.2">
      <c r="A735" s="349"/>
      <c r="B735" s="352"/>
      <c r="C735" s="351"/>
      <c r="D735" s="367"/>
    </row>
    <row r="736" spans="1:4" s="355" customFormat="1" x14ac:dyDescent="0.2">
      <c r="A736" s="349"/>
      <c r="B736" s="352"/>
      <c r="C736" s="351"/>
      <c r="D736" s="367"/>
    </row>
    <row r="737" spans="1:4" s="355" customFormat="1" x14ac:dyDescent="0.2">
      <c r="A737" s="349"/>
      <c r="B737" s="352"/>
      <c r="C737" s="351"/>
      <c r="D737" s="367"/>
    </row>
    <row r="738" spans="1:4" s="355" customFormat="1" x14ac:dyDescent="0.2">
      <c r="A738" s="349"/>
      <c r="B738" s="352"/>
      <c r="C738" s="351"/>
      <c r="D738" s="367"/>
    </row>
    <row r="739" spans="1:4" s="355" customFormat="1" x14ac:dyDescent="0.2">
      <c r="A739" s="349"/>
      <c r="B739" s="352"/>
      <c r="C739" s="351"/>
      <c r="D739" s="367"/>
    </row>
    <row r="740" spans="1:4" s="355" customFormat="1" x14ac:dyDescent="0.2">
      <c r="A740" s="349"/>
      <c r="B740" s="352"/>
      <c r="C740" s="351"/>
      <c r="D740" s="367"/>
    </row>
    <row r="741" spans="1:4" s="355" customFormat="1" x14ac:dyDescent="0.2">
      <c r="A741" s="349"/>
      <c r="B741" s="352"/>
      <c r="C741" s="351"/>
      <c r="D741" s="367"/>
    </row>
    <row r="742" spans="1:4" s="355" customFormat="1" x14ac:dyDescent="0.2">
      <c r="A742" s="349"/>
      <c r="B742" s="352"/>
      <c r="C742" s="351"/>
      <c r="D742" s="367"/>
    </row>
    <row r="743" spans="1:4" s="400" customFormat="1" x14ac:dyDescent="0.2">
      <c r="A743" s="349"/>
      <c r="B743" s="352"/>
      <c r="C743" s="351"/>
      <c r="D743" s="367"/>
    </row>
    <row r="744" spans="1:4" s="400" customFormat="1" x14ac:dyDescent="0.2">
      <c r="A744" s="349"/>
      <c r="B744" s="352"/>
      <c r="C744" s="351"/>
      <c r="D744" s="367"/>
    </row>
    <row r="745" spans="1:4" x14ac:dyDescent="0.2">
      <c r="A745" s="349"/>
      <c r="B745" s="352"/>
      <c r="C745" s="351"/>
      <c r="D745" s="367"/>
    </row>
    <row r="746" spans="1:4" x14ac:dyDescent="0.2">
      <c r="A746" s="349"/>
      <c r="B746" s="352"/>
      <c r="C746" s="351"/>
      <c r="D746" s="367"/>
    </row>
    <row r="747" spans="1:4" x14ac:dyDescent="0.2">
      <c r="A747" s="349"/>
      <c r="B747" s="352"/>
      <c r="C747" s="351"/>
      <c r="D747" s="367"/>
    </row>
    <row r="748" spans="1:4" x14ac:dyDescent="0.2">
      <c r="A748" s="349"/>
      <c r="B748" s="352"/>
      <c r="C748" s="351"/>
      <c r="D748" s="367"/>
    </row>
    <row r="749" spans="1:4" x14ac:dyDescent="0.2">
      <c r="A749" s="349"/>
      <c r="B749" s="352"/>
      <c r="C749" s="351"/>
      <c r="D749" s="367"/>
    </row>
    <row r="750" spans="1:4" x14ac:dyDescent="0.2">
      <c r="A750" s="349"/>
      <c r="B750" s="352"/>
      <c r="C750" s="351"/>
      <c r="D750" s="367"/>
    </row>
    <row r="751" spans="1:4" x14ac:dyDescent="0.2">
      <c r="A751" s="349"/>
      <c r="B751" s="352"/>
      <c r="C751" s="351"/>
      <c r="D751" s="367"/>
    </row>
    <row r="752" spans="1:4" x14ac:dyDescent="0.2">
      <c r="A752" s="349"/>
      <c r="B752" s="352"/>
      <c r="C752" s="351"/>
      <c r="D752" s="367"/>
    </row>
    <row r="753" spans="1:4" x14ac:dyDescent="0.2">
      <c r="A753" s="349"/>
      <c r="B753" s="352"/>
      <c r="C753" s="351"/>
      <c r="D753" s="367"/>
    </row>
    <row r="754" spans="1:4" x14ac:dyDescent="0.2">
      <c r="A754" s="349"/>
      <c r="B754" s="352"/>
      <c r="C754" s="367"/>
      <c r="D754" s="367"/>
    </row>
    <row r="755" spans="1:4" x14ac:dyDescent="0.2">
      <c r="A755" s="349"/>
      <c r="B755" s="352"/>
      <c r="C755" s="367"/>
      <c r="D755" s="367"/>
    </row>
    <row r="756" spans="1:4" x14ac:dyDescent="0.2">
      <c r="A756" s="349"/>
      <c r="B756" s="352"/>
      <c r="C756" s="367"/>
      <c r="D756" s="367"/>
    </row>
    <row r="757" spans="1:4" x14ac:dyDescent="0.2">
      <c r="A757" s="349"/>
      <c r="B757" s="352"/>
      <c r="C757" s="367"/>
      <c r="D757" s="367"/>
    </row>
    <row r="758" spans="1:4" x14ac:dyDescent="0.2">
      <c r="A758" s="349"/>
      <c r="B758" s="352"/>
      <c r="C758" s="367"/>
      <c r="D758" s="367"/>
    </row>
    <row r="759" spans="1:4" x14ac:dyDescent="0.2">
      <c r="A759" s="349"/>
      <c r="B759" s="352"/>
      <c r="C759" s="367"/>
      <c r="D759" s="367"/>
    </row>
    <row r="760" spans="1:4" x14ac:dyDescent="0.2">
      <c r="A760" s="369"/>
      <c r="B760" s="352"/>
      <c r="C760" s="367"/>
      <c r="D760" s="367"/>
    </row>
    <row r="761" spans="1:4" x14ac:dyDescent="0.2">
      <c r="A761" s="369"/>
      <c r="B761" s="352"/>
      <c r="C761" s="367"/>
      <c r="D761" s="367"/>
    </row>
    <row r="762" spans="1:4" x14ac:dyDescent="0.2">
      <c r="A762" s="369"/>
      <c r="B762" s="352"/>
      <c r="C762" s="367"/>
      <c r="D762" s="367"/>
    </row>
    <row r="763" spans="1:4" x14ac:dyDescent="0.2">
      <c r="A763" s="369"/>
      <c r="B763" s="352"/>
      <c r="C763" s="367"/>
      <c r="D763" s="367"/>
    </row>
    <row r="764" spans="1:4" x14ac:dyDescent="0.2">
      <c r="A764" s="369"/>
      <c r="B764" s="352"/>
      <c r="C764" s="367"/>
      <c r="D764" s="367"/>
    </row>
    <row r="765" spans="1:4" x14ac:dyDescent="0.2">
      <c r="A765" s="369"/>
      <c r="B765" s="352"/>
      <c r="C765" s="367"/>
      <c r="D765" s="367"/>
    </row>
    <row r="766" spans="1:4" x14ac:dyDescent="0.2">
      <c r="A766" s="369"/>
      <c r="B766" s="352"/>
      <c r="C766" s="367"/>
      <c r="D766" s="367"/>
    </row>
    <row r="767" spans="1:4" x14ac:dyDescent="0.2">
      <c r="A767" s="369"/>
      <c r="B767" s="352"/>
      <c r="C767" s="367"/>
      <c r="D767" s="367"/>
    </row>
    <row r="768" spans="1:4" x14ac:dyDescent="0.2">
      <c r="A768" s="369"/>
      <c r="B768" s="352"/>
      <c r="C768" s="367"/>
      <c r="D768" s="367"/>
    </row>
    <row r="769" spans="1:4" x14ac:dyDescent="0.2">
      <c r="A769" s="369"/>
      <c r="B769" s="352"/>
      <c r="C769" s="367"/>
      <c r="D769" s="367"/>
    </row>
    <row r="770" spans="1:4" x14ac:dyDescent="0.2">
      <c r="A770" s="369"/>
      <c r="B770" s="352"/>
      <c r="C770" s="367"/>
      <c r="D770" s="367"/>
    </row>
    <row r="771" spans="1:4" x14ac:dyDescent="0.2">
      <c r="A771" s="349"/>
      <c r="B771" s="352"/>
      <c r="C771" s="367"/>
      <c r="D771" s="367"/>
    </row>
    <row r="772" spans="1:4" x14ac:dyDescent="0.2">
      <c r="A772" s="349"/>
      <c r="B772" s="352"/>
      <c r="C772" s="367"/>
      <c r="D772" s="367"/>
    </row>
    <row r="773" spans="1:4" x14ac:dyDescent="0.2">
      <c r="A773" s="349"/>
      <c r="B773" s="352"/>
      <c r="C773" s="367"/>
      <c r="D773" s="367"/>
    </row>
    <row r="774" spans="1:4" x14ac:dyDescent="0.2">
      <c r="A774" s="349"/>
      <c r="B774" s="352"/>
      <c r="C774" s="367"/>
      <c r="D774" s="367"/>
    </row>
    <row r="775" spans="1:4" x14ac:dyDescent="0.2">
      <c r="A775" s="349"/>
      <c r="B775" s="352"/>
      <c r="C775" s="367"/>
      <c r="D775" s="367"/>
    </row>
    <row r="776" spans="1:4" x14ac:dyDescent="0.2">
      <c r="A776" s="349"/>
      <c r="B776" s="392"/>
      <c r="C776" s="367"/>
      <c r="D776" s="367"/>
    </row>
    <row r="777" spans="1:4" x14ac:dyDescent="0.2">
      <c r="A777" s="349"/>
      <c r="B777" s="352"/>
      <c r="C777" s="367"/>
      <c r="D777" s="367"/>
    </row>
    <row r="778" spans="1:4" x14ac:dyDescent="0.2">
      <c r="A778" s="349"/>
      <c r="B778" s="352"/>
      <c r="C778" s="367"/>
      <c r="D778" s="367"/>
    </row>
    <row r="779" spans="1:4" x14ac:dyDescent="0.2">
      <c r="A779" s="349"/>
      <c r="B779" s="352"/>
      <c r="C779" s="367"/>
      <c r="D779" s="367"/>
    </row>
    <row r="780" spans="1:4" x14ac:dyDescent="0.2">
      <c r="A780" s="349"/>
      <c r="B780" s="352"/>
      <c r="C780" s="367"/>
      <c r="D780" s="367"/>
    </row>
    <row r="781" spans="1:4" x14ac:dyDescent="0.2">
      <c r="A781" s="349"/>
      <c r="B781" s="352"/>
      <c r="C781" s="367"/>
      <c r="D781" s="367"/>
    </row>
    <row r="782" spans="1:4" x14ac:dyDescent="0.2">
      <c r="A782" s="349"/>
      <c r="B782" s="352"/>
      <c r="C782" s="367"/>
      <c r="D782" s="367"/>
    </row>
    <row r="783" spans="1:4" x14ac:dyDescent="0.2">
      <c r="A783" s="349"/>
      <c r="B783" s="352"/>
      <c r="C783" s="367"/>
      <c r="D783" s="367"/>
    </row>
    <row r="784" spans="1:4" x14ac:dyDescent="0.2">
      <c r="A784" s="349"/>
      <c r="B784" s="352"/>
      <c r="C784" s="367"/>
      <c r="D784" s="367"/>
    </row>
    <row r="785" spans="1:4" x14ac:dyDescent="0.2">
      <c r="A785" s="349"/>
      <c r="B785" s="352"/>
      <c r="C785" s="367"/>
      <c r="D785" s="367"/>
    </row>
    <row r="786" spans="1:4" x14ac:dyDescent="0.2">
      <c r="A786" s="349"/>
      <c r="B786" s="352"/>
      <c r="C786" s="367"/>
      <c r="D786" s="367"/>
    </row>
    <row r="787" spans="1:4" x14ac:dyDescent="0.2">
      <c r="A787" s="349"/>
      <c r="B787" s="352"/>
      <c r="C787" s="367"/>
      <c r="D787" s="367"/>
    </row>
    <row r="788" spans="1:4" x14ac:dyDescent="0.2">
      <c r="A788" s="349"/>
      <c r="B788" s="352"/>
      <c r="C788" s="367"/>
      <c r="D788" s="367"/>
    </row>
    <row r="789" spans="1:4" x14ac:dyDescent="0.2">
      <c r="A789" s="349"/>
      <c r="B789" s="352"/>
      <c r="C789" s="367"/>
      <c r="D789" s="367"/>
    </row>
    <row r="790" spans="1:4" x14ac:dyDescent="0.2">
      <c r="A790" s="349"/>
      <c r="B790" s="352"/>
      <c r="C790" s="367"/>
      <c r="D790" s="367"/>
    </row>
    <row r="791" spans="1:4" x14ac:dyDescent="0.2">
      <c r="A791" s="349"/>
      <c r="B791" s="352"/>
      <c r="C791" s="367"/>
      <c r="D791" s="367"/>
    </row>
    <row r="792" spans="1:4" x14ac:dyDescent="0.2">
      <c r="A792" s="349"/>
      <c r="B792" s="352"/>
      <c r="C792" s="367"/>
      <c r="D792" s="367"/>
    </row>
    <row r="793" spans="1:4" x14ac:dyDescent="0.2">
      <c r="A793" s="349"/>
      <c r="B793" s="352"/>
      <c r="C793" s="367"/>
      <c r="D793" s="367"/>
    </row>
    <row r="794" spans="1:4" x14ac:dyDescent="0.2">
      <c r="A794" s="349"/>
      <c r="B794" s="352"/>
      <c r="C794" s="367"/>
      <c r="D794" s="367"/>
    </row>
    <row r="795" spans="1:4" x14ac:dyDescent="0.2">
      <c r="A795" s="349"/>
      <c r="B795" s="352"/>
      <c r="C795" s="367"/>
      <c r="D795" s="367"/>
    </row>
    <row r="796" spans="1:4" x14ac:dyDescent="0.2">
      <c r="A796" s="349"/>
      <c r="B796" s="352"/>
      <c r="C796" s="367"/>
      <c r="D796" s="367"/>
    </row>
    <row r="797" spans="1:4" x14ac:dyDescent="0.2">
      <c r="A797" s="349"/>
      <c r="B797" s="352"/>
      <c r="C797" s="351"/>
      <c r="D797" s="367"/>
    </row>
    <row r="798" spans="1:4" x14ac:dyDescent="0.2">
      <c r="A798" s="349"/>
      <c r="B798" s="352"/>
      <c r="C798" s="351"/>
      <c r="D798" s="367"/>
    </row>
    <row r="799" spans="1:4" x14ac:dyDescent="0.2">
      <c r="A799" s="349"/>
      <c r="B799" s="352"/>
      <c r="C799" s="351"/>
      <c r="D799" s="367"/>
    </row>
    <row r="800" spans="1:4" x14ac:dyDescent="0.2">
      <c r="A800" s="349"/>
      <c r="B800" s="352"/>
      <c r="C800" s="351"/>
      <c r="D800" s="367"/>
    </row>
    <row r="801" spans="1:4" x14ac:dyDescent="0.2">
      <c r="A801" s="349"/>
      <c r="B801" s="352"/>
      <c r="C801" s="351"/>
      <c r="D801" s="367"/>
    </row>
    <row r="802" spans="1:4" x14ac:dyDescent="0.2">
      <c r="A802" s="349"/>
      <c r="B802" s="352"/>
      <c r="C802" s="351"/>
      <c r="D802" s="367"/>
    </row>
    <row r="803" spans="1:4" x14ac:dyDescent="0.2">
      <c r="A803" s="349"/>
      <c r="B803" s="352"/>
      <c r="C803" s="351"/>
      <c r="D803" s="367"/>
    </row>
    <row r="804" spans="1:4" x14ac:dyDescent="0.2">
      <c r="A804" s="349"/>
      <c r="B804" s="352"/>
      <c r="C804" s="367"/>
      <c r="D804" s="367"/>
    </row>
    <row r="805" spans="1:4" x14ac:dyDescent="0.2">
      <c r="A805" s="349"/>
      <c r="B805" s="352"/>
      <c r="C805" s="367"/>
      <c r="D805" s="378"/>
    </row>
    <row r="806" spans="1:4" x14ac:dyDescent="0.2">
      <c r="A806" s="349"/>
      <c r="B806" s="392"/>
      <c r="C806" s="367"/>
      <c r="D806" s="378"/>
    </row>
    <row r="807" spans="1:4" x14ac:dyDescent="0.2">
      <c r="A807" s="349"/>
      <c r="B807" s="392"/>
      <c r="C807" s="367"/>
      <c r="D807" s="378"/>
    </row>
    <row r="808" spans="1:4" x14ac:dyDescent="0.2">
      <c r="A808" s="349"/>
      <c r="B808" s="352"/>
      <c r="C808" s="367"/>
      <c r="D808" s="378"/>
    </row>
    <row r="809" spans="1:4" x14ac:dyDescent="0.2">
      <c r="A809" s="349"/>
      <c r="B809" s="352"/>
      <c r="C809" s="367"/>
      <c r="D809" s="378"/>
    </row>
    <row r="810" spans="1:4" x14ac:dyDescent="0.2">
      <c r="A810" s="349"/>
      <c r="B810" s="392"/>
      <c r="C810" s="367"/>
      <c r="D810" s="378"/>
    </row>
    <row r="811" spans="1:4" x14ac:dyDescent="0.2">
      <c r="A811" s="349"/>
      <c r="B811" s="352"/>
      <c r="C811" s="367"/>
      <c r="D811" s="378"/>
    </row>
    <row r="812" spans="1:4" x14ac:dyDescent="0.2">
      <c r="A812" s="349"/>
      <c r="B812" s="352"/>
      <c r="C812" s="367"/>
      <c r="D812" s="378"/>
    </row>
    <row r="813" spans="1:4" x14ac:dyDescent="0.2">
      <c r="A813" s="349"/>
      <c r="B813" s="392"/>
      <c r="C813" s="367"/>
      <c r="D813" s="378"/>
    </row>
    <row r="814" spans="1:4" x14ac:dyDescent="0.2">
      <c r="A814" s="349"/>
      <c r="B814" s="352"/>
      <c r="C814" s="367"/>
      <c r="D814" s="378"/>
    </row>
    <row r="815" spans="1:4" x14ac:dyDescent="0.2">
      <c r="A815" s="349"/>
      <c r="B815" s="352"/>
      <c r="C815" s="367"/>
      <c r="D815" s="378"/>
    </row>
    <row r="816" spans="1:4" x14ac:dyDescent="0.2">
      <c r="A816" s="349"/>
      <c r="B816" s="392"/>
      <c r="C816" s="367"/>
      <c r="D816" s="378"/>
    </row>
    <row r="817" spans="1:4" x14ac:dyDescent="0.2">
      <c r="A817" s="349"/>
      <c r="B817" s="352"/>
      <c r="C817" s="367"/>
      <c r="D817" s="378"/>
    </row>
    <row r="818" spans="1:4" x14ac:dyDescent="0.2">
      <c r="A818" s="349"/>
      <c r="B818" s="352"/>
      <c r="C818" s="367"/>
      <c r="D818" s="378"/>
    </row>
    <row r="819" spans="1:4" x14ac:dyDescent="0.2">
      <c r="A819" s="349"/>
      <c r="B819" s="352"/>
      <c r="C819" s="367"/>
      <c r="D819" s="378"/>
    </row>
    <row r="820" spans="1:4" x14ac:dyDescent="0.2">
      <c r="A820" s="349"/>
      <c r="B820" s="352"/>
      <c r="C820" s="367"/>
      <c r="D820" s="378"/>
    </row>
    <row r="821" spans="1:4" x14ac:dyDescent="0.2">
      <c r="A821" s="349"/>
      <c r="B821" s="352"/>
      <c r="C821" s="367"/>
      <c r="D821" s="378"/>
    </row>
    <row r="822" spans="1:4" x14ac:dyDescent="0.2">
      <c r="A822" s="349"/>
      <c r="B822" s="352"/>
      <c r="C822" s="367"/>
      <c r="D822" s="378"/>
    </row>
    <row r="823" spans="1:4" x14ac:dyDescent="0.2">
      <c r="A823" s="349"/>
      <c r="B823" s="352"/>
      <c r="C823" s="367"/>
      <c r="D823" s="378"/>
    </row>
    <row r="824" spans="1:4" x14ac:dyDescent="0.2">
      <c r="A824" s="349"/>
      <c r="B824" s="352"/>
      <c r="C824" s="367"/>
      <c r="D824" s="378"/>
    </row>
    <row r="825" spans="1:4" x14ac:dyDescent="0.2">
      <c r="A825" s="349"/>
      <c r="B825" s="352"/>
      <c r="C825" s="367"/>
      <c r="D825" s="378"/>
    </row>
    <row r="826" spans="1:4" x14ac:dyDescent="0.2">
      <c r="A826" s="349"/>
      <c r="B826" s="352"/>
      <c r="C826" s="367"/>
      <c r="D826" s="378"/>
    </row>
    <row r="827" spans="1:4" x14ac:dyDescent="0.2">
      <c r="A827" s="349"/>
      <c r="B827" s="352"/>
      <c r="C827" s="367"/>
      <c r="D827" s="378"/>
    </row>
    <row r="828" spans="1:4" x14ac:dyDescent="0.2">
      <c r="A828" s="349"/>
      <c r="B828" s="352"/>
      <c r="C828" s="367"/>
      <c r="D828" s="378"/>
    </row>
    <row r="829" spans="1:4" x14ac:dyDescent="0.2">
      <c r="A829" s="349"/>
      <c r="B829" s="352"/>
      <c r="C829" s="367"/>
      <c r="D829" s="378"/>
    </row>
    <row r="830" spans="1:4" x14ac:dyDescent="0.2">
      <c r="A830" s="349"/>
      <c r="B830" s="352"/>
      <c r="C830" s="367"/>
      <c r="D830" s="378"/>
    </row>
    <row r="831" spans="1:4" x14ac:dyDescent="0.2">
      <c r="A831" s="349"/>
      <c r="B831" s="352"/>
      <c r="C831" s="367"/>
      <c r="D831" s="378"/>
    </row>
    <row r="832" spans="1:4" x14ac:dyDescent="0.2">
      <c r="A832" s="349"/>
      <c r="B832" s="352"/>
      <c r="C832" s="367"/>
      <c r="D832" s="378"/>
    </row>
    <row r="833" spans="1:4" x14ac:dyDescent="0.2">
      <c r="A833" s="349"/>
      <c r="B833" s="352"/>
      <c r="C833" s="367"/>
      <c r="D833" s="378"/>
    </row>
    <row r="834" spans="1:4" x14ac:dyDescent="0.2">
      <c r="A834" s="349"/>
      <c r="B834" s="352"/>
      <c r="C834" s="367"/>
      <c r="D834" s="378"/>
    </row>
    <row r="835" spans="1:4" x14ac:dyDescent="0.2">
      <c r="A835" s="349"/>
      <c r="B835" s="352"/>
      <c r="C835" s="367"/>
      <c r="D835" s="378"/>
    </row>
    <row r="836" spans="1:4" x14ac:dyDescent="0.2">
      <c r="A836" s="349"/>
      <c r="B836" s="394"/>
      <c r="C836" s="367"/>
      <c r="D836" s="378"/>
    </row>
    <row r="837" spans="1:4" x14ac:dyDescent="0.2">
      <c r="A837" s="349"/>
      <c r="B837" s="352"/>
      <c r="C837" s="367"/>
      <c r="D837" s="378"/>
    </row>
    <row r="838" spans="1:4" x14ac:dyDescent="0.2">
      <c r="A838" s="349"/>
      <c r="B838" s="352"/>
      <c r="C838" s="367"/>
      <c r="D838" s="378"/>
    </row>
    <row r="839" spans="1:4" x14ac:dyDescent="0.2">
      <c r="A839" s="349"/>
      <c r="B839" s="352"/>
      <c r="C839" s="367"/>
      <c r="D839" s="378"/>
    </row>
    <row r="840" spans="1:4" x14ac:dyDescent="0.2">
      <c r="A840" s="349"/>
      <c r="B840" s="352"/>
      <c r="C840" s="395"/>
      <c r="D840" s="378"/>
    </row>
    <row r="841" spans="1:4" x14ac:dyDescent="0.2">
      <c r="A841" s="349"/>
      <c r="B841" s="352"/>
      <c r="C841" s="351"/>
      <c r="D841" s="378"/>
    </row>
    <row r="842" spans="1:4" x14ac:dyDescent="0.2">
      <c r="A842" s="349"/>
      <c r="B842" s="352"/>
      <c r="C842" s="351"/>
      <c r="D842" s="378"/>
    </row>
    <row r="843" spans="1:4" x14ac:dyDescent="0.2">
      <c r="A843" s="349"/>
      <c r="B843" s="352"/>
      <c r="C843" s="351"/>
      <c r="D843" s="378"/>
    </row>
    <row r="844" spans="1:4" x14ac:dyDescent="0.2">
      <c r="A844" s="349"/>
      <c r="B844" s="352"/>
      <c r="C844" s="351"/>
      <c r="D844" s="378"/>
    </row>
    <row r="845" spans="1:4" x14ac:dyDescent="0.2">
      <c r="A845" s="349"/>
      <c r="B845" s="352"/>
      <c r="C845" s="351"/>
      <c r="D845" s="378"/>
    </row>
    <row r="846" spans="1:4" x14ac:dyDescent="0.2">
      <c r="A846" s="349"/>
      <c r="B846" s="352"/>
      <c r="C846" s="351"/>
      <c r="D846" s="378"/>
    </row>
    <row r="847" spans="1:4" x14ac:dyDescent="0.2">
      <c r="A847" s="349"/>
      <c r="B847" s="373"/>
      <c r="C847" s="351"/>
      <c r="D847" s="378"/>
    </row>
    <row r="848" spans="1:4" x14ac:dyDescent="0.2">
      <c r="A848" s="349"/>
      <c r="B848" s="373"/>
      <c r="C848" s="351"/>
      <c r="D848" s="378"/>
    </row>
    <row r="849" spans="1:4" x14ac:dyDescent="0.2">
      <c r="A849" s="349"/>
      <c r="B849" s="349"/>
      <c r="C849" s="351"/>
      <c r="D849" s="378"/>
    </row>
    <row r="850" spans="1:4" x14ac:dyDescent="0.2">
      <c r="A850" s="349"/>
      <c r="B850" s="352"/>
      <c r="C850" s="351"/>
      <c r="D850" s="378"/>
    </row>
    <row r="851" spans="1:4" x14ac:dyDescent="0.2">
      <c r="A851" s="349"/>
      <c r="B851" s="352"/>
      <c r="C851" s="351"/>
      <c r="D851" s="378"/>
    </row>
    <row r="852" spans="1:4" x14ac:dyDescent="0.2">
      <c r="A852" s="349"/>
      <c r="B852" s="352"/>
      <c r="C852" s="351"/>
      <c r="D852" s="378"/>
    </row>
    <row r="853" spans="1:4" x14ac:dyDescent="0.2">
      <c r="A853" s="349"/>
      <c r="B853" s="352"/>
      <c r="C853" s="351"/>
      <c r="D853" s="378"/>
    </row>
    <row r="854" spans="1:4" x14ac:dyDescent="0.2">
      <c r="A854" s="349"/>
      <c r="B854" s="352"/>
      <c r="C854" s="351"/>
      <c r="D854" s="378"/>
    </row>
    <row r="855" spans="1:4" x14ac:dyDescent="0.2">
      <c r="A855" s="349"/>
      <c r="B855" s="352"/>
      <c r="C855" s="351"/>
      <c r="D855" s="378"/>
    </row>
    <row r="856" spans="1:4" x14ac:dyDescent="0.2">
      <c r="A856" s="349"/>
      <c r="B856" s="352"/>
      <c r="C856" s="351"/>
      <c r="D856" s="378"/>
    </row>
    <row r="857" spans="1:4" x14ac:dyDescent="0.2">
      <c r="A857" s="349"/>
      <c r="B857" s="352"/>
      <c r="C857" s="351"/>
      <c r="D857" s="378"/>
    </row>
    <row r="858" spans="1:4" x14ac:dyDescent="0.2">
      <c r="A858" s="349"/>
      <c r="B858" s="352"/>
      <c r="C858" s="351"/>
      <c r="D858" s="378"/>
    </row>
    <row r="859" spans="1:4" x14ac:dyDescent="0.2">
      <c r="A859" s="349"/>
      <c r="B859" s="352"/>
      <c r="C859" s="351"/>
      <c r="D859" s="378"/>
    </row>
    <row r="860" spans="1:4" x14ac:dyDescent="0.2">
      <c r="A860" s="349"/>
      <c r="B860" s="352"/>
      <c r="C860" s="351"/>
      <c r="D860" s="378"/>
    </row>
    <row r="861" spans="1:4" x14ac:dyDescent="0.2">
      <c r="A861" s="349"/>
      <c r="B861" s="352"/>
      <c r="C861" s="351"/>
      <c r="D861" s="378"/>
    </row>
    <row r="862" spans="1:4" x14ac:dyDescent="0.2">
      <c r="A862" s="349"/>
      <c r="B862" s="352"/>
      <c r="C862" s="351"/>
      <c r="D862" s="378"/>
    </row>
    <row r="863" spans="1:4" x14ac:dyDescent="0.2">
      <c r="A863" s="349"/>
      <c r="B863" s="352"/>
      <c r="C863" s="351"/>
      <c r="D863" s="378"/>
    </row>
    <row r="864" spans="1:4" x14ac:dyDescent="0.2">
      <c r="A864" s="349"/>
      <c r="B864" s="352"/>
      <c r="C864" s="351"/>
      <c r="D864" s="378"/>
    </row>
    <row r="865" spans="1:4" x14ac:dyDescent="0.2">
      <c r="A865" s="349"/>
      <c r="B865" s="352"/>
      <c r="C865" s="351"/>
      <c r="D865" s="378"/>
    </row>
    <row r="866" spans="1:4" x14ac:dyDescent="0.2">
      <c r="A866" s="349"/>
      <c r="B866" s="352"/>
      <c r="C866" s="367"/>
      <c r="D866" s="378"/>
    </row>
    <row r="867" spans="1:4" x14ac:dyDescent="0.2">
      <c r="A867" s="349"/>
      <c r="B867" s="352"/>
      <c r="C867" s="367"/>
      <c r="D867" s="378"/>
    </row>
    <row r="868" spans="1:4" ht="13.5" thickBot="1" x14ac:dyDescent="0.25">
      <c r="B868" s="335"/>
      <c r="C868" s="366"/>
      <c r="D868" s="366"/>
    </row>
    <row r="869" spans="1:4" x14ac:dyDescent="0.2">
      <c r="A869" s="396"/>
      <c r="B869" s="397"/>
      <c r="C869" s="398"/>
      <c r="D869" s="399"/>
    </row>
    <row r="870" spans="1:4" x14ac:dyDescent="0.2">
      <c r="B870" s="386"/>
      <c r="C870" s="366"/>
      <c r="D870" s="367"/>
    </row>
  </sheetData>
  <mergeCells count="3">
    <mergeCell ref="C313:D313"/>
    <mergeCell ref="C315:D315"/>
    <mergeCell ref="C318:D318"/>
  </mergeCells>
  <printOptions gridLines="1"/>
  <pageMargins left="0.47244094488188981" right="0.39370078740157483" top="0.98425196850393704" bottom="0.98425196850393704" header="0.51181102362204722" footer="0.51181102362204722"/>
  <pageSetup paperSize="9" scale="98" fitToHeight="0"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852"/>
  <sheetViews>
    <sheetView view="pageBreakPreview" zoomScale="70" zoomScaleNormal="100" zoomScaleSheetLayoutView="70" workbookViewId="0"/>
  </sheetViews>
  <sheetFormatPr defaultColWidth="9.140625" defaultRowHeight="15.75" x14ac:dyDescent="0.25"/>
  <cols>
    <col min="1" max="1" width="8" style="25" customWidth="1"/>
    <col min="2" max="2" width="84.140625" style="2" customWidth="1"/>
    <col min="3" max="3" width="27.28515625" style="3" customWidth="1"/>
    <col min="4" max="4" width="8.42578125" style="1" customWidth="1"/>
    <col min="5" max="5" width="11.85546875" style="1" customWidth="1"/>
    <col min="6" max="6" width="20.28515625" style="4" bestFit="1" customWidth="1"/>
    <col min="7" max="7" width="25.28515625" style="4" customWidth="1"/>
    <col min="8" max="8" width="25.28515625" style="24" customWidth="1"/>
    <col min="9" max="9" width="9.140625" style="1"/>
    <col min="10" max="10" width="16.7109375" style="1" bestFit="1" customWidth="1"/>
    <col min="11" max="12" width="9.140625" style="1"/>
    <col min="13" max="14" width="16.7109375" style="1" bestFit="1" customWidth="1"/>
    <col min="15" max="15" width="15" style="1" bestFit="1" customWidth="1"/>
    <col min="16" max="16384" width="9.140625" style="1"/>
  </cols>
  <sheetData>
    <row r="1" spans="1:16" x14ac:dyDescent="0.25">
      <c r="A1" s="313"/>
      <c r="B1" s="211"/>
      <c r="C1" s="212"/>
      <c r="D1" s="313"/>
      <c r="E1" s="313"/>
      <c r="F1" s="312"/>
      <c r="G1" s="312"/>
      <c r="H1" s="312"/>
    </row>
    <row r="2" spans="1:16" ht="20.25" x14ac:dyDescent="0.3">
      <c r="A2" s="313"/>
      <c r="B2" s="216" t="s">
        <v>193</v>
      </c>
      <c r="C2" s="198"/>
      <c r="D2" s="199"/>
      <c r="E2" s="200"/>
      <c r="F2" s="201"/>
      <c r="G2" s="202"/>
      <c r="H2" s="214"/>
    </row>
    <row r="3" spans="1:16" ht="20.25" x14ac:dyDescent="0.3">
      <c r="A3" s="313"/>
      <c r="B3" s="217"/>
      <c r="C3" s="203"/>
      <c r="D3" s="203"/>
      <c r="E3" s="203"/>
      <c r="F3" s="204"/>
      <c r="G3" s="202"/>
      <c r="H3" s="214"/>
    </row>
    <row r="4" spans="1:16" x14ac:dyDescent="0.25">
      <c r="A4" s="313"/>
      <c r="B4" s="205"/>
      <c r="C4" s="206"/>
      <c r="D4" s="207"/>
      <c r="E4" s="207"/>
      <c r="F4" s="204"/>
      <c r="G4" s="202"/>
      <c r="H4" s="214"/>
    </row>
    <row r="5" spans="1:16" x14ac:dyDescent="0.25">
      <c r="A5" s="313"/>
      <c r="B5" s="215" t="str">
        <f>Rekapitulace!B6</f>
        <v>PS103 - Tobogán, sluzavka, skokanská prkna</v>
      </c>
      <c r="C5" s="208" t="s">
        <v>65</v>
      </c>
      <c r="D5" s="218" t="s">
        <v>191</v>
      </c>
      <c r="E5" s="207"/>
      <c r="F5" s="313"/>
      <c r="G5" s="313"/>
      <c r="H5" s="214"/>
    </row>
    <row r="6" spans="1:16" x14ac:dyDescent="0.25">
      <c r="A6" s="313"/>
      <c r="B6" s="206" t="s">
        <v>67</v>
      </c>
      <c r="C6" s="209" t="s">
        <v>66</v>
      </c>
      <c r="D6" s="218" t="s">
        <v>192</v>
      </c>
      <c r="E6" s="210"/>
      <c r="F6" s="313"/>
      <c r="G6" s="313"/>
      <c r="H6" s="214"/>
    </row>
    <row r="7" spans="1:16" ht="16.5" thickBot="1" x14ac:dyDescent="0.3">
      <c r="A7" s="314"/>
      <c r="B7" s="315"/>
      <c r="C7" s="316"/>
      <c r="D7" s="317"/>
      <c r="E7" s="317"/>
      <c r="F7" s="318"/>
      <c r="G7" s="318"/>
      <c r="H7" s="318"/>
    </row>
    <row r="8" spans="1:16" s="254" customFormat="1" ht="38.25" thickBot="1" x14ac:dyDescent="0.3">
      <c r="A8" s="259" t="s">
        <v>25</v>
      </c>
      <c r="B8" s="478" t="s">
        <v>0</v>
      </c>
      <c r="C8" s="479"/>
      <c r="D8" s="260" t="s">
        <v>22</v>
      </c>
      <c r="E8" s="260" t="s">
        <v>23</v>
      </c>
      <c r="F8" s="261"/>
      <c r="G8" s="261"/>
      <c r="H8" s="261" t="s">
        <v>190</v>
      </c>
      <c r="L8" s="313"/>
      <c r="M8" s="313"/>
      <c r="N8" s="313"/>
      <c r="O8" s="313"/>
      <c r="P8" s="313"/>
    </row>
    <row r="9" spans="1:16" s="254" customFormat="1" ht="21.75" thickBot="1" x14ac:dyDescent="0.4">
      <c r="A9" s="262" t="s">
        <v>167</v>
      </c>
      <c r="B9" s="480" t="str">
        <f>+B13</f>
        <v>TOBOGÁN KORYTO/COMPACT SLIDE - pro jízdu na těle /900x600mm/</v>
      </c>
      <c r="C9" s="481"/>
      <c r="D9" s="263">
        <v>1</v>
      </c>
      <c r="E9" s="263" t="s">
        <v>21</v>
      </c>
      <c r="F9" s="264"/>
      <c r="G9" s="265"/>
      <c r="H9" s="269">
        <f>F188</f>
        <v>0</v>
      </c>
      <c r="L9" s="313"/>
      <c r="M9" s="313"/>
      <c r="N9" s="313"/>
      <c r="O9" s="313"/>
      <c r="P9" s="313"/>
    </row>
    <row r="10" spans="1:16" s="254" customFormat="1" ht="27" thickBot="1" x14ac:dyDescent="0.3">
      <c r="A10" s="266"/>
      <c r="B10" s="267" t="s">
        <v>168</v>
      </c>
      <c r="C10" s="267"/>
      <c r="D10" s="268"/>
      <c r="E10" s="268"/>
      <c r="F10" s="268"/>
      <c r="G10" s="268"/>
      <c r="H10" s="270">
        <f>SUM(H9:H9)</f>
        <v>0</v>
      </c>
      <c r="L10" s="313"/>
      <c r="M10" s="466"/>
      <c r="N10" s="466"/>
      <c r="O10" s="466"/>
      <c r="P10" s="313"/>
    </row>
    <row r="11" spans="1:16" s="254" customFormat="1" ht="16.5" thickBot="1" x14ac:dyDescent="0.3">
      <c r="A11" s="25"/>
      <c r="B11" s="211"/>
      <c r="C11" s="212"/>
      <c r="D11" s="213"/>
      <c r="E11" s="213"/>
      <c r="F11" s="214"/>
      <c r="G11" s="214"/>
      <c r="H11" s="214"/>
      <c r="L11" s="313"/>
      <c r="M11" s="467"/>
      <c r="N11" s="468"/>
      <c r="O11" s="468"/>
      <c r="P11" s="468"/>
    </row>
    <row r="12" spans="1:16" ht="27" thickBot="1" x14ac:dyDescent="0.3">
      <c r="A12" s="27" t="s">
        <v>25</v>
      </c>
      <c r="B12" s="28" t="s">
        <v>0</v>
      </c>
      <c r="C12" s="94"/>
      <c r="D12" s="219" t="s">
        <v>23</v>
      </c>
      <c r="E12" s="219" t="s">
        <v>22</v>
      </c>
      <c r="F12" s="220" t="s">
        <v>24</v>
      </c>
      <c r="G12" s="220" t="s">
        <v>26</v>
      </c>
      <c r="H12" s="220" t="s">
        <v>27</v>
      </c>
      <c r="L12" s="313"/>
      <c r="M12" s="313"/>
      <c r="N12" s="468"/>
      <c r="O12" s="313"/>
      <c r="P12" s="313"/>
    </row>
    <row r="13" spans="1:16" ht="21.75" thickBot="1" x14ac:dyDescent="0.35">
      <c r="A13" s="6" t="s">
        <v>14</v>
      </c>
      <c r="B13" s="472" t="s">
        <v>169</v>
      </c>
      <c r="C13" s="473"/>
      <c r="D13" s="7" t="s">
        <v>21</v>
      </c>
      <c r="E13" s="7">
        <v>1</v>
      </c>
      <c r="F13" s="16">
        <f>G13+H13</f>
        <v>0</v>
      </c>
      <c r="G13" s="16">
        <f>G188</f>
        <v>0</v>
      </c>
      <c r="H13" s="22">
        <f>H188</f>
        <v>0</v>
      </c>
      <c r="J13" s="272"/>
      <c r="L13" s="313"/>
      <c r="M13" s="313"/>
      <c r="N13" s="313"/>
      <c r="O13" s="313"/>
      <c r="P13" s="313"/>
    </row>
    <row r="14" spans="1:16" ht="95.25" customHeight="1" x14ac:dyDescent="0.3">
      <c r="A14" s="8"/>
      <c r="B14" s="59" t="s">
        <v>68</v>
      </c>
      <c r="C14" s="69" t="s">
        <v>171</v>
      </c>
      <c r="D14" s="8"/>
      <c r="E14" s="33"/>
      <c r="F14" s="10" t="s">
        <v>28</v>
      </c>
      <c r="G14" s="11"/>
      <c r="H14" s="11"/>
      <c r="J14" s="272"/>
    </row>
    <row r="15" spans="1:16" ht="18.75" x14ac:dyDescent="0.3">
      <c r="A15" s="8"/>
      <c r="B15" s="47" t="s">
        <v>0</v>
      </c>
      <c r="C15" s="9"/>
      <c r="D15" s="8"/>
      <c r="E15" s="33"/>
      <c r="F15" s="10"/>
      <c r="G15" s="11"/>
      <c r="H15" s="11"/>
      <c r="J15" s="272"/>
    </row>
    <row r="16" spans="1:16" ht="36.75" customHeight="1" x14ac:dyDescent="0.3">
      <c r="A16" s="8"/>
      <c r="B16" s="482" t="s">
        <v>170</v>
      </c>
      <c r="C16" s="483"/>
      <c r="D16" s="8"/>
      <c r="E16" s="33"/>
      <c r="F16" s="10"/>
      <c r="G16" s="11"/>
      <c r="H16" s="11"/>
      <c r="J16" s="272"/>
    </row>
    <row r="17" spans="1:10" ht="18.75" customHeight="1" x14ac:dyDescent="0.3">
      <c r="A17" s="8"/>
      <c r="B17" s="59" t="s">
        <v>69</v>
      </c>
      <c r="C17" s="5" t="s">
        <v>72</v>
      </c>
      <c r="D17" s="8"/>
      <c r="E17" s="33"/>
      <c r="F17" s="10"/>
      <c r="G17" s="11"/>
      <c r="H17" s="11"/>
      <c r="J17" s="272"/>
    </row>
    <row r="18" spans="1:10" ht="18.75" x14ac:dyDescent="0.3">
      <c r="A18" s="8"/>
      <c r="B18" s="59" t="s">
        <v>70</v>
      </c>
      <c r="C18" s="5" t="s">
        <v>73</v>
      </c>
      <c r="D18" s="8"/>
      <c r="E18" s="33"/>
      <c r="F18" s="10"/>
      <c r="G18" s="11"/>
      <c r="H18" s="11"/>
      <c r="J18" s="272"/>
    </row>
    <row r="19" spans="1:10" ht="30" customHeight="1" x14ac:dyDescent="0.3">
      <c r="A19" s="8"/>
      <c r="B19" s="59" t="s">
        <v>71</v>
      </c>
      <c r="C19" s="66" t="s">
        <v>74</v>
      </c>
      <c r="D19" s="8"/>
      <c r="E19" s="33"/>
      <c r="F19" s="10"/>
      <c r="G19" s="11"/>
      <c r="H19" s="11"/>
      <c r="J19" s="272"/>
    </row>
    <row r="20" spans="1:10" ht="18.75" x14ac:dyDescent="0.3">
      <c r="A20" s="8"/>
      <c r="B20" s="59" t="s">
        <v>20</v>
      </c>
      <c r="C20" s="66" t="s">
        <v>75</v>
      </c>
      <c r="D20" s="8"/>
      <c r="E20" s="33"/>
      <c r="F20" s="10"/>
      <c r="G20" s="11"/>
      <c r="H20" s="11"/>
      <c r="J20" s="272"/>
    </row>
    <row r="21" spans="1:10" ht="18.75" x14ac:dyDescent="0.3">
      <c r="A21" s="8"/>
      <c r="B21" s="59"/>
      <c r="C21" s="12"/>
      <c r="D21" s="8"/>
      <c r="E21" s="33"/>
      <c r="F21" s="10"/>
      <c r="G21" s="11"/>
      <c r="H21" s="11"/>
      <c r="J21" s="272"/>
    </row>
    <row r="22" spans="1:10" ht="18.75" x14ac:dyDescent="0.3">
      <c r="A22" s="8"/>
      <c r="B22" s="60" t="s">
        <v>35</v>
      </c>
      <c r="C22" s="12"/>
      <c r="D22" s="8"/>
      <c r="E22" s="33"/>
      <c r="F22" s="10"/>
      <c r="G22" s="11"/>
      <c r="H22" s="11"/>
      <c r="J22" s="272"/>
    </row>
    <row r="23" spans="1:10" ht="18.75" x14ac:dyDescent="0.3">
      <c r="A23" s="8"/>
      <c r="B23" s="60" t="s">
        <v>76</v>
      </c>
      <c r="C23" s="12"/>
      <c r="D23" s="8"/>
      <c r="E23" s="33"/>
      <c r="F23" s="10"/>
      <c r="G23" s="11"/>
      <c r="H23" s="11"/>
      <c r="J23" s="272"/>
    </row>
    <row r="24" spans="1:10" ht="18.75" x14ac:dyDescent="0.3">
      <c r="A24" s="8"/>
      <c r="B24" s="61" t="s">
        <v>19</v>
      </c>
      <c r="C24" s="12" t="s">
        <v>172</v>
      </c>
      <c r="D24" s="8"/>
      <c r="E24" s="33"/>
      <c r="F24" s="10"/>
      <c r="G24" s="11"/>
      <c r="H24" s="11"/>
      <c r="J24" s="272"/>
    </row>
    <row r="25" spans="1:10" ht="18.75" x14ac:dyDescent="0.3">
      <c r="A25" s="8"/>
      <c r="B25" s="95" t="s">
        <v>77</v>
      </c>
      <c r="C25" s="5" t="s">
        <v>173</v>
      </c>
      <c r="D25" s="8"/>
      <c r="E25" s="33"/>
      <c r="F25" s="10"/>
      <c r="G25" s="11"/>
      <c r="H25" s="11"/>
      <c r="J25" s="272"/>
    </row>
    <row r="26" spans="1:10" ht="18.75" x14ac:dyDescent="0.3">
      <c r="A26" s="8"/>
      <c r="B26" s="47" t="s">
        <v>5</v>
      </c>
      <c r="C26" s="5" t="s">
        <v>174</v>
      </c>
      <c r="D26" s="8"/>
      <c r="E26" s="33"/>
      <c r="F26" s="10"/>
      <c r="G26" s="11"/>
      <c r="H26" s="11"/>
      <c r="J26" s="272"/>
    </row>
    <row r="27" spans="1:10" ht="18.75" x14ac:dyDescent="0.3">
      <c r="A27" s="8"/>
      <c r="B27" s="47" t="s">
        <v>6</v>
      </c>
      <c r="C27" s="5" t="s">
        <v>175</v>
      </c>
      <c r="D27" s="8"/>
      <c r="E27" s="33"/>
      <c r="F27" s="10"/>
      <c r="G27" s="11"/>
      <c r="H27" s="11"/>
      <c r="J27" s="272"/>
    </row>
    <row r="28" spans="1:10" ht="24" customHeight="1" x14ac:dyDescent="0.3">
      <c r="A28" s="8"/>
      <c r="B28" s="47" t="s">
        <v>7</v>
      </c>
      <c r="C28" s="66" t="s">
        <v>78</v>
      </c>
      <c r="D28" s="8"/>
      <c r="E28" s="33"/>
      <c r="F28" s="10"/>
      <c r="G28" s="11"/>
      <c r="H28" s="11"/>
      <c r="J28" s="272"/>
    </row>
    <row r="29" spans="1:10" ht="18.75" x14ac:dyDescent="0.3">
      <c r="A29" s="8"/>
      <c r="B29" s="65"/>
      <c r="C29" s="66"/>
      <c r="D29" s="8"/>
      <c r="E29" s="33"/>
      <c r="F29" s="10"/>
      <c r="G29" s="11"/>
      <c r="H29" s="11"/>
      <c r="J29" s="272"/>
    </row>
    <row r="30" spans="1:10" ht="28.5" customHeight="1" x14ac:dyDescent="0.3">
      <c r="A30" s="8"/>
      <c r="B30" s="95" t="s">
        <v>79</v>
      </c>
      <c r="C30" s="66" t="s">
        <v>176</v>
      </c>
      <c r="D30" s="8"/>
      <c r="E30" s="33"/>
      <c r="F30" s="10"/>
      <c r="G30" s="11"/>
      <c r="H30" s="11"/>
      <c r="J30" s="272"/>
    </row>
    <row r="31" spans="1:10" ht="18.75" x14ac:dyDescent="0.3">
      <c r="A31" s="8"/>
      <c r="B31" s="47" t="s">
        <v>8</v>
      </c>
      <c r="C31" s="5" t="s">
        <v>80</v>
      </c>
      <c r="D31" s="8"/>
      <c r="E31" s="33"/>
      <c r="F31" s="10"/>
      <c r="G31" s="11"/>
      <c r="H31" s="11"/>
      <c r="J31" s="272"/>
    </row>
    <row r="32" spans="1:10" ht="18.75" x14ac:dyDescent="0.3">
      <c r="A32" s="8"/>
      <c r="B32" s="47" t="s">
        <v>9</v>
      </c>
      <c r="C32" s="5" t="s">
        <v>80</v>
      </c>
      <c r="D32" s="8"/>
      <c r="E32" s="33"/>
      <c r="F32" s="10"/>
      <c r="G32" s="11"/>
      <c r="H32" s="11"/>
      <c r="J32" s="272"/>
    </row>
    <row r="33" spans="1:10" ht="75" x14ac:dyDescent="0.3">
      <c r="A33" s="8"/>
      <c r="B33" s="95" t="s">
        <v>81</v>
      </c>
      <c r="C33" s="5" t="s">
        <v>84</v>
      </c>
      <c r="D33" s="8"/>
      <c r="E33" s="33"/>
      <c r="F33" s="10"/>
      <c r="G33" s="11"/>
      <c r="H33" s="11"/>
      <c r="J33" s="272"/>
    </row>
    <row r="34" spans="1:10" ht="18.75" x14ac:dyDescent="0.3">
      <c r="A34" s="8"/>
      <c r="B34" s="95" t="s">
        <v>82</v>
      </c>
      <c r="C34" s="5" t="s">
        <v>83</v>
      </c>
      <c r="D34" s="8"/>
      <c r="E34" s="33"/>
      <c r="F34" s="10"/>
      <c r="G34" s="11"/>
      <c r="H34" s="11"/>
      <c r="J34" s="272"/>
    </row>
    <row r="35" spans="1:10" ht="75" x14ac:dyDescent="0.3">
      <c r="A35" s="8"/>
      <c r="B35" s="226" t="s">
        <v>146</v>
      </c>
      <c r="C35" s="5" t="s">
        <v>85</v>
      </c>
      <c r="D35" s="8"/>
      <c r="E35" s="33"/>
      <c r="F35" s="10"/>
      <c r="G35" s="11"/>
      <c r="H35" s="11"/>
      <c r="J35" s="272"/>
    </row>
    <row r="36" spans="1:10" ht="18.75" x14ac:dyDescent="0.3">
      <c r="A36" s="8"/>
      <c r="B36" s="65" t="s">
        <v>86</v>
      </c>
      <c r="C36" s="66" t="s">
        <v>80</v>
      </c>
      <c r="D36" s="8"/>
      <c r="E36" s="33"/>
      <c r="F36" s="10"/>
      <c r="G36" s="11"/>
      <c r="H36" s="11"/>
      <c r="J36" s="272"/>
    </row>
    <row r="37" spans="1:10" ht="21" x14ac:dyDescent="0.3">
      <c r="A37" s="8"/>
      <c r="B37" s="65" t="s">
        <v>87</v>
      </c>
      <c r="C37" s="66" t="s">
        <v>177</v>
      </c>
      <c r="D37" s="8"/>
      <c r="E37" s="33"/>
      <c r="F37" s="10"/>
      <c r="G37" s="11"/>
      <c r="H37" s="11"/>
      <c r="J37" s="272"/>
    </row>
    <row r="38" spans="1:10" ht="18.75" x14ac:dyDescent="0.3">
      <c r="A38" s="8"/>
      <c r="B38" s="60"/>
      <c r="C38" s="12"/>
      <c r="D38" s="8"/>
      <c r="E38" s="33"/>
      <c r="F38" s="10"/>
      <c r="G38" s="11"/>
      <c r="H38" s="11"/>
      <c r="J38" s="272"/>
    </row>
    <row r="39" spans="1:10" ht="18.75" x14ac:dyDescent="0.3">
      <c r="A39" s="8"/>
      <c r="B39" s="62" t="s">
        <v>1</v>
      </c>
      <c r="C39" s="12"/>
      <c r="D39" s="8"/>
      <c r="E39" s="33"/>
      <c r="F39" s="10"/>
      <c r="G39" s="11"/>
      <c r="H39" s="11"/>
      <c r="J39" s="272"/>
    </row>
    <row r="40" spans="1:10" ht="18.75" x14ac:dyDescent="0.3">
      <c r="A40" s="8"/>
      <c r="B40" s="221" t="s">
        <v>90</v>
      </c>
      <c r="C40" s="12"/>
      <c r="D40" s="8"/>
      <c r="E40" s="33"/>
      <c r="F40" s="10"/>
      <c r="G40" s="11"/>
      <c r="H40" s="11"/>
      <c r="J40" s="272"/>
    </row>
    <row r="41" spans="1:10" ht="18.75" x14ac:dyDescent="0.3">
      <c r="A41" s="8"/>
      <c r="B41" s="64" t="s">
        <v>88</v>
      </c>
      <c r="C41" s="12"/>
      <c r="D41" s="8"/>
      <c r="E41" s="33"/>
      <c r="F41" s="10"/>
      <c r="G41" s="11"/>
      <c r="H41" s="11"/>
      <c r="J41" s="272"/>
    </row>
    <row r="42" spans="1:10" ht="18.75" x14ac:dyDescent="0.3">
      <c r="A42" s="8"/>
      <c r="B42" s="67" t="s">
        <v>89</v>
      </c>
      <c r="C42" s="12"/>
      <c r="D42" s="8"/>
      <c r="E42" s="33"/>
      <c r="F42" s="10"/>
      <c r="G42" s="11"/>
      <c r="H42" s="11"/>
      <c r="J42" s="272"/>
    </row>
    <row r="43" spans="1:10" ht="18.75" x14ac:dyDescent="0.3">
      <c r="A43" s="8"/>
      <c r="B43" s="63" t="s">
        <v>91</v>
      </c>
      <c r="C43" s="12"/>
      <c r="D43" s="8"/>
      <c r="E43" s="33"/>
      <c r="F43" s="10"/>
      <c r="G43" s="11"/>
      <c r="H43" s="11"/>
      <c r="J43" s="272"/>
    </row>
    <row r="44" spans="1:10" ht="27.75" customHeight="1" x14ac:dyDescent="0.3">
      <c r="A44" s="8"/>
      <c r="B44" s="63" t="s">
        <v>92</v>
      </c>
      <c r="C44" s="12"/>
      <c r="D44" s="8"/>
      <c r="E44" s="33"/>
      <c r="F44" s="10"/>
      <c r="G44" s="11"/>
      <c r="H44" s="11"/>
      <c r="J44" s="272"/>
    </row>
    <row r="45" spans="1:10" ht="18.75" x14ac:dyDescent="0.3">
      <c r="A45" s="8"/>
      <c r="B45" s="64" t="s">
        <v>93</v>
      </c>
      <c r="C45" s="12"/>
      <c r="D45" s="8"/>
      <c r="E45" s="33"/>
      <c r="F45" s="10"/>
      <c r="G45" s="11"/>
      <c r="H45" s="11"/>
      <c r="J45" s="272"/>
    </row>
    <row r="46" spans="1:10" ht="21" customHeight="1" x14ac:dyDescent="0.3">
      <c r="A46" s="8"/>
      <c r="B46" s="63" t="s">
        <v>94</v>
      </c>
      <c r="C46" s="12"/>
      <c r="D46" s="8"/>
      <c r="E46" s="33"/>
      <c r="F46" s="10"/>
      <c r="G46" s="11"/>
      <c r="H46" s="11"/>
      <c r="J46" s="272"/>
    </row>
    <row r="47" spans="1:10" ht="18.75" x14ac:dyDescent="0.3">
      <c r="A47" s="8"/>
      <c r="B47" s="63" t="s">
        <v>95</v>
      </c>
      <c r="C47" s="12"/>
      <c r="D47" s="8"/>
      <c r="E47" s="33"/>
      <c r="F47" s="10"/>
      <c r="G47" s="11"/>
      <c r="H47" s="11"/>
      <c r="J47" s="272"/>
    </row>
    <row r="48" spans="1:10" ht="18.75" x14ac:dyDescent="0.3">
      <c r="A48" s="8"/>
      <c r="B48" s="70" t="s">
        <v>96</v>
      </c>
      <c r="C48" s="12"/>
      <c r="D48" s="8"/>
      <c r="E48" s="33"/>
      <c r="F48" s="10"/>
      <c r="G48" s="11"/>
      <c r="H48" s="11"/>
      <c r="J48" s="272"/>
    </row>
    <row r="49" spans="1:10" ht="20.25" customHeight="1" x14ac:dyDescent="0.3">
      <c r="A49" s="8"/>
      <c r="B49" s="71" t="s">
        <v>29</v>
      </c>
      <c r="C49" s="12"/>
      <c r="D49" s="8"/>
      <c r="E49" s="33"/>
      <c r="F49" s="10"/>
      <c r="G49" s="11"/>
      <c r="H49" s="11"/>
      <c r="J49" s="272"/>
    </row>
    <row r="50" spans="1:10" ht="18.75" x14ac:dyDescent="0.3">
      <c r="A50" s="8"/>
      <c r="B50" s="71" t="s">
        <v>97</v>
      </c>
      <c r="C50" s="12"/>
      <c r="D50" s="8"/>
      <c r="E50" s="33"/>
      <c r="F50" s="10"/>
      <c r="G50" s="11"/>
      <c r="H50" s="11"/>
      <c r="J50" s="272"/>
    </row>
    <row r="51" spans="1:10" ht="18.75" x14ac:dyDescent="0.3">
      <c r="A51" s="8"/>
      <c r="B51" s="68" t="s">
        <v>98</v>
      </c>
      <c r="C51" s="12"/>
      <c r="D51" s="8"/>
      <c r="E51" s="33"/>
      <c r="F51" s="10"/>
      <c r="G51" s="11"/>
      <c r="H51" s="11"/>
      <c r="J51" s="272"/>
    </row>
    <row r="52" spans="1:10" ht="16.5" customHeight="1" x14ac:dyDescent="0.3">
      <c r="A52" s="8"/>
      <c r="B52" s="68" t="s">
        <v>30</v>
      </c>
      <c r="C52" s="12"/>
      <c r="D52" s="8"/>
      <c r="E52" s="33"/>
      <c r="F52" s="10"/>
      <c r="G52" s="11"/>
      <c r="H52" s="11"/>
      <c r="J52" s="272"/>
    </row>
    <row r="53" spans="1:10" ht="18.75" x14ac:dyDescent="0.3">
      <c r="A53" s="8"/>
      <c r="B53" s="68" t="s">
        <v>31</v>
      </c>
      <c r="C53" s="12"/>
      <c r="D53" s="8"/>
      <c r="E53" s="33"/>
      <c r="F53" s="10"/>
      <c r="G53" s="11"/>
      <c r="H53" s="11"/>
      <c r="J53" s="272"/>
    </row>
    <row r="54" spans="1:10" ht="18.75" x14ac:dyDescent="0.3">
      <c r="A54" s="8"/>
      <c r="B54" s="68" t="s">
        <v>178</v>
      </c>
      <c r="C54" s="12"/>
      <c r="D54" s="8"/>
      <c r="E54" s="33"/>
      <c r="F54" s="10"/>
      <c r="G54" s="11"/>
      <c r="H54" s="11"/>
      <c r="J54" s="272"/>
    </row>
    <row r="55" spans="1:10" ht="24.75" customHeight="1" x14ac:dyDescent="0.3">
      <c r="A55" s="8"/>
      <c r="B55" s="68" t="s">
        <v>32</v>
      </c>
      <c r="C55" s="12"/>
      <c r="D55" s="8"/>
      <c r="E55" s="33"/>
      <c r="F55" s="10"/>
      <c r="G55" s="11"/>
      <c r="H55" s="11"/>
      <c r="J55" s="272"/>
    </row>
    <row r="56" spans="1:10" ht="18.75" x14ac:dyDescent="0.3">
      <c r="A56" s="8"/>
      <c r="B56" s="68" t="s">
        <v>99</v>
      </c>
      <c r="C56" s="12"/>
      <c r="D56" s="8"/>
      <c r="E56" s="33"/>
      <c r="F56" s="10"/>
      <c r="G56" s="11"/>
      <c r="H56" s="11"/>
      <c r="J56" s="272"/>
    </row>
    <row r="57" spans="1:10" ht="18.75" x14ac:dyDescent="0.3">
      <c r="A57" s="8"/>
      <c r="B57" s="68" t="s">
        <v>100</v>
      </c>
      <c r="C57" s="12"/>
      <c r="D57" s="8"/>
      <c r="E57" s="33"/>
      <c r="F57" s="10"/>
      <c r="G57" s="11"/>
      <c r="H57" s="11"/>
      <c r="J57" s="272"/>
    </row>
    <row r="58" spans="1:10" ht="18.75" x14ac:dyDescent="0.3">
      <c r="A58" s="8"/>
      <c r="B58" s="48"/>
      <c r="C58" s="12"/>
      <c r="D58" s="8"/>
      <c r="E58" s="33"/>
      <c r="F58" s="10"/>
      <c r="G58" s="11"/>
      <c r="H58" s="11"/>
      <c r="J58" s="272"/>
    </row>
    <row r="59" spans="1:10" ht="30" customHeight="1" x14ac:dyDescent="0.3">
      <c r="A59" s="8"/>
      <c r="B59" s="60" t="s">
        <v>101</v>
      </c>
      <c r="C59" s="12"/>
      <c r="D59" s="8"/>
      <c r="E59" s="33"/>
      <c r="F59" s="10"/>
      <c r="G59" s="11"/>
      <c r="H59" s="11"/>
      <c r="J59" s="272"/>
    </row>
    <row r="60" spans="1:10" ht="127.15" customHeight="1" x14ac:dyDescent="0.3">
      <c r="A60" s="8"/>
      <c r="B60" s="72" t="s">
        <v>102</v>
      </c>
      <c r="C60" s="12"/>
      <c r="D60" s="8"/>
      <c r="E60" s="33"/>
      <c r="F60" s="10"/>
      <c r="G60" s="11"/>
      <c r="H60" s="11"/>
      <c r="J60" s="272"/>
    </row>
    <row r="61" spans="1:10" ht="40.5" customHeight="1" x14ac:dyDescent="0.3">
      <c r="A61" s="8"/>
      <c r="B61" s="74" t="s">
        <v>2</v>
      </c>
      <c r="C61" s="12"/>
      <c r="D61" s="8"/>
      <c r="E61" s="33"/>
      <c r="F61" s="10"/>
      <c r="G61" s="11"/>
      <c r="H61" s="11"/>
      <c r="J61" s="272"/>
    </row>
    <row r="62" spans="1:10" ht="165" customHeight="1" x14ac:dyDescent="0.3">
      <c r="A62" s="8"/>
      <c r="B62" s="73" t="s">
        <v>103</v>
      </c>
      <c r="C62" s="73"/>
      <c r="D62" s="8"/>
      <c r="E62" s="33"/>
      <c r="F62" s="10"/>
      <c r="G62" s="11"/>
      <c r="H62" s="11"/>
      <c r="J62" s="272"/>
    </row>
    <row r="63" spans="1:10" ht="18.75" x14ac:dyDescent="0.3">
      <c r="A63" s="8"/>
      <c r="B63" s="73"/>
      <c r="C63" s="12"/>
      <c r="D63" s="8"/>
      <c r="E63" s="33"/>
      <c r="F63" s="10"/>
      <c r="G63" s="11"/>
      <c r="H63" s="11"/>
      <c r="J63" s="272"/>
    </row>
    <row r="64" spans="1:10" ht="18.75" x14ac:dyDescent="0.3">
      <c r="A64" s="8"/>
      <c r="B64" s="74" t="s">
        <v>104</v>
      </c>
      <c r="C64" s="12"/>
      <c r="D64" s="8"/>
      <c r="E64" s="33"/>
      <c r="F64" s="10"/>
      <c r="G64" s="11"/>
      <c r="H64" s="11"/>
      <c r="J64" s="272"/>
    </row>
    <row r="65" spans="1:10" ht="37.5" x14ac:dyDescent="0.3">
      <c r="A65" s="8"/>
      <c r="B65" s="73" t="s">
        <v>105</v>
      </c>
      <c r="C65" s="12"/>
      <c r="D65" s="8"/>
      <c r="E65" s="33"/>
      <c r="F65" s="10"/>
      <c r="G65" s="11"/>
      <c r="H65" s="11"/>
      <c r="J65" s="272"/>
    </row>
    <row r="66" spans="1:10" ht="40.5" customHeight="1" x14ac:dyDescent="0.3">
      <c r="A66" s="8"/>
      <c r="B66" s="73"/>
      <c r="C66" s="12"/>
      <c r="D66" s="8"/>
      <c r="E66" s="33"/>
      <c r="F66" s="10"/>
      <c r="G66" s="11"/>
      <c r="H66" s="11"/>
      <c r="J66" s="272"/>
    </row>
    <row r="67" spans="1:10" ht="18.75" x14ac:dyDescent="0.3">
      <c r="A67" s="8"/>
      <c r="B67" s="74" t="s">
        <v>106</v>
      </c>
      <c r="C67" s="12"/>
      <c r="D67" s="8"/>
      <c r="E67" s="33"/>
      <c r="F67" s="10"/>
      <c r="G67" s="11"/>
      <c r="H67" s="11"/>
      <c r="J67" s="272"/>
    </row>
    <row r="68" spans="1:10" ht="37.5" x14ac:dyDescent="0.3">
      <c r="A68" s="8"/>
      <c r="B68" s="73" t="s">
        <v>107</v>
      </c>
      <c r="C68" s="12"/>
      <c r="D68" s="8"/>
      <c r="E68" s="33"/>
      <c r="F68" s="10"/>
      <c r="G68" s="11"/>
      <c r="H68" s="11"/>
      <c r="J68" s="272"/>
    </row>
    <row r="69" spans="1:10" ht="18.75" x14ac:dyDescent="0.3">
      <c r="A69" s="8"/>
      <c r="B69" s="73" t="s">
        <v>3</v>
      </c>
      <c r="C69" s="12"/>
      <c r="D69" s="8"/>
      <c r="E69" s="33"/>
      <c r="F69" s="10"/>
      <c r="G69" s="11"/>
      <c r="H69" s="11"/>
      <c r="J69" s="272"/>
    </row>
    <row r="70" spans="1:10" ht="18.75" x14ac:dyDescent="0.3">
      <c r="A70" s="8"/>
      <c r="B70" s="73"/>
      <c r="C70" s="12"/>
      <c r="D70" s="8"/>
      <c r="E70" s="33"/>
      <c r="F70" s="10"/>
      <c r="G70" s="11"/>
      <c r="H70" s="11"/>
      <c r="J70" s="272"/>
    </row>
    <row r="71" spans="1:10" ht="18.75" x14ac:dyDescent="0.3">
      <c r="A71" s="8"/>
      <c r="B71" s="74" t="s">
        <v>4</v>
      </c>
      <c r="C71" s="12"/>
      <c r="D71" s="8"/>
      <c r="E71" s="33"/>
      <c r="F71" s="10"/>
      <c r="G71" s="11"/>
      <c r="H71" s="11"/>
      <c r="J71" s="272"/>
    </row>
    <row r="72" spans="1:10" ht="75" x14ac:dyDescent="0.3">
      <c r="A72" s="8"/>
      <c r="B72" s="73" t="s">
        <v>108</v>
      </c>
      <c r="C72" s="12"/>
      <c r="D72" s="8"/>
      <c r="E72" s="33"/>
      <c r="F72" s="10"/>
      <c r="G72" s="11"/>
      <c r="H72" s="11"/>
      <c r="J72" s="272"/>
    </row>
    <row r="73" spans="1:10" ht="18.75" x14ac:dyDescent="0.3">
      <c r="A73" s="8"/>
      <c r="B73" s="65"/>
      <c r="C73" s="12"/>
      <c r="D73" s="8"/>
      <c r="E73" s="33"/>
      <c r="F73" s="10"/>
      <c r="G73" s="11"/>
      <c r="H73" s="11"/>
      <c r="J73" s="272"/>
    </row>
    <row r="74" spans="1:10" ht="18.75" x14ac:dyDescent="0.3">
      <c r="A74" s="8"/>
      <c r="B74" s="74" t="s">
        <v>109</v>
      </c>
      <c r="C74" s="12"/>
      <c r="D74" s="8"/>
      <c r="E74" s="33"/>
      <c r="F74" s="10"/>
      <c r="G74" s="11"/>
      <c r="H74" s="11"/>
      <c r="J74" s="272"/>
    </row>
    <row r="75" spans="1:10" ht="18.75" x14ac:dyDescent="0.3">
      <c r="A75" s="8"/>
      <c r="B75" s="65"/>
      <c r="C75" s="12"/>
      <c r="D75" s="8"/>
      <c r="E75" s="33"/>
      <c r="F75" s="10"/>
      <c r="G75" s="11"/>
      <c r="H75" s="11"/>
      <c r="J75" s="272"/>
    </row>
    <row r="76" spans="1:10" ht="37.5" x14ac:dyDescent="0.3">
      <c r="A76" s="8"/>
      <c r="B76" s="223" t="s">
        <v>139</v>
      </c>
      <c r="C76" s="12"/>
      <c r="D76" s="8"/>
      <c r="E76" s="33"/>
      <c r="F76" s="10"/>
      <c r="G76" s="11"/>
      <c r="H76" s="11"/>
      <c r="J76" s="272"/>
    </row>
    <row r="77" spans="1:10" ht="18.75" x14ac:dyDescent="0.3">
      <c r="A77" s="8"/>
      <c r="B77" s="65" t="s">
        <v>10</v>
      </c>
      <c r="C77" s="12"/>
      <c r="D77" s="8"/>
      <c r="E77" s="33"/>
      <c r="F77" s="10"/>
      <c r="G77" s="11"/>
      <c r="H77" s="11"/>
      <c r="J77" s="272"/>
    </row>
    <row r="78" spans="1:10" ht="18.75" x14ac:dyDescent="0.3">
      <c r="A78" s="8"/>
      <c r="B78" s="65" t="s">
        <v>11</v>
      </c>
      <c r="C78" s="12"/>
      <c r="D78" s="8"/>
      <c r="E78" s="33"/>
      <c r="F78" s="10"/>
      <c r="G78" s="11"/>
      <c r="H78" s="11"/>
      <c r="J78" s="272"/>
    </row>
    <row r="79" spans="1:10" ht="56.25" x14ac:dyDescent="0.3">
      <c r="A79" s="8"/>
      <c r="B79" s="73" t="s">
        <v>110</v>
      </c>
      <c r="C79" s="12"/>
      <c r="D79" s="8"/>
      <c r="E79" s="33"/>
      <c r="F79" s="10"/>
      <c r="G79" s="11"/>
      <c r="H79" s="11"/>
      <c r="J79" s="272"/>
    </row>
    <row r="80" spans="1:10" ht="18.75" x14ac:dyDescent="0.3">
      <c r="A80" s="8"/>
      <c r="B80" s="73"/>
      <c r="C80" s="12"/>
      <c r="D80" s="8"/>
      <c r="E80" s="33"/>
      <c r="F80" s="10"/>
      <c r="G80" s="11"/>
      <c r="H80" s="11"/>
      <c r="J80" s="272"/>
    </row>
    <row r="81" spans="1:10" ht="18.75" x14ac:dyDescent="0.3">
      <c r="A81" s="8"/>
      <c r="B81" s="65" t="s">
        <v>12</v>
      </c>
      <c r="C81" s="12"/>
      <c r="D81" s="8"/>
      <c r="E81" s="33"/>
      <c r="F81" s="10"/>
      <c r="G81" s="11"/>
      <c r="H81" s="11"/>
      <c r="J81" s="272"/>
    </row>
    <row r="82" spans="1:10" ht="37.5" x14ac:dyDescent="0.3">
      <c r="A82" s="8"/>
      <c r="B82" s="68" t="s">
        <v>111</v>
      </c>
      <c r="C82" s="12"/>
      <c r="D82" s="8"/>
      <c r="E82" s="33"/>
      <c r="F82" s="10"/>
      <c r="G82" s="11"/>
      <c r="H82" s="11"/>
      <c r="J82" s="272"/>
    </row>
    <row r="83" spans="1:10" ht="75.75" customHeight="1" x14ac:dyDescent="0.3">
      <c r="A83" s="8"/>
      <c r="B83" s="68" t="s">
        <v>112</v>
      </c>
      <c r="C83" s="12"/>
      <c r="D83" s="8"/>
      <c r="E83" s="33"/>
      <c r="F83" s="10"/>
      <c r="G83" s="11"/>
      <c r="H83" s="11"/>
      <c r="J83" s="272"/>
    </row>
    <row r="84" spans="1:10" ht="37.5" x14ac:dyDescent="0.3">
      <c r="A84" s="8"/>
      <c r="B84" s="68" t="s">
        <v>113</v>
      </c>
      <c r="C84" s="12"/>
      <c r="D84" s="8"/>
      <c r="E84" s="33"/>
      <c r="F84" s="10"/>
      <c r="G84" s="11"/>
      <c r="H84" s="11"/>
      <c r="J84" s="272"/>
    </row>
    <row r="85" spans="1:10" ht="18.75" x14ac:dyDescent="0.3">
      <c r="A85" s="8"/>
      <c r="B85" s="68" t="s">
        <v>114</v>
      </c>
      <c r="C85" s="12"/>
      <c r="D85" s="8"/>
      <c r="E85" s="33"/>
      <c r="F85" s="10"/>
      <c r="G85" s="11"/>
      <c r="H85" s="11"/>
      <c r="J85" s="272"/>
    </row>
    <row r="86" spans="1:10" ht="18.75" x14ac:dyDescent="0.3">
      <c r="A86" s="8"/>
      <c r="B86" s="68" t="s">
        <v>115</v>
      </c>
      <c r="C86" s="12"/>
      <c r="D86" s="8"/>
      <c r="E86" s="33"/>
      <c r="F86" s="10"/>
      <c r="G86" s="11"/>
      <c r="H86" s="11"/>
      <c r="J86" s="272"/>
    </row>
    <row r="87" spans="1:10" ht="18.75" x14ac:dyDescent="0.3">
      <c r="A87" s="8"/>
      <c r="B87" s="68" t="s">
        <v>116</v>
      </c>
      <c r="C87" s="12"/>
      <c r="D87" s="8"/>
      <c r="E87" s="33"/>
      <c r="F87" s="10"/>
      <c r="G87" s="11"/>
      <c r="H87" s="11"/>
      <c r="J87" s="272"/>
    </row>
    <row r="88" spans="1:10" ht="56.25" x14ac:dyDescent="0.3">
      <c r="A88" s="8"/>
      <c r="B88" s="68" t="s">
        <v>117</v>
      </c>
      <c r="C88" s="12"/>
      <c r="D88" s="8"/>
      <c r="E88" s="33"/>
      <c r="F88" s="10"/>
      <c r="G88" s="11"/>
      <c r="H88" s="11"/>
      <c r="J88" s="272"/>
    </row>
    <row r="89" spans="1:10" ht="37.5" x14ac:dyDescent="0.3">
      <c r="A89" s="8"/>
      <c r="B89" s="68" t="s">
        <v>118</v>
      </c>
      <c r="C89" s="12"/>
      <c r="D89" s="8"/>
      <c r="E89" s="33"/>
      <c r="F89" s="10"/>
      <c r="G89" s="11"/>
      <c r="H89" s="11"/>
      <c r="J89" s="272"/>
    </row>
    <row r="90" spans="1:10" ht="18.75" x14ac:dyDescent="0.3">
      <c r="A90" s="8"/>
      <c r="B90" s="68"/>
      <c r="C90" s="12"/>
      <c r="D90" s="8"/>
      <c r="E90" s="33"/>
      <c r="F90" s="10"/>
      <c r="G90" s="11"/>
      <c r="H90" s="11"/>
      <c r="J90" s="272"/>
    </row>
    <row r="91" spans="1:10" ht="18.75" x14ac:dyDescent="0.3">
      <c r="A91" s="8"/>
      <c r="B91" s="65" t="s">
        <v>13</v>
      </c>
      <c r="C91" s="12"/>
      <c r="D91" s="8"/>
      <c r="E91" s="33"/>
      <c r="F91" s="10"/>
      <c r="G91" s="11"/>
      <c r="H91" s="11"/>
      <c r="J91" s="272"/>
    </row>
    <row r="92" spans="1:10" ht="112.5" x14ac:dyDescent="0.3">
      <c r="A92" s="8"/>
      <c r="B92" s="73" t="s">
        <v>119</v>
      </c>
      <c r="C92" s="12"/>
      <c r="D92" s="8"/>
      <c r="E92" s="33"/>
      <c r="F92" s="10"/>
      <c r="G92" s="11"/>
      <c r="H92" s="11"/>
      <c r="J92" s="272"/>
    </row>
    <row r="93" spans="1:10" ht="18.75" x14ac:dyDescent="0.3">
      <c r="A93" s="8"/>
      <c r="B93" s="59"/>
      <c r="C93" s="12"/>
      <c r="D93" s="8"/>
      <c r="E93" s="33"/>
      <c r="F93" s="10"/>
      <c r="G93" s="11"/>
      <c r="H93" s="11"/>
      <c r="J93" s="272"/>
    </row>
    <row r="94" spans="1:10" ht="37.5" x14ac:dyDescent="0.3">
      <c r="A94" s="8"/>
      <c r="B94" s="95" t="s">
        <v>120</v>
      </c>
      <c r="C94" s="12"/>
      <c r="D94" s="8"/>
      <c r="E94" s="33"/>
      <c r="F94" s="10"/>
      <c r="G94" s="11"/>
      <c r="H94" s="11"/>
      <c r="J94" s="272"/>
    </row>
    <row r="95" spans="1:10" ht="18.75" x14ac:dyDescent="0.3">
      <c r="A95" s="8"/>
      <c r="B95" s="47"/>
      <c r="C95" s="12"/>
      <c r="D95" s="8"/>
      <c r="E95" s="33"/>
      <c r="F95" s="10"/>
      <c r="G95" s="11"/>
      <c r="H95" s="11"/>
      <c r="J95" s="272"/>
    </row>
    <row r="96" spans="1:10" x14ac:dyDescent="0.25">
      <c r="A96" s="19"/>
      <c r="B96" s="21"/>
      <c r="D96" s="19"/>
      <c r="E96" s="19"/>
      <c r="F96" s="20"/>
      <c r="G96" s="20"/>
      <c r="J96" s="272"/>
    </row>
    <row r="97" spans="1:10" x14ac:dyDescent="0.25">
      <c r="A97" s="19"/>
      <c r="B97" s="21"/>
      <c r="D97" s="19"/>
      <c r="E97" s="19"/>
      <c r="F97" s="20"/>
      <c r="G97" s="20"/>
      <c r="J97" s="272"/>
    </row>
    <row r="98" spans="1:10" x14ac:dyDescent="0.25">
      <c r="A98" s="19"/>
      <c r="B98" s="21"/>
      <c r="D98" s="19"/>
      <c r="E98" s="19"/>
      <c r="F98" s="20"/>
      <c r="G98" s="20"/>
      <c r="J98" s="272"/>
    </row>
    <row r="99" spans="1:10" x14ac:dyDescent="0.25">
      <c r="A99" s="19"/>
      <c r="B99" s="21"/>
      <c r="D99" s="19"/>
      <c r="E99" s="19"/>
      <c r="F99" s="20"/>
      <c r="G99" s="20"/>
      <c r="J99" s="272"/>
    </row>
    <row r="100" spans="1:10" x14ac:dyDescent="0.25">
      <c r="A100" s="19"/>
      <c r="B100" s="21"/>
      <c r="D100" s="19"/>
      <c r="E100" s="19"/>
      <c r="F100" s="20"/>
      <c r="G100" s="20"/>
      <c r="J100" s="272"/>
    </row>
    <row r="101" spans="1:10" x14ac:dyDescent="0.25">
      <c r="A101" s="19"/>
      <c r="B101" s="21"/>
      <c r="D101" s="19"/>
      <c r="E101" s="19"/>
      <c r="F101" s="20"/>
      <c r="G101" s="20"/>
      <c r="J101" s="272"/>
    </row>
    <row r="102" spans="1:10" x14ac:dyDescent="0.25">
      <c r="A102" s="19"/>
      <c r="B102" s="21"/>
      <c r="D102" s="19"/>
      <c r="E102" s="19"/>
      <c r="F102" s="20"/>
      <c r="G102" s="20"/>
      <c r="J102" s="272"/>
    </row>
    <row r="103" spans="1:10" x14ac:dyDescent="0.25">
      <c r="A103" s="19"/>
      <c r="B103" s="21"/>
      <c r="D103" s="19"/>
      <c r="E103" s="19"/>
      <c r="F103" s="20"/>
      <c r="G103" s="20"/>
      <c r="J103" s="272"/>
    </row>
    <row r="104" spans="1:10" x14ac:dyDescent="0.25">
      <c r="A104" s="19"/>
      <c r="B104" s="21"/>
      <c r="D104" s="19"/>
      <c r="E104" s="19"/>
      <c r="F104" s="20"/>
      <c r="G104" s="20"/>
      <c r="J104" s="272"/>
    </row>
    <row r="105" spans="1:10" ht="18.75" x14ac:dyDescent="0.3">
      <c r="A105" s="8"/>
      <c r="B105" s="95" t="s">
        <v>121</v>
      </c>
      <c r="C105" s="12"/>
      <c r="D105" s="8"/>
      <c r="E105" s="33"/>
      <c r="F105" s="10"/>
      <c r="G105" s="11"/>
      <c r="H105" s="11"/>
      <c r="J105" s="272"/>
    </row>
    <row r="106" spans="1:10" ht="18.75" x14ac:dyDescent="0.3">
      <c r="A106" s="8"/>
      <c r="B106" s="59" t="s">
        <v>122</v>
      </c>
      <c r="C106" s="66" t="s">
        <v>17</v>
      </c>
      <c r="D106" s="8"/>
      <c r="E106" s="33"/>
      <c r="F106" s="10"/>
      <c r="G106" s="11"/>
      <c r="H106" s="11"/>
      <c r="J106" s="272"/>
    </row>
    <row r="107" spans="1:10" ht="18.75" x14ac:dyDescent="0.3">
      <c r="A107" s="8"/>
      <c r="B107" s="59" t="s">
        <v>123</v>
      </c>
      <c r="C107" s="66" t="s">
        <v>37</v>
      </c>
      <c r="D107" s="8"/>
      <c r="E107" s="33"/>
      <c r="F107" s="10"/>
      <c r="G107" s="11"/>
      <c r="H107" s="11"/>
      <c r="J107" s="272"/>
    </row>
    <row r="108" spans="1:10" ht="18.75" x14ac:dyDescent="0.3">
      <c r="A108" s="8"/>
      <c r="B108" s="59" t="s">
        <v>124</v>
      </c>
      <c r="C108" s="66" t="s">
        <v>179</v>
      </c>
      <c r="D108" s="8"/>
      <c r="E108" s="33"/>
      <c r="F108" s="10"/>
      <c r="G108" s="11"/>
      <c r="H108" s="11"/>
      <c r="J108" s="272"/>
    </row>
    <row r="109" spans="1:10" ht="18.75" x14ac:dyDescent="0.3">
      <c r="A109" s="8"/>
      <c r="B109" s="59" t="s">
        <v>125</v>
      </c>
      <c r="C109" s="66" t="s">
        <v>180</v>
      </c>
      <c r="D109" s="8"/>
      <c r="E109" s="33"/>
      <c r="F109" s="10"/>
      <c r="G109" s="11"/>
      <c r="H109" s="11"/>
      <c r="J109" s="272"/>
    </row>
    <row r="110" spans="1:10" ht="18.75" x14ac:dyDescent="0.3">
      <c r="A110" s="8"/>
      <c r="B110" s="59" t="s">
        <v>126</v>
      </c>
      <c r="C110" s="66" t="s">
        <v>181</v>
      </c>
      <c r="D110" s="8"/>
      <c r="E110" s="33"/>
      <c r="F110" s="10"/>
      <c r="G110" s="11"/>
      <c r="H110" s="11"/>
      <c r="J110" s="272"/>
    </row>
    <row r="111" spans="1:10" ht="18.75" x14ac:dyDescent="0.3">
      <c r="A111" s="8"/>
      <c r="B111" s="48" t="s">
        <v>127</v>
      </c>
      <c r="C111" s="5" t="s">
        <v>182</v>
      </c>
      <c r="D111" s="8"/>
      <c r="E111" s="33"/>
      <c r="F111" s="10"/>
      <c r="G111" s="11"/>
      <c r="H111" s="11"/>
      <c r="J111" s="272"/>
    </row>
    <row r="112" spans="1:10" ht="18.75" x14ac:dyDescent="0.3">
      <c r="A112" s="8"/>
      <c r="B112" s="68" t="s">
        <v>33</v>
      </c>
      <c r="C112" s="75" t="s">
        <v>36</v>
      </c>
      <c r="D112" s="8"/>
      <c r="E112" s="33"/>
      <c r="F112" s="10"/>
      <c r="G112" s="11"/>
      <c r="H112" s="11"/>
      <c r="J112" s="272"/>
    </row>
    <row r="113" spans="1:10" ht="21.75" customHeight="1" x14ac:dyDescent="0.3">
      <c r="A113" s="8"/>
      <c r="B113" s="48" t="s">
        <v>128</v>
      </c>
      <c r="C113" s="66" t="s">
        <v>130</v>
      </c>
      <c r="D113" s="8"/>
      <c r="E113" s="33"/>
      <c r="F113" s="10"/>
      <c r="G113" s="11"/>
      <c r="H113" s="11"/>
      <c r="J113" s="272"/>
    </row>
    <row r="114" spans="1:10" ht="18.75" x14ac:dyDescent="0.3">
      <c r="A114" s="8"/>
      <c r="B114" s="68" t="s">
        <v>34</v>
      </c>
      <c r="C114" s="66" t="s">
        <v>131</v>
      </c>
      <c r="D114" s="8"/>
      <c r="E114" s="33"/>
      <c r="F114" s="10"/>
      <c r="G114" s="11"/>
      <c r="H114" s="11"/>
      <c r="J114" s="272"/>
    </row>
    <row r="115" spans="1:10" ht="37.5" x14ac:dyDescent="0.3">
      <c r="A115" s="8"/>
      <c r="B115" s="68" t="s">
        <v>129</v>
      </c>
      <c r="C115" s="66" t="s">
        <v>132</v>
      </c>
      <c r="D115" s="8"/>
      <c r="E115" s="33"/>
      <c r="F115" s="10"/>
      <c r="G115" s="11"/>
      <c r="H115" s="11"/>
      <c r="J115" s="272"/>
    </row>
    <row r="116" spans="1:10" ht="57" thickBot="1" x14ac:dyDescent="0.35">
      <c r="A116" s="8"/>
      <c r="B116" s="68" t="s">
        <v>133</v>
      </c>
      <c r="C116" s="76"/>
      <c r="D116" s="8"/>
      <c r="E116" s="33"/>
      <c r="F116" s="10"/>
      <c r="G116" s="11"/>
      <c r="H116" s="11"/>
      <c r="J116" s="272"/>
    </row>
    <row r="117" spans="1:10" ht="162.75" customHeight="1" thickBot="1" x14ac:dyDescent="0.35">
      <c r="A117" s="13"/>
      <c r="B117" s="82" t="s">
        <v>134</v>
      </c>
      <c r="C117" s="78"/>
      <c r="D117" s="79"/>
      <c r="E117" s="80"/>
      <c r="F117" s="81"/>
      <c r="G117" s="16"/>
      <c r="H117" s="22"/>
      <c r="J117" s="272"/>
    </row>
    <row r="118" spans="1:10" ht="57.75" customHeight="1" thickBot="1" x14ac:dyDescent="0.35">
      <c r="A118" s="13"/>
      <c r="B118" s="83" t="s">
        <v>135</v>
      </c>
      <c r="C118" s="87"/>
      <c r="D118" s="86"/>
      <c r="E118" s="13"/>
      <c r="F118" s="84"/>
      <c r="G118" s="22"/>
      <c r="H118" s="29"/>
      <c r="J118" s="272"/>
    </row>
    <row r="119" spans="1:10" ht="21" x14ac:dyDescent="0.35">
      <c r="A119" s="30"/>
      <c r="B119" s="18" t="s">
        <v>136</v>
      </c>
      <c r="C119" s="88"/>
      <c r="D119" s="96" t="s">
        <v>183</v>
      </c>
      <c r="E119" s="36"/>
      <c r="F119" s="85"/>
      <c r="G119" s="26"/>
      <c r="H119" s="55"/>
      <c r="J119" s="272"/>
    </row>
    <row r="120" spans="1:10" ht="21" x14ac:dyDescent="0.35">
      <c r="A120" s="17"/>
      <c r="B120" s="18"/>
      <c r="C120" s="35"/>
      <c r="D120" s="36"/>
      <c r="E120" s="36"/>
      <c r="F120" s="37"/>
      <c r="G120" s="26"/>
      <c r="H120" s="56"/>
      <c r="J120" s="272"/>
    </row>
    <row r="121" spans="1:10" ht="21" x14ac:dyDescent="0.35">
      <c r="A121" s="17"/>
      <c r="B121" s="18"/>
      <c r="C121" s="35"/>
      <c r="D121" s="36"/>
      <c r="E121" s="36"/>
      <c r="F121" s="37"/>
      <c r="G121" s="26"/>
      <c r="H121" s="56"/>
      <c r="J121" s="272"/>
    </row>
    <row r="122" spans="1:10" ht="21" x14ac:dyDescent="0.35">
      <c r="A122" s="17"/>
      <c r="B122" s="18"/>
      <c r="C122" s="35"/>
      <c r="D122" s="36"/>
      <c r="E122" s="36"/>
      <c r="F122" s="37"/>
      <c r="G122" s="26"/>
      <c r="H122" s="56"/>
      <c r="J122" s="272"/>
    </row>
    <row r="123" spans="1:10" ht="21" x14ac:dyDescent="0.35">
      <c r="A123" s="17"/>
      <c r="B123" s="18"/>
      <c r="C123" s="35"/>
      <c r="D123" s="36"/>
      <c r="E123" s="36"/>
      <c r="F123" s="37"/>
      <c r="G123" s="26"/>
      <c r="H123" s="56"/>
      <c r="J123" s="272"/>
    </row>
    <row r="124" spans="1:10" ht="21" x14ac:dyDescent="0.35">
      <c r="A124" s="17"/>
      <c r="B124" s="18"/>
      <c r="C124" s="35"/>
      <c r="D124" s="36"/>
      <c r="E124" s="36"/>
      <c r="F124" s="37"/>
      <c r="G124" s="26"/>
      <c r="H124" s="56"/>
      <c r="J124" s="272"/>
    </row>
    <row r="125" spans="1:10" ht="21" x14ac:dyDescent="0.35">
      <c r="A125" s="17"/>
      <c r="B125" s="18"/>
      <c r="C125" s="35"/>
      <c r="D125" s="36"/>
      <c r="E125" s="36"/>
      <c r="F125" s="37"/>
      <c r="G125" s="26"/>
      <c r="H125" s="56"/>
      <c r="J125" s="272"/>
    </row>
    <row r="126" spans="1:10" ht="21" x14ac:dyDescent="0.35">
      <c r="A126" s="17"/>
      <c r="B126" s="18"/>
      <c r="C126" s="35"/>
      <c r="D126" s="36"/>
      <c r="E126" s="36"/>
      <c r="F126" s="37"/>
      <c r="G126" s="26"/>
      <c r="H126" s="56"/>
      <c r="J126" s="272"/>
    </row>
    <row r="127" spans="1:10" ht="21" x14ac:dyDescent="0.35">
      <c r="A127" s="17"/>
      <c r="B127" s="18"/>
      <c r="C127" s="35"/>
      <c r="D127" s="36"/>
      <c r="E127" s="36"/>
      <c r="F127" s="37"/>
      <c r="G127" s="26"/>
      <c r="H127" s="56"/>
      <c r="J127" s="272"/>
    </row>
    <row r="128" spans="1:10" ht="21" x14ac:dyDescent="0.35">
      <c r="A128" s="17"/>
      <c r="B128" s="18"/>
      <c r="C128" s="35"/>
      <c r="D128" s="36"/>
      <c r="E128" s="36"/>
      <c r="F128" s="37"/>
      <c r="G128" s="26"/>
      <c r="H128" s="56"/>
      <c r="J128" s="272"/>
    </row>
    <row r="129" spans="1:10" ht="21" x14ac:dyDescent="0.35">
      <c r="A129" s="17"/>
      <c r="B129" s="18" t="s">
        <v>137</v>
      </c>
      <c r="C129" s="35"/>
      <c r="D129" s="36"/>
      <c r="E129" s="36"/>
      <c r="F129" s="37"/>
      <c r="G129" s="26"/>
      <c r="H129" s="56"/>
      <c r="J129" s="272"/>
    </row>
    <row r="130" spans="1:10" ht="21" x14ac:dyDescent="0.35">
      <c r="A130" s="17"/>
      <c r="B130" s="18"/>
      <c r="C130" s="35"/>
      <c r="D130" s="36"/>
      <c r="E130" s="36"/>
      <c r="F130" s="37"/>
      <c r="G130" s="26"/>
      <c r="H130" s="56"/>
      <c r="J130" s="272"/>
    </row>
    <row r="131" spans="1:10" ht="21" x14ac:dyDescent="0.35">
      <c r="A131" s="17"/>
      <c r="B131" s="18"/>
      <c r="C131" s="35"/>
      <c r="D131" s="36"/>
      <c r="E131" s="36"/>
      <c r="F131" s="37"/>
      <c r="G131" s="26"/>
      <c r="H131" s="56"/>
      <c r="J131" s="272"/>
    </row>
    <row r="132" spans="1:10" ht="21" x14ac:dyDescent="0.35">
      <c r="A132" s="17"/>
      <c r="B132" s="18"/>
      <c r="C132" s="35"/>
      <c r="D132" s="36"/>
      <c r="E132" s="36"/>
      <c r="F132" s="37"/>
      <c r="G132" s="26"/>
      <c r="H132" s="56"/>
      <c r="J132" s="272"/>
    </row>
    <row r="133" spans="1:10" ht="21" x14ac:dyDescent="0.35">
      <c r="A133" s="17"/>
      <c r="B133" s="18"/>
      <c r="C133" s="35"/>
      <c r="D133" s="36"/>
      <c r="E133" s="36"/>
      <c r="F133" s="37"/>
      <c r="G133" s="26"/>
      <c r="H133" s="56"/>
      <c r="J133" s="272"/>
    </row>
    <row r="134" spans="1:10" ht="21" x14ac:dyDescent="0.35">
      <c r="A134" s="17"/>
      <c r="B134" s="38"/>
      <c r="C134" s="35"/>
      <c r="D134" s="36"/>
      <c r="E134" s="36"/>
      <c r="F134" s="37"/>
      <c r="G134" s="26"/>
      <c r="H134" s="56"/>
      <c r="J134" s="272"/>
    </row>
    <row r="135" spans="1:10" ht="18.75" x14ac:dyDescent="0.3">
      <c r="A135" s="19"/>
      <c r="B135" s="23"/>
      <c r="G135" s="24"/>
      <c r="H135" s="20"/>
      <c r="J135" s="272"/>
    </row>
    <row r="136" spans="1:10" ht="18.75" x14ac:dyDescent="0.3">
      <c r="A136" s="19"/>
      <c r="B136" s="23"/>
      <c r="G136" s="24"/>
      <c r="H136" s="20"/>
      <c r="J136" s="272"/>
    </row>
    <row r="137" spans="1:10" ht="18.75" x14ac:dyDescent="0.3">
      <c r="A137" s="19"/>
      <c r="B137" s="23"/>
      <c r="G137" s="24"/>
      <c r="H137" s="20"/>
      <c r="J137" s="272"/>
    </row>
    <row r="138" spans="1:10" ht="18.75" x14ac:dyDescent="0.3">
      <c r="A138" s="19"/>
      <c r="B138" s="23"/>
      <c r="G138" s="24"/>
      <c r="H138" s="20"/>
      <c r="J138" s="272"/>
    </row>
    <row r="139" spans="1:10" ht="18.75" x14ac:dyDescent="0.3">
      <c r="A139" s="19"/>
      <c r="B139" s="23"/>
      <c r="G139" s="24"/>
      <c r="H139" s="20"/>
      <c r="J139" s="272"/>
    </row>
    <row r="140" spans="1:10" ht="18.75" x14ac:dyDescent="0.3">
      <c r="A140" s="19"/>
      <c r="B140" s="23"/>
      <c r="G140" s="24"/>
      <c r="H140" s="20"/>
      <c r="J140" s="272"/>
    </row>
    <row r="141" spans="1:10" ht="18.75" x14ac:dyDescent="0.3">
      <c r="A141" s="19"/>
      <c r="B141" s="23"/>
      <c r="G141" s="24"/>
      <c r="H141" s="20"/>
      <c r="J141" s="272"/>
    </row>
    <row r="142" spans="1:10" ht="18.75" x14ac:dyDescent="0.3">
      <c r="A142" s="19"/>
      <c r="B142" s="23"/>
      <c r="G142" s="24"/>
      <c r="H142" s="20"/>
      <c r="J142" s="272"/>
    </row>
    <row r="143" spans="1:10" ht="18.75" x14ac:dyDescent="0.3">
      <c r="A143" s="19"/>
      <c r="B143" s="23"/>
      <c r="G143" s="24"/>
      <c r="H143" s="20"/>
      <c r="J143" s="272"/>
    </row>
    <row r="144" spans="1:10" x14ac:dyDescent="0.25">
      <c r="A144" s="19"/>
      <c r="B144" s="21"/>
      <c r="G144" s="24"/>
      <c r="H144" s="20"/>
      <c r="J144" s="272"/>
    </row>
    <row r="145" spans="1:10" ht="18.75" customHeight="1" x14ac:dyDescent="0.3">
      <c r="A145" s="53"/>
      <c r="B145" s="18" t="s">
        <v>138</v>
      </c>
      <c r="C145" s="35"/>
      <c r="D145" s="39"/>
      <c r="E145" s="40"/>
      <c r="F145" s="1"/>
      <c r="G145" s="41"/>
      <c r="H145" s="57"/>
      <c r="J145" s="272"/>
    </row>
    <row r="146" spans="1:10" ht="21" x14ac:dyDescent="0.3">
      <c r="A146" s="54"/>
      <c r="B146" s="475"/>
      <c r="C146" s="474"/>
      <c r="D146" s="36"/>
      <c r="E146" s="36"/>
      <c r="F146" s="42"/>
      <c r="G146" s="43"/>
      <c r="H146" s="58"/>
      <c r="J146" s="272"/>
    </row>
    <row r="147" spans="1:10" ht="18.75" x14ac:dyDescent="0.3">
      <c r="A147" s="8"/>
      <c r="B147" s="25"/>
      <c r="C147" s="44"/>
      <c r="D147" s="33"/>
      <c r="E147" s="33"/>
      <c r="F147" s="45"/>
      <c r="G147" s="11"/>
      <c r="H147" s="10"/>
      <c r="J147" s="272"/>
    </row>
    <row r="148" spans="1:10" ht="18.75" x14ac:dyDescent="0.3">
      <c r="A148" s="8"/>
      <c r="B148" s="32"/>
      <c r="C148" s="46"/>
      <c r="D148" s="33"/>
      <c r="E148" s="33"/>
      <c r="F148" s="45"/>
      <c r="G148" s="11"/>
      <c r="H148" s="10"/>
      <c r="J148" s="272"/>
    </row>
    <row r="149" spans="1:10" ht="18.75" x14ac:dyDescent="0.3">
      <c r="A149" s="8"/>
      <c r="B149" s="476"/>
      <c r="C149" s="477"/>
      <c r="D149" s="33"/>
      <c r="E149" s="33"/>
      <c r="F149" s="45"/>
      <c r="G149" s="11"/>
      <c r="H149" s="10"/>
      <c r="J149" s="272"/>
    </row>
    <row r="150" spans="1:10" ht="18.75" x14ac:dyDescent="0.3">
      <c r="A150" s="8"/>
      <c r="B150" s="21"/>
      <c r="C150" s="48"/>
      <c r="D150" s="33"/>
      <c r="E150" s="33"/>
      <c r="F150" s="45"/>
      <c r="G150" s="11"/>
      <c r="H150" s="10"/>
      <c r="J150" s="272"/>
    </row>
    <row r="151" spans="1:10" ht="18.75" x14ac:dyDescent="0.3">
      <c r="A151" s="8"/>
      <c r="B151" s="34"/>
      <c r="C151" s="48"/>
      <c r="D151" s="33"/>
      <c r="E151" s="33"/>
      <c r="F151" s="45"/>
      <c r="G151" s="11"/>
      <c r="H151" s="10"/>
      <c r="J151" s="272"/>
    </row>
    <row r="152" spans="1:10" ht="18.75" x14ac:dyDescent="0.3">
      <c r="A152" s="8"/>
      <c r="B152" s="34"/>
      <c r="C152" s="35"/>
      <c r="D152" s="33"/>
      <c r="E152" s="33"/>
      <c r="F152" s="45"/>
      <c r="G152" s="11"/>
      <c r="H152" s="10"/>
      <c r="J152" s="272"/>
    </row>
    <row r="153" spans="1:10" ht="18.75" x14ac:dyDescent="0.3">
      <c r="A153" s="8"/>
      <c r="B153" s="49"/>
      <c r="C153" s="35"/>
      <c r="D153" s="33"/>
      <c r="E153" s="33"/>
      <c r="F153" s="45"/>
      <c r="G153" s="11"/>
      <c r="H153" s="10"/>
      <c r="J153" s="272"/>
    </row>
    <row r="154" spans="1:10" ht="18.75" x14ac:dyDescent="0.3">
      <c r="A154" s="8"/>
      <c r="B154" s="49"/>
      <c r="C154" s="35"/>
      <c r="D154" s="33"/>
      <c r="E154" s="33"/>
      <c r="F154" s="45"/>
      <c r="G154" s="11"/>
      <c r="H154" s="10"/>
      <c r="J154" s="272"/>
    </row>
    <row r="155" spans="1:10" ht="18.75" x14ac:dyDescent="0.3">
      <c r="A155" s="8"/>
      <c r="B155" s="50"/>
      <c r="C155" s="35"/>
      <c r="D155" s="33"/>
      <c r="E155" s="33"/>
      <c r="F155" s="45"/>
      <c r="G155" s="11"/>
      <c r="H155" s="10"/>
      <c r="J155" s="272"/>
    </row>
    <row r="156" spans="1:10" ht="18.75" x14ac:dyDescent="0.3">
      <c r="A156" s="8"/>
      <c r="B156" s="32"/>
      <c r="C156" s="48"/>
      <c r="D156" s="33"/>
      <c r="E156" s="33"/>
      <c r="F156" s="45"/>
      <c r="G156" s="11"/>
      <c r="H156" s="10"/>
      <c r="J156" s="272"/>
    </row>
    <row r="157" spans="1:10" ht="18.75" x14ac:dyDescent="0.3">
      <c r="A157" s="8"/>
      <c r="B157" s="32"/>
      <c r="C157" s="48"/>
      <c r="D157" s="33"/>
      <c r="E157" s="33"/>
      <c r="F157" s="45"/>
      <c r="G157" s="11"/>
      <c r="H157" s="10"/>
      <c r="J157" s="272"/>
    </row>
    <row r="158" spans="1:10" ht="18.75" x14ac:dyDescent="0.3">
      <c r="A158" s="8"/>
      <c r="B158" s="32"/>
      <c r="C158" s="48"/>
      <c r="D158" s="33"/>
      <c r="E158" s="33"/>
      <c r="F158" s="45"/>
      <c r="G158" s="11"/>
      <c r="H158" s="10"/>
      <c r="J158" s="272"/>
    </row>
    <row r="159" spans="1:10" ht="18.75" x14ac:dyDescent="0.3">
      <c r="A159" s="8"/>
      <c r="B159" s="32"/>
      <c r="C159" s="48"/>
      <c r="D159" s="33"/>
      <c r="E159" s="33"/>
      <c r="F159" s="45"/>
      <c r="G159" s="11"/>
      <c r="H159" s="10"/>
      <c r="J159" s="272"/>
    </row>
    <row r="160" spans="1:10" ht="18.75" x14ac:dyDescent="0.3">
      <c r="A160" s="8"/>
      <c r="B160" s="32"/>
      <c r="C160" s="48"/>
      <c r="D160" s="33"/>
      <c r="E160" s="33"/>
      <c r="F160" s="45"/>
      <c r="G160" s="11"/>
      <c r="H160" s="10"/>
      <c r="J160" s="272"/>
    </row>
    <row r="161" spans="1:10" ht="18.75" x14ac:dyDescent="0.3">
      <c r="A161" s="8"/>
      <c r="B161" s="32"/>
      <c r="C161" s="48"/>
      <c r="D161" s="33"/>
      <c r="E161" s="33"/>
      <c r="F161" s="45"/>
      <c r="G161" s="11"/>
      <c r="H161" s="10"/>
      <c r="J161" s="272"/>
    </row>
    <row r="162" spans="1:10" ht="18.75" x14ac:dyDescent="0.3">
      <c r="A162" s="8"/>
      <c r="B162" s="51"/>
      <c r="C162" s="48"/>
      <c r="D162" s="33"/>
      <c r="E162" s="33"/>
      <c r="F162" s="45"/>
      <c r="G162" s="11"/>
      <c r="H162" s="10"/>
      <c r="J162" s="272"/>
    </row>
    <row r="163" spans="1:10" ht="18.75" x14ac:dyDescent="0.3">
      <c r="A163" s="8"/>
      <c r="B163" s="49"/>
      <c r="C163" s="35"/>
      <c r="D163" s="33"/>
      <c r="E163" s="33"/>
      <c r="F163" s="45"/>
      <c r="G163" s="11"/>
      <c r="H163" s="10"/>
      <c r="J163" s="272"/>
    </row>
    <row r="164" spans="1:10" ht="18.75" x14ac:dyDescent="0.3">
      <c r="A164" s="8"/>
      <c r="B164" s="49"/>
      <c r="C164" s="35"/>
      <c r="D164" s="33"/>
      <c r="E164" s="33"/>
      <c r="F164" s="45"/>
      <c r="G164" s="11"/>
      <c r="H164" s="10"/>
      <c r="J164" s="272"/>
    </row>
    <row r="165" spans="1:10" ht="18.75" x14ac:dyDescent="0.3">
      <c r="A165" s="8"/>
      <c r="B165" s="52"/>
      <c r="C165" s="35"/>
      <c r="D165" s="33"/>
      <c r="E165" s="33"/>
      <c r="F165" s="45"/>
      <c r="G165" s="11"/>
      <c r="H165" s="10"/>
      <c r="J165" s="272"/>
    </row>
    <row r="166" spans="1:10" ht="18.75" x14ac:dyDescent="0.3">
      <c r="A166" s="8"/>
      <c r="B166" s="52"/>
      <c r="C166" s="35"/>
      <c r="D166" s="33"/>
      <c r="E166" s="33"/>
      <c r="F166" s="45"/>
      <c r="G166" s="11"/>
      <c r="H166" s="10"/>
      <c r="J166" s="272"/>
    </row>
    <row r="167" spans="1:10" ht="18.75" x14ac:dyDescent="0.3">
      <c r="A167" s="8"/>
      <c r="B167" s="52"/>
      <c r="C167" s="35"/>
      <c r="D167" s="33"/>
      <c r="E167" s="33"/>
      <c r="F167" s="45"/>
      <c r="G167" s="11"/>
      <c r="H167" s="10"/>
      <c r="J167" s="272"/>
    </row>
    <row r="168" spans="1:10" ht="18.75" x14ac:dyDescent="0.3">
      <c r="A168" s="8"/>
      <c r="B168" s="52"/>
      <c r="C168" s="35"/>
      <c r="D168" s="33"/>
      <c r="E168" s="33"/>
      <c r="F168" s="45"/>
      <c r="G168" s="11"/>
      <c r="H168" s="10"/>
      <c r="J168" s="272"/>
    </row>
    <row r="169" spans="1:10" ht="18.75" x14ac:dyDescent="0.3">
      <c r="A169" s="8"/>
      <c r="B169" s="49"/>
      <c r="C169" s="35"/>
      <c r="D169" s="33"/>
      <c r="E169" s="33"/>
      <c r="F169" s="45"/>
      <c r="G169" s="11"/>
      <c r="H169" s="10"/>
      <c r="J169" s="272"/>
    </row>
    <row r="170" spans="1:10" ht="18.75" x14ac:dyDescent="0.3">
      <c r="A170" s="8"/>
      <c r="B170" s="52"/>
      <c r="C170" s="35"/>
      <c r="D170" s="33"/>
      <c r="E170" s="33"/>
      <c r="F170" s="45"/>
      <c r="G170" s="11"/>
      <c r="H170" s="10"/>
      <c r="J170" s="272"/>
    </row>
    <row r="171" spans="1:10" ht="18.75" x14ac:dyDescent="0.3">
      <c r="A171" s="8"/>
      <c r="B171" s="52"/>
      <c r="C171" s="35"/>
      <c r="D171" s="33"/>
      <c r="E171" s="33"/>
      <c r="F171" s="45"/>
      <c r="G171" s="11"/>
      <c r="H171" s="10"/>
      <c r="J171" s="272"/>
    </row>
    <row r="172" spans="1:10" ht="18.75" x14ac:dyDescent="0.3">
      <c r="A172" s="8"/>
      <c r="B172" s="52"/>
      <c r="C172" s="35"/>
      <c r="D172" s="33"/>
      <c r="E172" s="33"/>
      <c r="F172" s="45"/>
      <c r="G172" s="11"/>
      <c r="H172" s="10"/>
      <c r="J172" s="272"/>
    </row>
    <row r="173" spans="1:10" ht="18.75" x14ac:dyDescent="0.3">
      <c r="A173" s="8"/>
      <c r="B173" s="52"/>
      <c r="C173" s="35"/>
      <c r="D173" s="33"/>
      <c r="E173" s="33"/>
      <c r="F173" s="45"/>
      <c r="G173" s="11"/>
      <c r="H173" s="10"/>
      <c r="J173" s="272"/>
    </row>
    <row r="174" spans="1:10" ht="18.75" x14ac:dyDescent="0.3">
      <c r="A174" s="8"/>
      <c r="B174" s="52"/>
      <c r="C174" s="35"/>
      <c r="D174" s="33"/>
      <c r="E174" s="33"/>
      <c r="F174" s="45"/>
      <c r="G174" s="11"/>
      <c r="H174" s="10"/>
      <c r="J174" s="272"/>
    </row>
    <row r="175" spans="1:10" ht="18.75" x14ac:dyDescent="0.3">
      <c r="A175" s="8"/>
      <c r="B175" s="52"/>
      <c r="C175" s="35"/>
      <c r="D175" s="33"/>
      <c r="E175" s="33"/>
      <c r="F175" s="45"/>
      <c r="G175" s="11"/>
      <c r="H175" s="10"/>
      <c r="J175" s="272"/>
    </row>
    <row r="176" spans="1:10" ht="18.75" x14ac:dyDescent="0.3">
      <c r="A176" s="8"/>
      <c r="B176" s="52"/>
      <c r="C176" s="35"/>
      <c r="D176" s="33"/>
      <c r="E176" s="33"/>
      <c r="F176" s="45"/>
      <c r="G176" s="11"/>
      <c r="H176" s="10"/>
      <c r="J176" s="272"/>
    </row>
    <row r="177" spans="1:10" ht="18.75" x14ac:dyDescent="0.3">
      <c r="A177" s="8"/>
      <c r="B177" s="52"/>
      <c r="C177" s="35"/>
      <c r="D177" s="33"/>
      <c r="E177" s="33"/>
      <c r="F177" s="45"/>
      <c r="G177" s="11"/>
      <c r="H177" s="10"/>
      <c r="J177" s="272"/>
    </row>
    <row r="178" spans="1:10" ht="18.75" x14ac:dyDescent="0.3">
      <c r="A178" s="8"/>
      <c r="B178" s="49"/>
      <c r="C178" s="35"/>
      <c r="D178" s="33"/>
      <c r="E178" s="33"/>
      <c r="F178" s="45"/>
      <c r="G178" s="11"/>
      <c r="H178" s="10"/>
      <c r="J178" s="272"/>
    </row>
    <row r="179" spans="1:10" ht="18.75" x14ac:dyDescent="0.3">
      <c r="A179" s="8"/>
      <c r="B179" s="32"/>
      <c r="C179" s="35"/>
      <c r="D179" s="33"/>
      <c r="E179" s="33"/>
      <c r="F179" s="45"/>
      <c r="G179" s="11"/>
      <c r="H179" s="10"/>
      <c r="J179" s="272"/>
    </row>
    <row r="180" spans="1:10" ht="18.75" x14ac:dyDescent="0.3">
      <c r="A180" s="8"/>
      <c r="B180" s="49"/>
      <c r="C180" s="35"/>
      <c r="D180" s="33"/>
      <c r="E180" s="33"/>
      <c r="F180" s="45"/>
      <c r="G180" s="11"/>
      <c r="H180" s="10"/>
      <c r="J180" s="272"/>
    </row>
    <row r="181" spans="1:10" ht="18.75" x14ac:dyDescent="0.3">
      <c r="A181" s="8"/>
      <c r="B181" s="34"/>
      <c r="C181" s="35"/>
      <c r="D181" s="33"/>
      <c r="E181" s="33"/>
      <c r="F181" s="45"/>
      <c r="G181" s="11"/>
      <c r="H181" s="10"/>
      <c r="J181" s="272"/>
    </row>
    <row r="182" spans="1:10" ht="18.75" x14ac:dyDescent="0.3">
      <c r="A182" s="8"/>
      <c r="B182" s="34"/>
      <c r="C182" s="35"/>
      <c r="D182" s="33"/>
      <c r="E182" s="33"/>
      <c r="F182" s="45"/>
      <c r="G182" s="11"/>
      <c r="H182" s="10"/>
      <c r="J182" s="272"/>
    </row>
    <row r="183" spans="1:10" ht="18.75" x14ac:dyDescent="0.3">
      <c r="A183" s="8"/>
      <c r="B183" s="49"/>
      <c r="C183" s="35"/>
      <c r="D183" s="33"/>
      <c r="E183" s="33"/>
      <c r="F183" s="45"/>
      <c r="G183" s="11"/>
      <c r="H183" s="10"/>
      <c r="J183" s="272"/>
    </row>
    <row r="184" spans="1:10" ht="18.75" x14ac:dyDescent="0.3">
      <c r="A184" s="8"/>
      <c r="B184" s="34"/>
      <c r="C184" s="35"/>
      <c r="D184" s="33"/>
      <c r="E184" s="33"/>
      <c r="F184" s="45"/>
      <c r="G184" s="11"/>
      <c r="H184" s="10"/>
      <c r="J184" s="272"/>
    </row>
    <row r="185" spans="1:10" ht="16.5" thickBot="1" x14ac:dyDescent="0.3">
      <c r="A185" s="1"/>
      <c r="B185" s="1"/>
      <c r="C185" s="1"/>
      <c r="F185" s="1"/>
      <c r="G185" s="1"/>
      <c r="H185" s="1"/>
      <c r="J185" s="272"/>
    </row>
    <row r="186" spans="1:10" ht="27" thickBot="1" x14ac:dyDescent="0.3">
      <c r="A186" s="27" t="s">
        <v>25</v>
      </c>
      <c r="B186" s="28" t="s">
        <v>0</v>
      </c>
      <c r="C186" s="93"/>
      <c r="D186" s="27" t="s">
        <v>23</v>
      </c>
      <c r="E186" s="97" t="s">
        <v>22</v>
      </c>
      <c r="F186" s="27" t="s">
        <v>24</v>
      </c>
      <c r="G186" s="27" t="s">
        <v>26</v>
      </c>
      <c r="H186" s="27" t="s">
        <v>27</v>
      </c>
      <c r="J186" s="272"/>
    </row>
    <row r="187" spans="1:10" ht="34.5" thickBot="1" x14ac:dyDescent="0.35">
      <c r="A187" s="13"/>
      <c r="B187" s="98" t="s">
        <v>39</v>
      </c>
      <c r="C187" s="14"/>
      <c r="D187" s="13"/>
      <c r="E187" s="15"/>
      <c r="F187" s="99"/>
      <c r="G187" s="100"/>
      <c r="H187" s="77"/>
      <c r="J187" s="272"/>
    </row>
    <row r="188" spans="1:10" ht="21.75" thickBot="1" x14ac:dyDescent="0.35">
      <c r="A188" s="6" t="s">
        <v>14</v>
      </c>
      <c r="B188" s="472" t="s">
        <v>169</v>
      </c>
      <c r="C188" s="473"/>
      <c r="D188" s="7" t="s">
        <v>40</v>
      </c>
      <c r="E188" s="7">
        <v>1</v>
      </c>
      <c r="F188" s="101">
        <f>H249</f>
        <v>0</v>
      </c>
      <c r="G188" s="101">
        <f>G247</f>
        <v>0</v>
      </c>
      <c r="H188" s="102">
        <f>H248</f>
        <v>0</v>
      </c>
      <c r="J188" s="272"/>
    </row>
    <row r="189" spans="1:10" ht="150.75" thickBot="1" x14ac:dyDescent="0.35">
      <c r="A189" s="13"/>
      <c r="B189" s="224" t="s">
        <v>134</v>
      </c>
      <c r="C189" s="14"/>
      <c r="D189" s="13"/>
      <c r="E189" s="15"/>
      <c r="F189" s="99"/>
      <c r="G189" s="101"/>
      <c r="H189" s="102"/>
      <c r="J189" s="272"/>
    </row>
    <row r="190" spans="1:10" ht="112.5" x14ac:dyDescent="0.3">
      <c r="A190" s="8"/>
      <c r="B190" s="228" t="s">
        <v>184</v>
      </c>
      <c r="C190" s="5"/>
      <c r="D190" s="8"/>
      <c r="E190" s="237"/>
      <c r="F190" s="103"/>
      <c r="G190" s="104"/>
      <c r="H190" s="105"/>
      <c r="J190" s="272"/>
    </row>
    <row r="191" spans="1:10" ht="57" thickBot="1" x14ac:dyDescent="0.35">
      <c r="A191" s="8"/>
      <c r="B191" s="222" t="s">
        <v>165</v>
      </c>
      <c r="C191" s="5"/>
      <c r="D191" s="8"/>
      <c r="E191" s="237"/>
      <c r="F191" s="103"/>
      <c r="G191" s="106"/>
      <c r="H191" s="107"/>
      <c r="J191" s="272"/>
    </row>
    <row r="192" spans="1:10" ht="21.75" thickBot="1" x14ac:dyDescent="0.4">
      <c r="A192" s="13" t="s">
        <v>14</v>
      </c>
      <c r="B192" s="229" t="s">
        <v>141</v>
      </c>
      <c r="C192" s="109"/>
      <c r="D192" s="15"/>
      <c r="E192" s="15"/>
      <c r="F192" s="110"/>
      <c r="G192" s="107"/>
      <c r="H192" s="102"/>
      <c r="J192" s="272"/>
    </row>
    <row r="193" spans="1:10" ht="37.5" x14ac:dyDescent="0.3">
      <c r="A193" s="8"/>
      <c r="B193" s="230" t="s">
        <v>142</v>
      </c>
      <c r="C193" s="12"/>
      <c r="D193" s="8" t="s">
        <v>41</v>
      </c>
      <c r="E193" s="36">
        <v>1</v>
      </c>
      <c r="F193" s="112">
        <v>0</v>
      </c>
      <c r="G193" s="113">
        <f>ROUND(E193*F193,0)</f>
        <v>0</v>
      </c>
      <c r="H193" s="113"/>
      <c r="J193" s="272"/>
    </row>
    <row r="194" spans="1:10" ht="19.5" thickBot="1" x14ac:dyDescent="0.35">
      <c r="A194" s="114"/>
      <c r="B194" s="231" t="s">
        <v>42</v>
      </c>
      <c r="C194" s="116"/>
      <c r="D194" s="114" t="s">
        <v>21</v>
      </c>
      <c r="E194" s="117">
        <v>1</v>
      </c>
      <c r="F194" s="118">
        <v>0</v>
      </c>
      <c r="G194" s="107"/>
      <c r="H194" s="107">
        <f>ROUND(E194*F194,0)</f>
        <v>0</v>
      </c>
      <c r="J194" s="272"/>
    </row>
    <row r="195" spans="1:10" ht="19.5" thickBot="1" x14ac:dyDescent="0.35">
      <c r="A195" s="119"/>
      <c r="B195" s="232" t="s">
        <v>143</v>
      </c>
      <c r="C195" s="121"/>
      <c r="D195" s="114" t="s">
        <v>21</v>
      </c>
      <c r="E195" s="7">
        <v>1</v>
      </c>
      <c r="F195" s="118">
        <v>0</v>
      </c>
      <c r="G195" s="101"/>
      <c r="H195" s="107">
        <f>ROUND(E195*F195,0)</f>
        <v>0</v>
      </c>
      <c r="J195" s="272"/>
    </row>
    <row r="196" spans="1:10" ht="21.75" thickBot="1" x14ac:dyDescent="0.4">
      <c r="A196" s="13" t="s">
        <v>15</v>
      </c>
      <c r="B196" s="229" t="s">
        <v>185</v>
      </c>
      <c r="C196" s="109"/>
      <c r="D196" s="15"/>
      <c r="E196" s="15"/>
      <c r="F196" s="110"/>
      <c r="G196" s="101"/>
      <c r="H196" s="102"/>
      <c r="J196" s="272"/>
    </row>
    <row r="197" spans="1:10" ht="18.75" x14ac:dyDescent="0.3">
      <c r="A197" s="8"/>
      <c r="B197" s="230" t="s">
        <v>186</v>
      </c>
      <c r="C197" s="122"/>
      <c r="D197" s="8"/>
      <c r="E197" s="237"/>
      <c r="F197" s="103"/>
      <c r="G197" s="104"/>
      <c r="H197" s="123"/>
      <c r="J197" s="272"/>
    </row>
    <row r="198" spans="1:10" ht="75" x14ac:dyDescent="0.3">
      <c r="A198" s="8"/>
      <c r="B198" s="233" t="s">
        <v>81</v>
      </c>
      <c r="C198" s="225" t="s">
        <v>84</v>
      </c>
      <c r="D198" s="8"/>
      <c r="E198" s="237"/>
      <c r="F198" s="103"/>
      <c r="G198" s="112"/>
      <c r="H198" s="123"/>
      <c r="J198" s="272"/>
    </row>
    <row r="199" spans="1:10" ht="75" x14ac:dyDescent="0.3">
      <c r="A199" s="8"/>
      <c r="B199" s="233" t="s">
        <v>146</v>
      </c>
      <c r="C199" s="225" t="s">
        <v>85</v>
      </c>
      <c r="D199" s="8"/>
      <c r="E199" s="237"/>
      <c r="F199" s="103"/>
      <c r="G199" s="112"/>
      <c r="H199" s="123"/>
      <c r="J199" s="272"/>
    </row>
    <row r="200" spans="1:10" ht="75" x14ac:dyDescent="0.3">
      <c r="A200" s="8"/>
      <c r="B200" s="253" t="s">
        <v>166</v>
      </c>
      <c r="C200" s="12"/>
      <c r="D200" s="8"/>
      <c r="E200" s="237"/>
      <c r="F200" s="103"/>
      <c r="G200" s="112"/>
      <c r="H200" s="123"/>
      <c r="J200" s="272"/>
    </row>
    <row r="201" spans="1:10" ht="18.75" x14ac:dyDescent="0.3">
      <c r="A201" s="8"/>
      <c r="B201" s="234" t="s">
        <v>109</v>
      </c>
      <c r="C201" s="12"/>
      <c r="D201" s="8"/>
      <c r="E201" s="237"/>
      <c r="F201" s="103"/>
      <c r="G201" s="112"/>
      <c r="H201" s="123"/>
      <c r="J201" s="272"/>
    </row>
    <row r="202" spans="1:10" ht="18.75" x14ac:dyDescent="0.3">
      <c r="A202" s="8"/>
      <c r="B202" s="235" t="s">
        <v>144</v>
      </c>
      <c r="C202" s="12"/>
      <c r="D202" s="8"/>
      <c r="E202" s="237"/>
      <c r="F202" s="103"/>
      <c r="G202" s="112"/>
      <c r="H202" s="123"/>
      <c r="J202" s="272"/>
    </row>
    <row r="203" spans="1:10" ht="37.5" x14ac:dyDescent="0.3">
      <c r="A203" s="8"/>
      <c r="B203" s="227" t="s">
        <v>145</v>
      </c>
      <c r="C203" s="12"/>
      <c r="D203" s="8"/>
      <c r="E203" s="237"/>
      <c r="F203" s="103"/>
      <c r="G203" s="112"/>
      <c r="H203" s="123"/>
      <c r="J203" s="272"/>
    </row>
    <row r="204" spans="1:10" ht="93.75" x14ac:dyDescent="0.3">
      <c r="A204" s="8"/>
      <c r="B204" s="227" t="s">
        <v>147</v>
      </c>
      <c r="C204" s="12"/>
      <c r="D204" s="8"/>
      <c r="E204" s="237"/>
      <c r="F204" s="103"/>
      <c r="G204" s="112"/>
      <c r="H204" s="123"/>
      <c r="J204" s="272"/>
    </row>
    <row r="205" spans="1:10" ht="18.75" x14ac:dyDescent="0.3">
      <c r="A205" s="8"/>
      <c r="B205" s="126" t="s">
        <v>10</v>
      </c>
      <c r="C205" s="12"/>
      <c r="D205" s="8"/>
      <c r="E205" s="237"/>
      <c r="F205" s="103"/>
      <c r="G205" s="112"/>
      <c r="H205" s="123"/>
      <c r="J205" s="272"/>
    </row>
    <row r="206" spans="1:10" ht="18.75" x14ac:dyDescent="0.3">
      <c r="A206" s="8"/>
      <c r="B206" s="126" t="s">
        <v>11</v>
      </c>
      <c r="C206" s="12"/>
      <c r="D206" s="8"/>
      <c r="E206" s="237"/>
      <c r="F206" s="103"/>
      <c r="G206" s="112"/>
      <c r="H206" s="123"/>
      <c r="J206" s="272"/>
    </row>
    <row r="207" spans="1:10" ht="56.25" x14ac:dyDescent="0.3">
      <c r="A207" s="8"/>
      <c r="B207" s="227" t="s">
        <v>110</v>
      </c>
      <c r="C207" s="12"/>
      <c r="D207" s="8"/>
      <c r="E207" s="237"/>
      <c r="F207" s="103"/>
      <c r="G207" s="112"/>
      <c r="H207" s="123"/>
      <c r="J207" s="272"/>
    </row>
    <row r="208" spans="1:10" ht="18.75" x14ac:dyDescent="0.3">
      <c r="A208" s="8"/>
      <c r="B208" s="126" t="s">
        <v>12</v>
      </c>
      <c r="C208" s="12"/>
      <c r="D208" s="8"/>
      <c r="E208" s="237"/>
      <c r="F208" s="103"/>
      <c r="G208" s="112"/>
      <c r="H208" s="123"/>
      <c r="J208" s="272"/>
    </row>
    <row r="209" spans="1:10" ht="37.5" x14ac:dyDescent="0.3">
      <c r="A209" s="8"/>
      <c r="B209" s="238" t="s">
        <v>111</v>
      </c>
      <c r="C209" s="12"/>
      <c r="D209" s="8"/>
      <c r="E209" s="237"/>
      <c r="F209" s="103"/>
      <c r="G209" s="112"/>
      <c r="H209" s="123"/>
      <c r="J209" s="272"/>
    </row>
    <row r="210" spans="1:10" ht="75" x14ac:dyDescent="0.3">
      <c r="A210" s="8"/>
      <c r="B210" s="238" t="s">
        <v>112</v>
      </c>
      <c r="C210" s="12"/>
      <c r="D210" s="8"/>
      <c r="E210" s="237"/>
      <c r="F210" s="103"/>
      <c r="G210" s="112"/>
      <c r="H210" s="123"/>
      <c r="J210" s="272"/>
    </row>
    <row r="211" spans="1:10" ht="37.5" x14ac:dyDescent="0.3">
      <c r="A211" s="8"/>
      <c r="B211" s="238" t="s">
        <v>113</v>
      </c>
      <c r="C211" s="12"/>
      <c r="D211" s="8"/>
      <c r="E211" s="237"/>
      <c r="F211" s="103"/>
      <c r="G211" s="112"/>
      <c r="H211" s="123"/>
      <c r="J211" s="272"/>
    </row>
    <row r="212" spans="1:10" ht="18.75" x14ac:dyDescent="0.3">
      <c r="A212" s="8"/>
      <c r="B212" s="238" t="s">
        <v>114</v>
      </c>
      <c r="C212" s="12"/>
      <c r="D212" s="8"/>
      <c r="E212" s="237"/>
      <c r="F212" s="103"/>
      <c r="G212" s="112"/>
      <c r="H212" s="123"/>
      <c r="J212" s="272"/>
    </row>
    <row r="213" spans="1:10" ht="18.75" x14ac:dyDescent="0.3">
      <c r="A213" s="8"/>
      <c r="B213" s="238" t="s">
        <v>115</v>
      </c>
      <c r="C213" s="12"/>
      <c r="D213" s="8"/>
      <c r="E213" s="237"/>
      <c r="F213" s="103"/>
      <c r="G213" s="112"/>
      <c r="H213" s="123"/>
      <c r="J213" s="272"/>
    </row>
    <row r="214" spans="1:10" ht="18.75" x14ac:dyDescent="0.3">
      <c r="A214" s="8"/>
      <c r="B214" s="238" t="s">
        <v>116</v>
      </c>
      <c r="C214" s="12"/>
      <c r="D214" s="8"/>
      <c r="E214" s="237"/>
      <c r="F214" s="103"/>
      <c r="G214" s="112"/>
      <c r="H214" s="123"/>
      <c r="J214" s="272"/>
    </row>
    <row r="215" spans="1:10" ht="56.25" x14ac:dyDescent="0.3">
      <c r="A215" s="8"/>
      <c r="B215" s="238" t="s">
        <v>117</v>
      </c>
      <c r="C215" s="12"/>
      <c r="D215" s="8"/>
      <c r="E215" s="237"/>
      <c r="F215" s="103"/>
      <c r="G215" s="112"/>
      <c r="H215" s="123"/>
      <c r="J215" s="272"/>
    </row>
    <row r="216" spans="1:10" ht="37.5" x14ac:dyDescent="0.3">
      <c r="A216" s="8"/>
      <c r="B216" s="238" t="s">
        <v>118</v>
      </c>
      <c r="C216" s="12"/>
      <c r="D216" s="8"/>
      <c r="E216" s="237"/>
      <c r="F216" s="103"/>
      <c r="G216" s="112"/>
      <c r="H216" s="123"/>
      <c r="J216" s="272"/>
    </row>
    <row r="217" spans="1:10" ht="18.75" x14ac:dyDescent="0.3">
      <c r="A217" s="127"/>
      <c r="B217" s="244" t="s">
        <v>148</v>
      </c>
      <c r="C217" s="128"/>
      <c r="D217" s="129" t="s">
        <v>38</v>
      </c>
      <c r="E217" s="130">
        <v>65.34</v>
      </c>
      <c r="F217" s="131">
        <v>0</v>
      </c>
      <c r="G217" s="132">
        <f>ROUND(E217*F217,0)</f>
        <v>0</v>
      </c>
      <c r="H217" s="132"/>
      <c r="J217" s="272"/>
    </row>
    <row r="218" spans="1:10" ht="18.75" x14ac:dyDescent="0.3">
      <c r="A218" s="127"/>
      <c r="B218" s="133" t="s">
        <v>42</v>
      </c>
      <c r="C218" s="134"/>
      <c r="D218" s="127" t="s">
        <v>21</v>
      </c>
      <c r="E218" s="135">
        <v>1</v>
      </c>
      <c r="F218" s="136">
        <v>0</v>
      </c>
      <c r="G218" s="132"/>
      <c r="H218" s="132">
        <f>ROUND(E218*F218,0)</f>
        <v>0</v>
      </c>
      <c r="J218" s="272"/>
    </row>
    <row r="219" spans="1:10" ht="19.5" thickBot="1" x14ac:dyDescent="0.35">
      <c r="A219" s="8"/>
      <c r="B219" s="241" t="s">
        <v>143</v>
      </c>
      <c r="C219" s="35"/>
      <c r="D219" s="8" t="s">
        <v>21</v>
      </c>
      <c r="E219" s="137">
        <v>1</v>
      </c>
      <c r="F219" s="138">
        <v>0</v>
      </c>
      <c r="G219" s="139"/>
      <c r="H219" s="139">
        <f>ROUND(E219*F219,0)</f>
        <v>0</v>
      </c>
      <c r="J219" s="272"/>
    </row>
    <row r="220" spans="1:10" ht="21.75" thickBot="1" x14ac:dyDescent="0.4">
      <c r="A220" s="13" t="s">
        <v>16</v>
      </c>
      <c r="B220" s="240" t="s">
        <v>83</v>
      </c>
      <c r="C220" s="109"/>
      <c r="D220" s="15"/>
      <c r="E220" s="160"/>
      <c r="F220" s="197"/>
      <c r="G220" s="145"/>
      <c r="H220" s="101"/>
      <c r="J220" s="272"/>
    </row>
    <row r="221" spans="1:10" ht="18.75" x14ac:dyDescent="0.3">
      <c r="A221" s="8"/>
      <c r="B221" s="241" t="s">
        <v>187</v>
      </c>
      <c r="C221" s="35"/>
      <c r="D221" s="137" t="s">
        <v>21</v>
      </c>
      <c r="E221" s="143">
        <v>1</v>
      </c>
      <c r="F221" s="144">
        <v>0</v>
      </c>
      <c r="G221" s="113">
        <f>ROUND(E221*F221,0)</f>
        <v>0</v>
      </c>
      <c r="H221" s="113"/>
      <c r="J221" s="272"/>
    </row>
    <row r="222" spans="1:10" ht="19.5" thickBot="1" x14ac:dyDescent="0.35">
      <c r="A222" s="114"/>
      <c r="B222" s="115" t="s">
        <v>42</v>
      </c>
      <c r="C222" s="116"/>
      <c r="D222" s="114" t="s">
        <v>21</v>
      </c>
      <c r="E222" s="117">
        <v>1</v>
      </c>
      <c r="F222" s="118">
        <v>0</v>
      </c>
      <c r="G222" s="107"/>
      <c r="H222" s="107">
        <f>ROUND(E222*F222,0)</f>
        <v>0</v>
      </c>
      <c r="J222" s="272"/>
    </row>
    <row r="223" spans="1:10" ht="19.5" thickBot="1" x14ac:dyDescent="0.35">
      <c r="A223" s="119"/>
      <c r="B223" s="242" t="s">
        <v>143</v>
      </c>
      <c r="C223" s="121"/>
      <c r="D223" s="114" t="s">
        <v>21</v>
      </c>
      <c r="E223" s="7">
        <v>1</v>
      </c>
      <c r="F223" s="118">
        <v>0</v>
      </c>
      <c r="G223" s="101"/>
      <c r="H223" s="107">
        <f>ROUND(E223*F223,0)</f>
        <v>0</v>
      </c>
      <c r="J223" s="272"/>
    </row>
    <row r="224" spans="1:10" ht="21.75" thickBot="1" x14ac:dyDescent="0.4">
      <c r="A224" s="13" t="s">
        <v>18</v>
      </c>
      <c r="B224" s="240" t="s">
        <v>149</v>
      </c>
      <c r="C224" s="109"/>
      <c r="D224" s="15"/>
      <c r="E224" s="15"/>
      <c r="F224" s="110"/>
      <c r="G224" s="142"/>
      <c r="H224" s="101"/>
      <c r="J224" s="272"/>
    </row>
    <row r="225" spans="1:10" ht="37.5" x14ac:dyDescent="0.3">
      <c r="A225" s="8"/>
      <c r="B225" s="241" t="s">
        <v>150</v>
      </c>
      <c r="C225" s="35"/>
      <c r="D225" s="137" t="s">
        <v>44</v>
      </c>
      <c r="E225" s="143">
        <v>4522</v>
      </c>
      <c r="F225" s="144">
        <v>0</v>
      </c>
      <c r="G225" s="113">
        <f>ROUND(E225*F225,0)</f>
        <v>0</v>
      </c>
      <c r="H225" s="113"/>
      <c r="J225" s="272"/>
    </row>
    <row r="226" spans="1:10" ht="19.5" thickBot="1" x14ac:dyDescent="0.35">
      <c r="A226" s="114"/>
      <c r="B226" s="115" t="s">
        <v>42</v>
      </c>
      <c r="C226" s="116"/>
      <c r="D226" s="114" t="s">
        <v>21</v>
      </c>
      <c r="E226" s="117">
        <v>1</v>
      </c>
      <c r="F226" s="118">
        <v>0</v>
      </c>
      <c r="G226" s="107"/>
      <c r="H226" s="107">
        <f>ROUND(E226*F226,0)</f>
        <v>0</v>
      </c>
      <c r="J226" s="272"/>
    </row>
    <row r="227" spans="1:10" ht="19.5" thickBot="1" x14ac:dyDescent="0.35">
      <c r="A227" s="119"/>
      <c r="B227" s="242" t="s">
        <v>143</v>
      </c>
      <c r="C227" s="121"/>
      <c r="D227" s="114" t="s">
        <v>21</v>
      </c>
      <c r="E227" s="7">
        <v>1</v>
      </c>
      <c r="F227" s="118">
        <v>0</v>
      </c>
      <c r="G227" s="101"/>
      <c r="H227" s="107">
        <f>ROUND(E227*F227,0)</f>
        <v>0</v>
      </c>
      <c r="J227" s="272"/>
    </row>
    <row r="228" spans="1:10" ht="42.75" thickBot="1" x14ac:dyDescent="0.4">
      <c r="A228" s="13" t="s">
        <v>45</v>
      </c>
      <c r="B228" s="240" t="s">
        <v>151</v>
      </c>
      <c r="C228" s="109"/>
      <c r="D228" s="15"/>
      <c r="E228" s="15"/>
      <c r="F228" s="110"/>
      <c r="G228" s="145"/>
      <c r="H228" s="101"/>
      <c r="J228" s="272"/>
    </row>
    <row r="229" spans="1:10" ht="18.75" x14ac:dyDescent="0.3">
      <c r="A229" s="127"/>
      <c r="B229" s="246" t="s">
        <v>152</v>
      </c>
      <c r="C229" s="146"/>
      <c r="D229" s="129" t="s">
        <v>21</v>
      </c>
      <c r="E229" s="130">
        <v>1</v>
      </c>
      <c r="F229" s="113">
        <v>0</v>
      </c>
      <c r="G229" s="113">
        <f>ROUND(E229*F229,0)</f>
        <v>0</v>
      </c>
      <c r="H229" s="113"/>
      <c r="J229" s="272"/>
    </row>
    <row r="230" spans="1:10" ht="18.75" x14ac:dyDescent="0.3">
      <c r="A230" s="127"/>
      <c r="B230" s="247" t="s">
        <v>153</v>
      </c>
      <c r="C230" s="146"/>
      <c r="D230" s="129" t="s">
        <v>21</v>
      </c>
      <c r="E230" s="130">
        <v>1</v>
      </c>
      <c r="F230" s="132">
        <v>0</v>
      </c>
      <c r="G230" s="132">
        <f>E230*F230</f>
        <v>0</v>
      </c>
      <c r="H230" s="132"/>
      <c r="J230" s="272"/>
    </row>
    <row r="231" spans="1:10" ht="19.5" thickBot="1" x14ac:dyDescent="0.35">
      <c r="A231" s="114"/>
      <c r="B231" s="147" t="s">
        <v>42</v>
      </c>
      <c r="C231" s="148"/>
      <c r="D231" s="114" t="s">
        <v>21</v>
      </c>
      <c r="E231" s="117">
        <v>1</v>
      </c>
      <c r="F231" s="118">
        <v>0</v>
      </c>
      <c r="G231" s="149"/>
      <c r="H231" s="149">
        <f>ROUND(E231*F231,0)</f>
        <v>0</v>
      </c>
      <c r="J231" s="272"/>
    </row>
    <row r="232" spans="1:10" ht="19.5" thickBot="1" x14ac:dyDescent="0.35">
      <c r="A232" s="119"/>
      <c r="B232" s="248" t="s">
        <v>143</v>
      </c>
      <c r="C232" s="140"/>
      <c r="D232" s="114" t="s">
        <v>21</v>
      </c>
      <c r="E232" s="7">
        <v>1</v>
      </c>
      <c r="F232" s="118">
        <v>0</v>
      </c>
      <c r="G232" s="101"/>
      <c r="H232" s="149">
        <f>ROUND(E232*F232,0)</f>
        <v>0</v>
      </c>
      <c r="J232" s="272"/>
    </row>
    <row r="233" spans="1:10" ht="21.75" thickBot="1" x14ac:dyDescent="0.4">
      <c r="A233" s="13" t="s">
        <v>46</v>
      </c>
      <c r="B233" s="108" t="s">
        <v>47</v>
      </c>
      <c r="C233" s="140"/>
      <c r="D233" s="150" t="s">
        <v>41</v>
      </c>
      <c r="E233" s="7">
        <v>1</v>
      </c>
      <c r="F233" s="102">
        <v>0</v>
      </c>
      <c r="G233" s="101">
        <f>ROUND(E233*F233,0)</f>
        <v>0</v>
      </c>
      <c r="H233" s="102"/>
      <c r="J233" s="272"/>
    </row>
    <row r="234" spans="1:10" ht="21.75" thickBot="1" x14ac:dyDescent="0.4">
      <c r="A234" s="13" t="s">
        <v>48</v>
      </c>
      <c r="B234" s="240" t="s">
        <v>154</v>
      </c>
      <c r="C234" s="109"/>
      <c r="D234" s="15"/>
      <c r="E234" s="15"/>
      <c r="F234" s="110"/>
      <c r="G234" s="145"/>
      <c r="H234" s="101"/>
      <c r="J234" s="272"/>
    </row>
    <row r="235" spans="1:10" ht="18.75" x14ac:dyDescent="0.3">
      <c r="A235" s="151"/>
      <c r="B235" s="249" t="s">
        <v>154</v>
      </c>
      <c r="C235" s="152"/>
      <c r="D235" s="151" t="s">
        <v>41</v>
      </c>
      <c r="E235" s="153">
        <v>2</v>
      </c>
      <c r="F235" s="113">
        <v>0</v>
      </c>
      <c r="G235" s="154">
        <f>ROUND(E235*F235,0)</f>
        <v>0</v>
      </c>
      <c r="H235" s="113"/>
      <c r="J235" s="272"/>
    </row>
    <row r="236" spans="1:10" ht="37.5" x14ac:dyDescent="0.3">
      <c r="A236" s="127"/>
      <c r="B236" s="245" t="s">
        <v>189</v>
      </c>
      <c r="C236" s="134"/>
      <c r="D236" s="127"/>
      <c r="E236" s="246"/>
      <c r="F236" s="155"/>
      <c r="G236" s="156"/>
      <c r="H236" s="132"/>
      <c r="J236" s="272"/>
    </row>
    <row r="237" spans="1:10" ht="18.75" x14ac:dyDescent="0.3">
      <c r="A237" s="127"/>
      <c r="B237" s="246" t="s">
        <v>155</v>
      </c>
      <c r="C237" s="134"/>
      <c r="D237" s="127"/>
      <c r="E237" s="246"/>
      <c r="F237" s="155"/>
      <c r="G237" s="156"/>
      <c r="H237" s="132"/>
      <c r="J237" s="272"/>
    </row>
    <row r="238" spans="1:10" ht="19.5" thickBot="1" x14ac:dyDescent="0.35">
      <c r="A238" s="119"/>
      <c r="B238" s="120" t="s">
        <v>42</v>
      </c>
      <c r="C238" s="157"/>
      <c r="D238" s="119" t="s">
        <v>21</v>
      </c>
      <c r="E238" s="141">
        <v>1</v>
      </c>
      <c r="F238" s="158">
        <v>0</v>
      </c>
      <c r="G238" s="107"/>
      <c r="H238" s="107">
        <f>ROUND(E238*F238,0)</f>
        <v>0</v>
      </c>
      <c r="J238" s="272"/>
    </row>
    <row r="239" spans="1:10" ht="21.75" customHeight="1" thickBot="1" x14ac:dyDescent="0.4">
      <c r="A239" s="13" t="s">
        <v>49</v>
      </c>
      <c r="B239" s="250" t="s">
        <v>156</v>
      </c>
      <c r="C239" s="15"/>
      <c r="D239" s="160"/>
      <c r="E239" s="160"/>
      <c r="F239" s="161"/>
      <c r="G239" s="145"/>
      <c r="H239" s="101"/>
      <c r="J239" s="272"/>
    </row>
    <row r="240" spans="1:10" ht="19.5" thickBot="1" x14ac:dyDescent="0.35">
      <c r="A240" s="13"/>
      <c r="B240" s="237" t="s">
        <v>157</v>
      </c>
      <c r="C240" s="33"/>
      <c r="D240" s="137" t="s">
        <v>41</v>
      </c>
      <c r="E240" s="162">
        <v>6</v>
      </c>
      <c r="F240" s="144">
        <v>0</v>
      </c>
      <c r="G240" s="101"/>
      <c r="H240" s="101">
        <f>E240*F240</f>
        <v>0</v>
      </c>
      <c r="J240" s="272"/>
    </row>
    <row r="241" spans="1:10" ht="21.75" thickBot="1" x14ac:dyDescent="0.35">
      <c r="A241" s="13" t="s">
        <v>50</v>
      </c>
      <c r="B241" s="163" t="s">
        <v>51</v>
      </c>
      <c r="C241" s="15"/>
      <c r="D241" s="160"/>
      <c r="E241" s="160"/>
      <c r="F241" s="161"/>
      <c r="G241" s="145"/>
      <c r="H241" s="101"/>
      <c r="J241" s="272"/>
    </row>
    <row r="242" spans="1:10" ht="18.75" customHeight="1" thickBot="1" x14ac:dyDescent="0.35">
      <c r="A242" s="13"/>
      <c r="B242" s="243" t="s">
        <v>158</v>
      </c>
      <c r="C242" s="33"/>
      <c r="D242" s="137" t="s">
        <v>21</v>
      </c>
      <c r="E242" s="162">
        <v>1</v>
      </c>
      <c r="F242" s="144">
        <v>0</v>
      </c>
      <c r="G242" s="101"/>
      <c r="H242" s="101">
        <f>E242*F242</f>
        <v>0</v>
      </c>
      <c r="J242" s="272"/>
    </row>
    <row r="243" spans="1:10" ht="21.75" thickBot="1" x14ac:dyDescent="0.4">
      <c r="A243" s="13" t="s">
        <v>52</v>
      </c>
      <c r="B243" s="159" t="s">
        <v>53</v>
      </c>
      <c r="C243" s="15"/>
      <c r="D243" s="160"/>
      <c r="E243" s="160"/>
      <c r="F243" s="161"/>
      <c r="G243" s="145"/>
      <c r="H243" s="101"/>
      <c r="J243" s="272"/>
    </row>
    <row r="244" spans="1:10" ht="19.5" thickBot="1" x14ac:dyDescent="0.35">
      <c r="A244" s="13"/>
      <c r="B244" s="164" t="s">
        <v>54</v>
      </c>
      <c r="C244" s="33"/>
      <c r="D244" s="137" t="s">
        <v>41</v>
      </c>
      <c r="E244" s="162">
        <v>1</v>
      </c>
      <c r="F244" s="144">
        <v>0</v>
      </c>
      <c r="G244" s="101"/>
      <c r="H244" s="101">
        <f>E244*F244</f>
        <v>0</v>
      </c>
      <c r="J244" s="272"/>
    </row>
    <row r="245" spans="1:10" ht="21.75" thickBot="1" x14ac:dyDescent="0.4">
      <c r="A245" s="13" t="s">
        <v>55</v>
      </c>
      <c r="B245" s="250" t="s">
        <v>159</v>
      </c>
      <c r="C245" s="15"/>
      <c r="D245" s="160"/>
      <c r="E245" s="160"/>
      <c r="F245" s="161"/>
      <c r="G245" s="145"/>
      <c r="H245" s="101"/>
      <c r="J245" s="272"/>
    </row>
    <row r="246" spans="1:10" ht="19.5" thickBot="1" x14ac:dyDescent="0.35">
      <c r="A246" s="13"/>
      <c r="B246" s="251" t="s">
        <v>159</v>
      </c>
      <c r="C246" s="33"/>
      <c r="D246" s="137" t="s">
        <v>43</v>
      </c>
      <c r="E246" s="162">
        <v>10</v>
      </c>
      <c r="F246" s="118">
        <v>0</v>
      </c>
      <c r="G246" s="101"/>
      <c r="H246" s="101">
        <f>E246*F246</f>
        <v>0</v>
      </c>
      <c r="J246" s="272"/>
    </row>
    <row r="247" spans="1:10" ht="21.75" thickBot="1" x14ac:dyDescent="0.4">
      <c r="A247" s="165"/>
      <c r="B247" s="166" t="s">
        <v>56</v>
      </c>
      <c r="C247" s="167"/>
      <c r="D247" s="7"/>
      <c r="E247" s="7"/>
      <c r="F247" s="158"/>
      <c r="G247" s="101">
        <f>SUM(G193:G246)</f>
        <v>0</v>
      </c>
      <c r="H247" s="101"/>
      <c r="J247" s="272"/>
    </row>
    <row r="248" spans="1:10" ht="21.75" thickBot="1" x14ac:dyDescent="0.4">
      <c r="A248" s="30"/>
      <c r="B248" s="168" t="s">
        <v>57</v>
      </c>
      <c r="C248" s="80"/>
      <c r="D248" s="169"/>
      <c r="E248" s="170"/>
      <c r="F248" s="171"/>
      <c r="G248" s="105"/>
      <c r="H248" s="105">
        <f>SUM(H193:H246)</f>
        <v>0</v>
      </c>
      <c r="J248" s="272"/>
    </row>
    <row r="249" spans="1:10" ht="24" thickBot="1" x14ac:dyDescent="0.4">
      <c r="A249" s="165"/>
      <c r="B249" s="252" t="s">
        <v>188</v>
      </c>
      <c r="C249" s="109"/>
      <c r="D249" s="7"/>
      <c r="E249" s="7"/>
      <c r="F249" s="172"/>
      <c r="G249" s="173"/>
      <c r="H249" s="174">
        <f>G247+H248</f>
        <v>0</v>
      </c>
      <c r="J249" s="272"/>
    </row>
    <row r="250" spans="1:10" ht="21" x14ac:dyDescent="0.35">
      <c r="A250" s="30"/>
      <c r="B250" s="236" t="s">
        <v>136</v>
      </c>
      <c r="C250" s="88"/>
      <c r="D250" s="239" t="s">
        <v>183</v>
      </c>
      <c r="E250" s="36"/>
      <c r="F250" s="85"/>
      <c r="G250" s="26"/>
      <c r="H250" s="55"/>
    </row>
    <row r="251" spans="1:10" ht="21" x14ac:dyDescent="0.35">
      <c r="A251" s="17"/>
      <c r="B251" s="18"/>
      <c r="C251" s="35"/>
      <c r="D251" s="36"/>
      <c r="E251" s="36"/>
      <c r="F251" s="37"/>
      <c r="G251" s="26"/>
      <c r="H251" s="56"/>
    </row>
    <row r="252" spans="1:10" ht="21" x14ac:dyDescent="0.35">
      <c r="A252" s="17"/>
      <c r="B252" s="18"/>
      <c r="C252" s="35"/>
      <c r="D252" s="36"/>
      <c r="E252" s="36"/>
      <c r="F252" s="37"/>
      <c r="G252" s="26"/>
      <c r="H252" s="56"/>
    </row>
    <row r="253" spans="1:10" ht="21" x14ac:dyDescent="0.35">
      <c r="A253" s="17"/>
      <c r="B253" s="18"/>
      <c r="C253" s="35"/>
      <c r="D253" s="36"/>
      <c r="E253" s="36"/>
      <c r="F253" s="37"/>
      <c r="G253" s="26"/>
      <c r="H253" s="56"/>
    </row>
    <row r="254" spans="1:10" ht="21" x14ac:dyDescent="0.35">
      <c r="A254" s="17"/>
      <c r="B254" s="18"/>
      <c r="C254" s="35"/>
      <c r="D254" s="36"/>
      <c r="E254" s="36"/>
      <c r="F254" s="37"/>
      <c r="G254" s="26"/>
      <c r="H254" s="56"/>
    </row>
    <row r="255" spans="1:10" ht="21" x14ac:dyDescent="0.35">
      <c r="A255" s="17"/>
      <c r="B255" s="18"/>
      <c r="C255" s="35"/>
      <c r="D255" s="36"/>
      <c r="E255" s="36"/>
      <c r="F255" s="37"/>
      <c r="G255" s="26"/>
      <c r="H255" s="56"/>
    </row>
    <row r="256" spans="1:10" ht="21" x14ac:dyDescent="0.35">
      <c r="A256" s="17"/>
      <c r="B256" s="18"/>
      <c r="C256" s="35"/>
      <c r="D256" s="36"/>
      <c r="E256" s="36"/>
      <c r="F256" s="37"/>
      <c r="G256" s="26"/>
      <c r="H256" s="56"/>
    </row>
    <row r="257" spans="1:8" ht="21" x14ac:dyDescent="0.35">
      <c r="A257" s="17"/>
      <c r="B257" s="18"/>
      <c r="C257" s="35"/>
      <c r="D257" s="36"/>
      <c r="E257" s="36"/>
      <c r="F257" s="37"/>
      <c r="G257" s="26"/>
      <c r="H257" s="56"/>
    </row>
    <row r="258" spans="1:8" ht="21" x14ac:dyDescent="0.35">
      <c r="A258" s="17"/>
      <c r="B258" s="18"/>
      <c r="C258" s="35"/>
      <c r="D258" s="36"/>
      <c r="E258" s="36"/>
      <c r="F258" s="37"/>
      <c r="G258" s="26"/>
      <c r="H258" s="56"/>
    </row>
    <row r="259" spans="1:8" ht="21" x14ac:dyDescent="0.35">
      <c r="A259" s="17"/>
      <c r="B259" s="18"/>
      <c r="C259" s="35"/>
      <c r="D259" s="36"/>
      <c r="E259" s="36"/>
      <c r="F259" s="37"/>
      <c r="G259" s="26"/>
      <c r="H259" s="56"/>
    </row>
    <row r="260" spans="1:8" ht="21" x14ac:dyDescent="0.35">
      <c r="A260" s="17"/>
      <c r="B260" s="255" t="s">
        <v>140</v>
      </c>
      <c r="C260" s="35"/>
      <c r="D260" s="36"/>
      <c r="E260" s="36"/>
      <c r="F260" s="37"/>
      <c r="G260" s="26"/>
      <c r="H260" s="56"/>
    </row>
    <row r="261" spans="1:8" ht="21" x14ac:dyDescent="0.35">
      <c r="A261" s="17"/>
      <c r="B261" s="18"/>
      <c r="C261" s="35"/>
      <c r="D261" s="36"/>
      <c r="E261" s="36"/>
      <c r="F261" s="37"/>
      <c r="G261" s="26"/>
      <c r="H261" s="56"/>
    </row>
    <row r="262" spans="1:8" ht="21" x14ac:dyDescent="0.35">
      <c r="A262" s="17"/>
      <c r="B262" s="18"/>
      <c r="C262" s="35"/>
      <c r="D262" s="36"/>
      <c r="E262" s="36"/>
      <c r="F262" s="37"/>
      <c r="G262" s="26"/>
      <c r="H262" s="56"/>
    </row>
    <row r="263" spans="1:8" ht="21" x14ac:dyDescent="0.35">
      <c r="A263" s="17"/>
      <c r="B263" s="18"/>
      <c r="C263" s="35"/>
      <c r="D263" s="36"/>
      <c r="E263" s="36"/>
      <c r="F263" s="37"/>
      <c r="G263" s="26"/>
      <c r="H263" s="56"/>
    </row>
    <row r="264" spans="1:8" ht="21" x14ac:dyDescent="0.35">
      <c r="A264" s="17"/>
      <c r="B264" s="18"/>
      <c r="C264" s="35"/>
      <c r="D264" s="36"/>
      <c r="E264" s="36"/>
      <c r="F264" s="37"/>
      <c r="G264" s="26"/>
      <c r="H264" s="56"/>
    </row>
    <row r="265" spans="1:8" ht="21" x14ac:dyDescent="0.35">
      <c r="A265" s="17"/>
      <c r="B265" s="38"/>
      <c r="C265" s="35"/>
      <c r="D265" s="36"/>
      <c r="E265" s="36"/>
      <c r="F265" s="37"/>
      <c r="G265" s="26"/>
      <c r="H265" s="56"/>
    </row>
    <row r="266" spans="1:8" ht="18.75" x14ac:dyDescent="0.3">
      <c r="A266" s="19"/>
      <c r="B266" s="23"/>
      <c r="G266" s="24"/>
      <c r="H266" s="20"/>
    </row>
    <row r="267" spans="1:8" ht="18.75" x14ac:dyDescent="0.3">
      <c r="A267" s="19"/>
      <c r="B267" s="23"/>
      <c r="G267" s="24"/>
      <c r="H267" s="20"/>
    </row>
    <row r="268" spans="1:8" ht="18.75" x14ac:dyDescent="0.3">
      <c r="A268" s="19"/>
      <c r="B268" s="23"/>
      <c r="G268" s="24"/>
      <c r="H268" s="20"/>
    </row>
    <row r="269" spans="1:8" ht="18.75" x14ac:dyDescent="0.3">
      <c r="A269" s="19"/>
      <c r="B269" s="23"/>
      <c r="G269" s="24"/>
      <c r="H269" s="20"/>
    </row>
    <row r="270" spans="1:8" ht="27" customHeight="1" x14ac:dyDescent="0.3">
      <c r="A270" s="19"/>
      <c r="B270" s="23"/>
      <c r="G270" s="24"/>
      <c r="H270" s="20"/>
    </row>
    <row r="271" spans="1:8" ht="18.75" x14ac:dyDescent="0.3">
      <c r="A271" s="19"/>
      <c r="B271" s="23"/>
      <c r="G271" s="24"/>
      <c r="H271" s="20"/>
    </row>
    <row r="272" spans="1:8" ht="18.75" x14ac:dyDescent="0.3">
      <c r="A272" s="19"/>
      <c r="B272" s="23"/>
      <c r="G272" s="24"/>
      <c r="H272" s="20"/>
    </row>
    <row r="273" spans="1:8" ht="18.75" x14ac:dyDescent="0.3">
      <c r="A273" s="19"/>
      <c r="B273" s="23"/>
      <c r="G273" s="24"/>
      <c r="H273" s="20"/>
    </row>
    <row r="274" spans="1:8" ht="18.75" x14ac:dyDescent="0.3">
      <c r="A274" s="19"/>
      <c r="B274" s="23"/>
      <c r="G274" s="24"/>
      <c r="H274" s="20"/>
    </row>
    <row r="275" spans="1:8" x14ac:dyDescent="0.25">
      <c r="A275" s="19"/>
      <c r="B275" s="21"/>
      <c r="G275" s="24"/>
      <c r="H275" s="20"/>
    </row>
    <row r="276" spans="1:8" ht="18.75" x14ac:dyDescent="0.3">
      <c r="A276" s="53"/>
      <c r="B276" s="255" t="s">
        <v>138</v>
      </c>
      <c r="C276" s="35"/>
      <c r="D276" s="39"/>
      <c r="E276" s="40"/>
      <c r="F276" s="1"/>
      <c r="G276" s="41"/>
      <c r="H276" s="57"/>
    </row>
    <row r="277" spans="1:8" ht="21" x14ac:dyDescent="0.3">
      <c r="A277" s="54"/>
      <c r="B277" s="475"/>
      <c r="C277" s="474"/>
      <c r="D277" s="36"/>
      <c r="E277" s="36"/>
      <c r="F277" s="42"/>
      <c r="G277" s="43"/>
      <c r="H277" s="58"/>
    </row>
    <row r="278" spans="1:8" ht="18.75" x14ac:dyDescent="0.3">
      <c r="A278" s="8"/>
      <c r="B278" s="25"/>
      <c r="C278" s="44"/>
      <c r="D278" s="33"/>
      <c r="E278" s="33"/>
      <c r="F278" s="45"/>
      <c r="G278" s="11"/>
      <c r="H278" s="10"/>
    </row>
    <row r="279" spans="1:8" ht="18.75" x14ac:dyDescent="0.3">
      <c r="A279" s="8"/>
      <c r="B279" s="90"/>
      <c r="C279" s="46"/>
      <c r="D279" s="33"/>
      <c r="E279" s="33"/>
      <c r="F279" s="45"/>
      <c r="G279" s="11"/>
      <c r="H279" s="10"/>
    </row>
    <row r="280" spans="1:8" ht="18.75" x14ac:dyDescent="0.3">
      <c r="A280" s="8"/>
      <c r="B280" s="476"/>
      <c r="C280" s="477"/>
      <c r="D280" s="33"/>
      <c r="E280" s="33"/>
      <c r="F280" s="45"/>
      <c r="G280" s="11"/>
      <c r="H280" s="10"/>
    </row>
    <row r="281" spans="1:8" ht="18.75" x14ac:dyDescent="0.3">
      <c r="A281" s="8"/>
      <c r="B281" s="21"/>
      <c r="C281" s="48"/>
      <c r="D281" s="33"/>
      <c r="E281" s="33"/>
      <c r="F281" s="45"/>
      <c r="G281" s="11"/>
      <c r="H281" s="10"/>
    </row>
    <row r="282" spans="1:8" ht="18.75" x14ac:dyDescent="0.3">
      <c r="A282" s="8"/>
      <c r="B282" s="34"/>
      <c r="C282" s="48"/>
      <c r="D282" s="33"/>
      <c r="E282" s="33"/>
      <c r="F282" s="45"/>
      <c r="G282" s="11"/>
      <c r="H282" s="10"/>
    </row>
    <row r="283" spans="1:8" ht="18.75" x14ac:dyDescent="0.3">
      <c r="A283" s="8"/>
      <c r="B283" s="34"/>
      <c r="C283" s="35"/>
      <c r="D283" s="33"/>
      <c r="E283" s="33"/>
      <c r="F283" s="45"/>
      <c r="G283" s="11"/>
      <c r="H283" s="10"/>
    </row>
    <row r="284" spans="1:8" ht="18.75" x14ac:dyDescent="0.3">
      <c r="A284" s="8"/>
      <c r="B284" s="49"/>
      <c r="C284" s="35"/>
      <c r="D284" s="33"/>
      <c r="E284" s="33"/>
      <c r="F284" s="45"/>
      <c r="G284" s="11"/>
      <c r="H284" s="10"/>
    </row>
    <row r="285" spans="1:8" ht="18.75" x14ac:dyDescent="0.3">
      <c r="A285" s="8"/>
      <c r="B285" s="49"/>
      <c r="C285" s="35"/>
      <c r="D285" s="33"/>
      <c r="E285" s="33"/>
      <c r="F285" s="45"/>
      <c r="G285" s="11"/>
      <c r="H285" s="10"/>
    </row>
    <row r="286" spans="1:8" ht="18.75" x14ac:dyDescent="0.3">
      <c r="A286" s="8"/>
      <c r="B286" s="92"/>
      <c r="C286" s="35"/>
      <c r="D286" s="33"/>
      <c r="E286" s="33"/>
      <c r="F286" s="45"/>
      <c r="G286" s="11"/>
      <c r="H286" s="10"/>
    </row>
    <row r="287" spans="1:8" ht="18.75" x14ac:dyDescent="0.3">
      <c r="A287" s="8"/>
      <c r="B287" s="90"/>
      <c r="C287" s="48"/>
      <c r="D287" s="33"/>
      <c r="E287" s="33"/>
      <c r="F287" s="45"/>
      <c r="G287" s="11"/>
      <c r="H287" s="10"/>
    </row>
    <row r="288" spans="1:8" ht="18.75" x14ac:dyDescent="0.3">
      <c r="A288" s="8"/>
      <c r="B288" s="90"/>
      <c r="C288" s="48"/>
      <c r="D288" s="33"/>
      <c r="E288" s="33"/>
      <c r="F288" s="45"/>
      <c r="G288" s="11"/>
      <c r="H288" s="10"/>
    </row>
    <row r="289" spans="1:8" ht="18.75" x14ac:dyDescent="0.3">
      <c r="A289" s="8"/>
      <c r="B289" s="90"/>
      <c r="C289" s="48"/>
      <c r="D289" s="33"/>
      <c r="E289" s="33"/>
      <c r="F289" s="45"/>
      <c r="G289" s="11"/>
      <c r="H289" s="10"/>
    </row>
    <row r="290" spans="1:8" ht="18.75" x14ac:dyDescent="0.3">
      <c r="A290" s="8"/>
      <c r="B290" s="90"/>
      <c r="C290" s="48"/>
      <c r="D290" s="33"/>
      <c r="E290" s="33"/>
      <c r="F290" s="45"/>
      <c r="G290" s="11"/>
      <c r="H290" s="10"/>
    </row>
    <row r="291" spans="1:8" ht="18.75" x14ac:dyDescent="0.3">
      <c r="A291" s="8"/>
      <c r="B291" s="90"/>
      <c r="C291" s="48"/>
      <c r="D291" s="33"/>
      <c r="E291" s="33"/>
      <c r="F291" s="45"/>
      <c r="G291" s="11"/>
      <c r="H291" s="10"/>
    </row>
    <row r="292" spans="1:8" ht="22.9" customHeight="1" x14ac:dyDescent="0.3">
      <c r="A292" s="8"/>
      <c r="B292" s="90"/>
      <c r="C292" s="48"/>
      <c r="D292" s="33"/>
      <c r="E292" s="33"/>
      <c r="F292" s="45"/>
      <c r="G292" s="11"/>
      <c r="H292" s="10"/>
    </row>
    <row r="293" spans="1:8" ht="18.75" x14ac:dyDescent="0.3">
      <c r="A293" s="8"/>
      <c r="B293" s="51"/>
      <c r="C293" s="48"/>
      <c r="D293" s="33"/>
      <c r="E293" s="33"/>
      <c r="F293" s="45"/>
      <c r="G293" s="11"/>
      <c r="H293" s="10"/>
    </row>
    <row r="294" spans="1:8" ht="18.75" x14ac:dyDescent="0.3">
      <c r="A294" s="8"/>
      <c r="B294" s="49"/>
      <c r="C294" s="35"/>
      <c r="D294" s="33"/>
      <c r="E294" s="33"/>
      <c r="F294" s="45"/>
      <c r="G294" s="11"/>
      <c r="H294" s="10"/>
    </row>
    <row r="295" spans="1:8" ht="18.75" x14ac:dyDescent="0.3">
      <c r="A295" s="8"/>
      <c r="B295" s="49"/>
      <c r="C295" s="35"/>
      <c r="D295" s="33"/>
      <c r="E295" s="33"/>
      <c r="F295" s="45"/>
      <c r="G295" s="11"/>
      <c r="H295" s="10"/>
    </row>
    <row r="296" spans="1:8" ht="18.75" x14ac:dyDescent="0.3">
      <c r="A296" s="8"/>
      <c r="B296" s="52"/>
      <c r="C296" s="35"/>
      <c r="D296" s="33"/>
      <c r="E296" s="33"/>
      <c r="F296" s="45"/>
      <c r="G296" s="11"/>
      <c r="H296" s="10"/>
    </row>
    <row r="297" spans="1:8" ht="18.75" x14ac:dyDescent="0.3">
      <c r="A297" s="8"/>
      <c r="B297" s="52"/>
      <c r="C297" s="35"/>
      <c r="D297" s="33"/>
      <c r="E297" s="33"/>
      <c r="F297" s="45"/>
      <c r="G297" s="11"/>
      <c r="H297" s="10"/>
    </row>
    <row r="298" spans="1:8" ht="18.75" x14ac:dyDescent="0.3">
      <c r="A298" s="8"/>
      <c r="B298" s="52"/>
      <c r="C298" s="35"/>
      <c r="D298" s="33"/>
      <c r="E298" s="33"/>
      <c r="F298" s="45"/>
      <c r="G298" s="11"/>
      <c r="H298" s="10"/>
    </row>
    <row r="299" spans="1:8" ht="18.75" x14ac:dyDescent="0.3">
      <c r="A299" s="8"/>
      <c r="B299" s="52"/>
      <c r="C299" s="35"/>
      <c r="D299" s="33"/>
      <c r="E299" s="33"/>
      <c r="F299" s="45"/>
      <c r="G299" s="11"/>
      <c r="H299" s="10"/>
    </row>
    <row r="300" spans="1:8" ht="18.75" x14ac:dyDescent="0.3">
      <c r="A300" s="8"/>
      <c r="B300" s="49"/>
      <c r="C300" s="35"/>
      <c r="D300" s="33"/>
      <c r="E300" s="33"/>
      <c r="F300" s="45"/>
      <c r="G300" s="11"/>
      <c r="H300" s="10"/>
    </row>
    <row r="301" spans="1:8" ht="18.75" x14ac:dyDescent="0.3">
      <c r="A301" s="8"/>
      <c r="B301" s="52"/>
      <c r="C301" s="35"/>
      <c r="D301" s="33"/>
      <c r="E301" s="33"/>
      <c r="F301" s="45"/>
      <c r="G301" s="11"/>
      <c r="H301" s="10"/>
    </row>
    <row r="302" spans="1:8" ht="18.75" x14ac:dyDescent="0.3">
      <c r="A302" s="8"/>
      <c r="B302" s="52"/>
      <c r="C302" s="35"/>
      <c r="D302" s="33"/>
      <c r="E302" s="33"/>
      <c r="F302" s="45"/>
      <c r="G302" s="11"/>
      <c r="H302" s="10"/>
    </row>
    <row r="303" spans="1:8" ht="18.75" x14ac:dyDescent="0.3">
      <c r="A303" s="8"/>
      <c r="B303" s="52"/>
      <c r="C303" s="35"/>
      <c r="D303" s="33"/>
      <c r="E303" s="33"/>
      <c r="F303" s="45"/>
      <c r="G303" s="11"/>
      <c r="H303" s="10"/>
    </row>
    <row r="304" spans="1:8" ht="18.75" x14ac:dyDescent="0.3">
      <c r="A304" s="8"/>
      <c r="B304" s="52"/>
      <c r="C304" s="35"/>
      <c r="D304" s="33"/>
      <c r="E304" s="33"/>
      <c r="F304" s="45"/>
      <c r="G304" s="11"/>
      <c r="H304" s="10"/>
    </row>
    <row r="305" spans="1:8" ht="18.75" x14ac:dyDescent="0.3">
      <c r="A305" s="8"/>
      <c r="B305" s="52"/>
      <c r="C305" s="35"/>
      <c r="D305" s="33"/>
      <c r="E305" s="33"/>
      <c r="F305" s="45"/>
      <c r="G305" s="11"/>
      <c r="H305" s="10"/>
    </row>
    <row r="306" spans="1:8" ht="18.75" x14ac:dyDescent="0.3">
      <c r="A306" s="8"/>
      <c r="B306" s="52"/>
      <c r="C306" s="35"/>
      <c r="D306" s="33"/>
      <c r="E306" s="33"/>
      <c r="F306" s="45"/>
      <c r="G306" s="11"/>
      <c r="H306" s="10"/>
    </row>
    <row r="307" spans="1:8" ht="18.75" x14ac:dyDescent="0.3">
      <c r="A307" s="8"/>
      <c r="B307" s="52"/>
      <c r="C307" s="35"/>
      <c r="D307" s="33"/>
      <c r="E307" s="33"/>
      <c r="F307" s="45"/>
      <c r="G307" s="11"/>
      <c r="H307" s="10"/>
    </row>
    <row r="308" spans="1:8" ht="18.75" x14ac:dyDescent="0.3">
      <c r="A308" s="8"/>
      <c r="B308" s="52"/>
      <c r="C308" s="35"/>
      <c r="D308" s="33"/>
      <c r="E308" s="33"/>
      <c r="F308" s="45"/>
      <c r="G308" s="11"/>
      <c r="H308" s="10"/>
    </row>
    <row r="309" spans="1:8" ht="18.75" x14ac:dyDescent="0.3">
      <c r="A309" s="8"/>
      <c r="B309" s="49"/>
      <c r="C309" s="35"/>
      <c r="D309" s="33"/>
      <c r="E309" s="33"/>
      <c r="F309" s="45"/>
      <c r="G309" s="11"/>
      <c r="H309" s="10"/>
    </row>
    <row r="310" spans="1:8" ht="18.75" x14ac:dyDescent="0.3">
      <c r="A310" s="8"/>
      <c r="B310" s="90"/>
      <c r="C310" s="35"/>
      <c r="D310" s="33"/>
      <c r="E310" s="33"/>
      <c r="F310" s="45"/>
      <c r="G310" s="11"/>
      <c r="H310" s="10"/>
    </row>
    <row r="311" spans="1:8" ht="18.75" x14ac:dyDescent="0.3">
      <c r="A311" s="8"/>
      <c r="B311" s="49"/>
      <c r="C311" s="35"/>
      <c r="D311" s="33"/>
      <c r="E311" s="33"/>
      <c r="F311" s="45"/>
      <c r="G311" s="11"/>
      <c r="H311" s="10"/>
    </row>
    <row r="312" spans="1:8" ht="18.75" x14ac:dyDescent="0.3">
      <c r="A312" s="8"/>
      <c r="B312" s="34"/>
      <c r="C312" s="35"/>
      <c r="D312" s="33"/>
      <c r="E312" s="33"/>
      <c r="F312" s="45"/>
      <c r="G312" s="11"/>
      <c r="H312" s="10"/>
    </row>
    <row r="313" spans="1:8" ht="18.75" x14ac:dyDescent="0.3">
      <c r="A313" s="8"/>
      <c r="B313" s="34"/>
      <c r="C313" s="35"/>
      <c r="D313" s="33"/>
      <c r="E313" s="33"/>
      <c r="F313" s="45"/>
      <c r="G313" s="11"/>
      <c r="H313" s="10"/>
    </row>
    <row r="314" spans="1:8" ht="18.75" x14ac:dyDescent="0.3">
      <c r="A314" s="8"/>
      <c r="B314" s="49"/>
      <c r="C314" s="35"/>
      <c r="D314" s="33"/>
      <c r="E314" s="33"/>
      <c r="F314" s="45"/>
      <c r="G314" s="11"/>
      <c r="H314" s="10"/>
    </row>
    <row r="315" spans="1:8" ht="18.75" x14ac:dyDescent="0.3">
      <c r="A315" s="8"/>
      <c r="B315" s="34"/>
      <c r="C315" s="35"/>
      <c r="D315" s="33"/>
      <c r="E315" s="33"/>
      <c r="F315" s="45"/>
      <c r="G315" s="11"/>
      <c r="H315" s="10"/>
    </row>
    <row r="316" spans="1:8" ht="18.75" x14ac:dyDescent="0.3">
      <c r="A316" s="31"/>
      <c r="B316" s="60"/>
      <c r="C316" s="35"/>
      <c r="D316" s="33"/>
      <c r="E316" s="33"/>
      <c r="F316" s="177"/>
      <c r="G316" s="177"/>
      <c r="H316" s="177"/>
    </row>
    <row r="317" spans="1:8" ht="294.60000000000002" customHeight="1" x14ac:dyDescent="0.3">
      <c r="A317" s="31"/>
      <c r="B317" s="124" t="s">
        <v>58</v>
      </c>
      <c r="C317" s="35"/>
      <c r="D317" s="33"/>
      <c r="E317" s="33"/>
      <c r="F317" s="177"/>
      <c r="G317" s="177"/>
      <c r="H317" s="177"/>
    </row>
    <row r="318" spans="1:8" ht="56.25" x14ac:dyDescent="0.25">
      <c r="A318" s="1"/>
      <c r="B318" s="257" t="s">
        <v>160</v>
      </c>
      <c r="C318" s="1"/>
      <c r="F318" s="1"/>
      <c r="G318" s="1"/>
      <c r="H318" s="1"/>
    </row>
    <row r="319" spans="1:8" ht="18.75" x14ac:dyDescent="0.25">
      <c r="A319" s="1"/>
      <c r="B319" s="256" t="s">
        <v>161</v>
      </c>
      <c r="C319" s="1"/>
      <c r="F319" s="1"/>
      <c r="G319" s="1"/>
      <c r="H319" s="1"/>
    </row>
    <row r="320" spans="1:8" ht="18.75" x14ac:dyDescent="0.25">
      <c r="A320" s="1"/>
      <c r="B320" s="256" t="s">
        <v>162</v>
      </c>
      <c r="C320" s="1"/>
      <c r="F320" s="1"/>
      <c r="G320" s="1"/>
      <c r="H320" s="1"/>
    </row>
    <row r="321" spans="1:8" ht="18.75" x14ac:dyDescent="0.25">
      <c r="A321" s="1"/>
      <c r="B321" s="256" t="s">
        <v>163</v>
      </c>
      <c r="C321" s="1"/>
      <c r="F321" s="1"/>
      <c r="G321" s="1"/>
      <c r="H321" s="1"/>
    </row>
    <row r="322" spans="1:8" ht="18.75" x14ac:dyDescent="0.25">
      <c r="A322" s="1"/>
      <c r="B322" s="256" t="s">
        <v>164</v>
      </c>
      <c r="C322" s="1"/>
      <c r="F322" s="1"/>
      <c r="G322" s="1"/>
      <c r="H322" s="1"/>
    </row>
    <row r="323" spans="1:8" ht="18.75" x14ac:dyDescent="0.3">
      <c r="A323" s="1"/>
      <c r="B323" s="258" t="s">
        <v>63</v>
      </c>
      <c r="C323" s="1"/>
      <c r="F323" s="1"/>
      <c r="G323" s="1"/>
      <c r="H323" s="1"/>
    </row>
    <row r="324" spans="1:8" x14ac:dyDescent="0.25">
      <c r="A324" s="1"/>
      <c r="B324" s="1"/>
      <c r="C324" s="1"/>
      <c r="F324" s="1"/>
      <c r="G324" s="1"/>
      <c r="H324" s="1"/>
    </row>
    <row r="325" spans="1:8" ht="18.75" x14ac:dyDescent="0.3">
      <c r="A325" s="33"/>
      <c r="B325" s="48"/>
      <c r="C325" s="35"/>
      <c r="D325" s="33"/>
      <c r="E325" s="33"/>
      <c r="F325" s="177"/>
      <c r="G325" s="177"/>
      <c r="H325" s="177"/>
    </row>
    <row r="326" spans="1:8" ht="18.75" x14ac:dyDescent="0.3">
      <c r="A326" s="33"/>
      <c r="B326" s="48"/>
      <c r="C326" s="35"/>
      <c r="D326" s="33"/>
      <c r="E326" s="33"/>
      <c r="F326" s="178"/>
      <c r="G326" s="178"/>
      <c r="H326" s="178"/>
    </row>
    <row r="327" spans="1:8" ht="18.75" x14ac:dyDescent="0.3">
      <c r="A327" s="33"/>
      <c r="B327" s="48"/>
      <c r="C327" s="35"/>
      <c r="D327" s="33"/>
      <c r="E327" s="33"/>
      <c r="F327" s="178"/>
      <c r="G327" s="178"/>
      <c r="H327" s="178"/>
    </row>
    <row r="328" spans="1:8" ht="18.75" x14ac:dyDescent="0.3">
      <c r="A328" s="33"/>
      <c r="B328" s="60"/>
      <c r="C328" s="35"/>
      <c r="D328" s="33"/>
      <c r="E328" s="33"/>
      <c r="F328" s="178"/>
      <c r="G328" s="178"/>
      <c r="H328" s="178"/>
    </row>
    <row r="329" spans="1:8" ht="18.75" x14ac:dyDescent="0.3">
      <c r="A329" s="33"/>
      <c r="B329" s="91"/>
      <c r="C329" s="35"/>
      <c r="D329" s="33"/>
      <c r="E329" s="33"/>
      <c r="F329" s="178"/>
      <c r="G329" s="178"/>
      <c r="H329" s="178"/>
    </row>
    <row r="330" spans="1:8" ht="18.75" x14ac:dyDescent="0.3">
      <c r="A330" s="33"/>
      <c r="B330" s="60"/>
      <c r="C330" s="35"/>
      <c r="D330" s="33"/>
      <c r="E330" s="33"/>
      <c r="F330" s="178"/>
      <c r="G330" s="178"/>
      <c r="H330" s="178"/>
    </row>
    <row r="331" spans="1:8" ht="18.75" x14ac:dyDescent="0.3">
      <c r="A331" s="33"/>
      <c r="B331" s="59"/>
      <c r="C331" s="35"/>
      <c r="D331" s="33"/>
      <c r="E331" s="33"/>
      <c r="F331" s="178"/>
      <c r="G331" s="178"/>
      <c r="H331" s="178"/>
    </row>
    <row r="332" spans="1:8" ht="18.75" x14ac:dyDescent="0.3">
      <c r="A332" s="33"/>
      <c r="B332" s="59"/>
      <c r="C332" s="35"/>
      <c r="D332" s="33"/>
      <c r="E332" s="33"/>
      <c r="F332" s="178"/>
      <c r="G332" s="178"/>
      <c r="H332" s="178"/>
    </row>
    <row r="333" spans="1:8" ht="18.75" x14ac:dyDescent="0.3">
      <c r="A333" s="33"/>
      <c r="B333" s="60"/>
      <c r="C333" s="35"/>
      <c r="D333" s="33"/>
      <c r="E333" s="33"/>
      <c r="F333" s="178"/>
      <c r="G333" s="178"/>
      <c r="H333" s="178"/>
    </row>
    <row r="334" spans="1:8" ht="18.75" x14ac:dyDescent="0.3">
      <c r="A334" s="33"/>
      <c r="B334" s="59"/>
      <c r="C334" s="35"/>
      <c r="D334" s="33"/>
      <c r="E334" s="33"/>
      <c r="F334" s="178"/>
      <c r="G334" s="178"/>
      <c r="H334" s="178"/>
    </row>
    <row r="335" spans="1:8" ht="18.75" x14ac:dyDescent="0.3">
      <c r="A335" s="33"/>
      <c r="B335" s="59"/>
      <c r="C335" s="35"/>
      <c r="D335" s="33"/>
      <c r="E335" s="33"/>
      <c r="F335" s="178"/>
      <c r="G335" s="178"/>
      <c r="H335" s="178"/>
    </row>
    <row r="336" spans="1:8" ht="18.75" x14ac:dyDescent="0.3">
      <c r="A336" s="33"/>
      <c r="B336" s="60"/>
      <c r="C336" s="35"/>
      <c r="D336" s="33"/>
      <c r="E336" s="33"/>
      <c r="F336" s="178"/>
      <c r="G336" s="178"/>
      <c r="H336" s="178"/>
    </row>
    <row r="337" spans="1:8" ht="18.75" x14ac:dyDescent="0.3">
      <c r="A337" s="33"/>
      <c r="B337" s="59"/>
      <c r="C337" s="35"/>
      <c r="D337" s="33"/>
      <c r="E337" s="33"/>
      <c r="F337" s="178"/>
      <c r="G337" s="178"/>
      <c r="H337" s="178"/>
    </row>
    <row r="338" spans="1:8" ht="18.75" customHeight="1" x14ac:dyDescent="0.3">
      <c r="A338" s="33"/>
      <c r="B338" s="91"/>
      <c r="C338" s="35"/>
      <c r="D338" s="33"/>
      <c r="E338" s="33"/>
      <c r="F338" s="178"/>
      <c r="G338" s="178"/>
      <c r="H338" s="178"/>
    </row>
    <row r="339" spans="1:8" ht="18.75" x14ac:dyDescent="0.3">
      <c r="A339" s="33"/>
      <c r="B339" s="48"/>
      <c r="C339" s="48"/>
      <c r="D339" s="33"/>
      <c r="E339" s="33"/>
      <c r="F339" s="178"/>
      <c r="G339" s="178"/>
      <c r="H339" s="178"/>
    </row>
    <row r="340" spans="1:8" ht="18.75" x14ac:dyDescent="0.3">
      <c r="A340" s="33"/>
      <c r="B340" s="48"/>
      <c r="C340" s="48"/>
      <c r="D340" s="33"/>
      <c r="E340" s="33"/>
      <c r="F340" s="178"/>
      <c r="G340" s="178"/>
      <c r="H340" s="178"/>
    </row>
    <row r="341" spans="1:8" ht="38.25" customHeight="1" x14ac:dyDescent="0.3">
      <c r="A341" s="33"/>
      <c r="B341" s="48"/>
      <c r="C341" s="179"/>
      <c r="D341" s="33"/>
      <c r="E341" s="33"/>
      <c r="F341" s="178"/>
      <c r="G341" s="178"/>
      <c r="H341" s="178"/>
    </row>
    <row r="342" spans="1:8" ht="33.75" x14ac:dyDescent="0.3">
      <c r="A342" s="33"/>
      <c r="B342" s="180"/>
      <c r="C342" s="48"/>
      <c r="D342" s="33"/>
      <c r="E342" s="33"/>
      <c r="F342" s="178"/>
      <c r="G342" s="178"/>
      <c r="H342" s="178"/>
    </row>
    <row r="343" spans="1:8" ht="21" x14ac:dyDescent="0.3">
      <c r="A343" s="60"/>
      <c r="B343" s="474"/>
      <c r="C343" s="474"/>
      <c r="D343" s="36"/>
      <c r="E343" s="36"/>
      <c r="F343" s="181"/>
      <c r="G343" s="181"/>
      <c r="H343" s="181"/>
    </row>
    <row r="344" spans="1:8" ht="18.75" x14ac:dyDescent="0.3">
      <c r="A344" s="33"/>
      <c r="B344" s="48"/>
      <c r="C344" s="48"/>
      <c r="D344" s="33"/>
      <c r="E344" s="33"/>
      <c r="F344" s="178"/>
      <c r="G344" s="178"/>
      <c r="H344" s="178"/>
    </row>
    <row r="345" spans="1:8" ht="21" x14ac:dyDescent="0.35">
      <c r="A345" s="33"/>
      <c r="B345" s="182"/>
      <c r="C345" s="35"/>
      <c r="D345" s="36"/>
      <c r="E345" s="36"/>
      <c r="F345" s="183"/>
      <c r="G345" s="184"/>
      <c r="H345" s="184"/>
    </row>
    <row r="346" spans="1:8" ht="18.75" x14ac:dyDescent="0.3">
      <c r="A346" s="33"/>
      <c r="B346" s="111"/>
      <c r="C346" s="35"/>
      <c r="D346" s="36"/>
      <c r="E346" s="36"/>
      <c r="F346" s="181"/>
      <c r="G346" s="181"/>
      <c r="H346" s="181"/>
    </row>
    <row r="347" spans="1:8" ht="18.75" x14ac:dyDescent="0.3">
      <c r="A347" s="33"/>
      <c r="B347" s="111"/>
      <c r="C347" s="35"/>
      <c r="D347" s="36"/>
      <c r="E347" s="36"/>
      <c r="F347" s="181"/>
      <c r="G347" s="181"/>
      <c r="H347" s="181"/>
    </row>
    <row r="348" spans="1:8" ht="18.75" x14ac:dyDescent="0.3">
      <c r="A348" s="33"/>
      <c r="B348" s="111"/>
      <c r="C348" s="35"/>
      <c r="D348" s="36"/>
      <c r="E348" s="36"/>
      <c r="F348" s="181"/>
      <c r="G348" s="181"/>
      <c r="H348" s="181"/>
    </row>
    <row r="349" spans="1:8" ht="21" x14ac:dyDescent="0.3">
      <c r="A349" s="33"/>
      <c r="B349" s="185"/>
      <c r="C349" s="35"/>
      <c r="D349" s="36"/>
      <c r="E349" s="33"/>
      <c r="F349" s="183"/>
      <c r="G349" s="181"/>
      <c r="H349" s="181"/>
    </row>
    <row r="350" spans="1:8" ht="18.75" x14ac:dyDescent="0.3">
      <c r="A350" s="33"/>
      <c r="B350" s="33"/>
      <c r="C350" s="33"/>
      <c r="D350" s="36"/>
      <c r="E350" s="36"/>
      <c r="F350" s="176"/>
      <c r="G350" s="176"/>
      <c r="H350" s="176"/>
    </row>
    <row r="351" spans="1:8" ht="18.75" x14ac:dyDescent="0.3">
      <c r="A351" s="33"/>
      <c r="B351" s="125"/>
      <c r="C351" s="33"/>
      <c r="D351" s="36"/>
      <c r="E351" s="36"/>
      <c r="F351" s="176"/>
      <c r="G351" s="176"/>
      <c r="H351" s="176"/>
    </row>
    <row r="352" spans="1:8" ht="18.75" x14ac:dyDescent="0.3">
      <c r="A352" s="33"/>
      <c r="B352" s="125"/>
      <c r="C352" s="33"/>
      <c r="D352" s="36"/>
      <c r="E352" s="36"/>
      <c r="F352" s="176"/>
      <c r="G352" s="176"/>
      <c r="H352" s="176"/>
    </row>
    <row r="353" spans="1:8" ht="21" x14ac:dyDescent="0.35">
      <c r="A353" s="33"/>
      <c r="B353" s="182"/>
      <c r="C353" s="33"/>
      <c r="D353" s="36"/>
      <c r="E353" s="36"/>
      <c r="F353" s="176"/>
      <c r="G353" s="176"/>
      <c r="H353" s="176"/>
    </row>
    <row r="354" spans="1:8" ht="18.75" x14ac:dyDescent="0.3">
      <c r="A354" s="33"/>
      <c r="B354" s="125"/>
      <c r="C354" s="33"/>
      <c r="D354" s="36"/>
      <c r="E354" s="36"/>
      <c r="F354" s="176"/>
      <c r="G354" s="176"/>
      <c r="H354" s="176"/>
    </row>
    <row r="355" spans="1:8" ht="18.75" x14ac:dyDescent="0.3">
      <c r="A355" s="33"/>
      <c r="B355" s="125"/>
      <c r="C355" s="33"/>
      <c r="D355" s="36"/>
      <c r="E355" s="36"/>
      <c r="F355" s="176"/>
      <c r="G355" s="176"/>
      <c r="H355" s="176"/>
    </row>
    <row r="356" spans="1:8" ht="18.75" x14ac:dyDescent="0.3">
      <c r="A356" s="33"/>
      <c r="B356" s="125"/>
      <c r="C356" s="33"/>
      <c r="D356" s="36"/>
      <c r="E356" s="36"/>
      <c r="F356" s="176"/>
      <c r="G356" s="176"/>
      <c r="H356" s="176"/>
    </row>
    <row r="357" spans="1:8" ht="18.75" x14ac:dyDescent="0.3">
      <c r="A357" s="33"/>
      <c r="B357" s="125"/>
      <c r="C357" s="33"/>
      <c r="D357" s="36"/>
      <c r="E357" s="36"/>
      <c r="F357" s="176"/>
      <c r="G357" s="176"/>
      <c r="H357" s="176"/>
    </row>
    <row r="358" spans="1:8" ht="21" x14ac:dyDescent="0.35">
      <c r="A358" s="33"/>
      <c r="B358" s="182"/>
      <c r="C358" s="33"/>
      <c r="D358" s="36"/>
      <c r="E358" s="36"/>
      <c r="F358" s="176"/>
      <c r="G358" s="176"/>
      <c r="H358" s="176"/>
    </row>
    <row r="359" spans="1:8" ht="18.75" x14ac:dyDescent="0.3">
      <c r="A359" s="33"/>
      <c r="B359" s="125"/>
      <c r="C359" s="33"/>
      <c r="D359" s="36"/>
      <c r="E359" s="36"/>
      <c r="F359" s="176"/>
      <c r="G359" s="176"/>
      <c r="H359" s="176"/>
    </row>
    <row r="360" spans="1:8" ht="18.75" x14ac:dyDescent="0.3">
      <c r="A360" s="33"/>
      <c r="B360" s="125"/>
      <c r="C360" s="33"/>
      <c r="D360" s="36"/>
      <c r="E360" s="36"/>
      <c r="F360" s="176"/>
      <c r="G360" s="176"/>
      <c r="H360" s="176"/>
    </row>
    <row r="361" spans="1:8" ht="18.75" x14ac:dyDescent="0.3">
      <c r="A361" s="33"/>
      <c r="B361" s="125"/>
      <c r="C361" s="33"/>
      <c r="D361" s="36"/>
      <c r="E361" s="36"/>
      <c r="F361" s="176"/>
      <c r="G361" s="176"/>
      <c r="H361" s="176"/>
    </row>
    <row r="362" spans="1:8" ht="18.75" x14ac:dyDescent="0.3">
      <c r="A362" s="33"/>
      <c r="B362" s="125"/>
      <c r="C362" s="33"/>
      <c r="D362" s="36"/>
      <c r="E362" s="36"/>
      <c r="F362" s="176"/>
      <c r="G362" s="176"/>
      <c r="H362" s="176"/>
    </row>
    <row r="363" spans="1:8" ht="21" x14ac:dyDescent="0.35">
      <c r="A363" s="186"/>
      <c r="B363" s="187"/>
      <c r="C363" s="33"/>
      <c r="D363" s="36"/>
      <c r="E363" s="36"/>
      <c r="F363" s="175"/>
      <c r="G363" s="188"/>
      <c r="H363" s="188"/>
    </row>
    <row r="364" spans="1:8" ht="21" x14ac:dyDescent="0.35">
      <c r="A364" s="186"/>
      <c r="B364" s="33"/>
      <c r="C364" s="33"/>
      <c r="D364" s="36"/>
      <c r="E364" s="36"/>
      <c r="F364" s="189"/>
      <c r="G364" s="189"/>
      <c r="H364" s="176"/>
    </row>
    <row r="365" spans="1:8" ht="21" x14ac:dyDescent="0.35">
      <c r="A365" s="186"/>
      <c r="B365" s="89"/>
      <c r="C365" s="33"/>
      <c r="D365" s="36"/>
      <c r="E365" s="36"/>
      <c r="F365" s="175"/>
      <c r="G365" s="188"/>
      <c r="H365" s="188"/>
    </row>
    <row r="366" spans="1:8" ht="21" x14ac:dyDescent="0.35">
      <c r="A366" s="186"/>
      <c r="B366" s="124"/>
      <c r="C366" s="33"/>
      <c r="D366" s="36"/>
      <c r="E366" s="36"/>
      <c r="F366" s="189"/>
      <c r="G366" s="189"/>
      <c r="H366" s="176"/>
    </row>
    <row r="367" spans="1:8" ht="21" x14ac:dyDescent="0.35">
      <c r="A367" s="186"/>
      <c r="B367" s="190"/>
      <c r="C367" s="33"/>
      <c r="D367" s="36"/>
      <c r="E367" s="36"/>
      <c r="F367" s="176"/>
      <c r="G367" s="191"/>
      <c r="H367" s="191"/>
    </row>
    <row r="368" spans="1:8" ht="21" x14ac:dyDescent="0.35">
      <c r="A368" s="186"/>
      <c r="B368" s="190"/>
      <c r="C368" s="33"/>
      <c r="D368" s="36"/>
      <c r="E368" s="36"/>
      <c r="F368" s="176"/>
      <c r="G368" s="191"/>
      <c r="H368" s="191"/>
    </row>
    <row r="369" spans="1:8" ht="23.25" x14ac:dyDescent="0.35">
      <c r="A369" s="186"/>
      <c r="B369" s="192"/>
      <c r="C369" s="35"/>
      <c r="D369" s="36"/>
      <c r="E369" s="36"/>
      <c r="F369" s="175"/>
      <c r="G369" s="189"/>
      <c r="H369" s="193"/>
    </row>
    <row r="370" spans="1:8" ht="18.75" x14ac:dyDescent="0.3">
      <c r="A370" s="31"/>
      <c r="B370" s="48"/>
      <c r="C370" s="35"/>
      <c r="D370" s="33"/>
      <c r="E370" s="33"/>
      <c r="F370" s="177"/>
      <c r="G370" s="177"/>
      <c r="H370" s="177"/>
    </row>
    <row r="371" spans="1:8" ht="18.75" x14ac:dyDescent="0.3">
      <c r="A371" s="31"/>
      <c r="B371" s="48"/>
      <c r="C371" s="35"/>
      <c r="D371" s="33"/>
      <c r="E371" s="33"/>
      <c r="F371" s="177"/>
      <c r="G371" s="177"/>
      <c r="H371" s="177"/>
    </row>
    <row r="372" spans="1:8" ht="18.75" x14ac:dyDescent="0.3">
      <c r="A372" s="31"/>
      <c r="B372" s="48"/>
      <c r="C372" s="35"/>
      <c r="D372" s="33"/>
      <c r="E372" s="33"/>
      <c r="F372" s="177"/>
      <c r="G372" s="177"/>
      <c r="H372" s="177"/>
    </row>
    <row r="373" spans="1:8" ht="18.75" x14ac:dyDescent="0.3">
      <c r="A373" s="31"/>
      <c r="B373" s="48"/>
      <c r="C373" s="35"/>
      <c r="D373" s="33"/>
      <c r="E373" s="33"/>
      <c r="F373" s="177"/>
      <c r="G373" s="177"/>
      <c r="H373" s="177"/>
    </row>
    <row r="374" spans="1:8" ht="18.75" x14ac:dyDescent="0.3">
      <c r="A374" s="31"/>
      <c r="B374" s="48"/>
      <c r="C374" s="35"/>
      <c r="D374" s="33"/>
      <c r="E374" s="33"/>
      <c r="F374" s="177"/>
      <c r="G374" s="177"/>
      <c r="H374" s="177"/>
    </row>
    <row r="375" spans="1:8" ht="18.75" x14ac:dyDescent="0.3">
      <c r="A375" s="31"/>
      <c r="B375" s="48"/>
      <c r="C375" s="35"/>
      <c r="D375" s="33"/>
      <c r="E375" s="33"/>
      <c r="F375" s="177"/>
      <c r="G375" s="177"/>
      <c r="H375" s="177"/>
    </row>
    <row r="376" spans="1:8" ht="18.75" x14ac:dyDescent="0.3">
      <c r="A376" s="31"/>
      <c r="B376" s="48"/>
      <c r="C376" s="35"/>
      <c r="D376" s="33"/>
      <c r="E376" s="33"/>
      <c r="F376" s="177"/>
      <c r="G376" s="177"/>
      <c r="H376" s="177"/>
    </row>
    <row r="377" spans="1:8" ht="18.75" x14ac:dyDescent="0.3">
      <c r="A377" s="31"/>
      <c r="B377" s="48"/>
      <c r="C377" s="35"/>
      <c r="D377" s="33"/>
      <c r="E377" s="33"/>
      <c r="F377" s="177"/>
      <c r="G377" s="177"/>
      <c r="H377" s="177"/>
    </row>
    <row r="378" spans="1:8" ht="18.75" x14ac:dyDescent="0.3">
      <c r="A378" s="31"/>
      <c r="B378" s="60"/>
      <c r="C378" s="35"/>
      <c r="D378" s="33"/>
      <c r="E378" s="33"/>
      <c r="F378" s="177"/>
      <c r="G378" s="177"/>
      <c r="H378" s="177"/>
    </row>
    <row r="379" spans="1:8" ht="18.75" x14ac:dyDescent="0.3">
      <c r="A379" s="31"/>
      <c r="B379" s="60"/>
      <c r="C379" s="35"/>
      <c r="D379" s="33"/>
      <c r="E379" s="33"/>
      <c r="F379" s="177"/>
      <c r="G379" s="177"/>
      <c r="H379" s="177"/>
    </row>
    <row r="380" spans="1:8" ht="262.5" x14ac:dyDescent="0.3">
      <c r="A380" s="31"/>
      <c r="B380" s="124" t="s">
        <v>58</v>
      </c>
      <c r="C380" s="35"/>
      <c r="D380" s="33"/>
      <c r="E380" s="33"/>
      <c r="F380" s="177"/>
      <c r="G380" s="177"/>
      <c r="H380" s="177"/>
    </row>
    <row r="381" spans="1:8" ht="30.75" x14ac:dyDescent="0.25">
      <c r="A381" s="1"/>
      <c r="B381" s="194" t="s">
        <v>64</v>
      </c>
      <c r="C381" s="1"/>
      <c r="F381" s="1"/>
      <c r="G381" s="1"/>
      <c r="H381" s="1"/>
    </row>
    <row r="382" spans="1:8" x14ac:dyDescent="0.25">
      <c r="A382" s="1"/>
      <c r="B382" s="195" t="s">
        <v>59</v>
      </c>
      <c r="C382" s="1"/>
      <c r="F382" s="1"/>
      <c r="G382" s="1"/>
      <c r="H382" s="1"/>
    </row>
    <row r="383" spans="1:8" x14ac:dyDescent="0.25">
      <c r="A383" s="1"/>
      <c r="B383" s="195" t="s">
        <v>60</v>
      </c>
      <c r="C383" s="1"/>
      <c r="F383" s="1"/>
      <c r="G383" s="1"/>
      <c r="H383" s="1"/>
    </row>
    <row r="384" spans="1:8" x14ac:dyDescent="0.25">
      <c r="A384" s="1"/>
      <c r="B384" s="195" t="s">
        <v>61</v>
      </c>
      <c r="C384" s="1"/>
      <c r="F384" s="1"/>
      <c r="G384" s="1"/>
      <c r="H384" s="1"/>
    </row>
    <row r="385" spans="1:8" x14ac:dyDescent="0.25">
      <c r="A385" s="1"/>
      <c r="B385" s="195" t="s">
        <v>62</v>
      </c>
      <c r="C385" s="1"/>
      <c r="F385" s="1"/>
      <c r="G385" s="1"/>
      <c r="H385" s="1"/>
    </row>
    <row r="386" spans="1:8" x14ac:dyDescent="0.25">
      <c r="A386" s="1"/>
      <c r="B386" s="196" t="s">
        <v>63</v>
      </c>
      <c r="C386" s="1"/>
      <c r="F386" s="1"/>
      <c r="G386" s="1"/>
      <c r="H386" s="1"/>
    </row>
    <row r="387" spans="1:8" x14ac:dyDescent="0.25">
      <c r="A387" s="1"/>
      <c r="B387" s="1"/>
      <c r="C387" s="1"/>
      <c r="F387" s="1"/>
      <c r="G387" s="1"/>
      <c r="H387" s="1"/>
    </row>
    <row r="549" ht="21.6" customHeight="1" x14ac:dyDescent="0.25"/>
    <row r="563" ht="21" customHeight="1" x14ac:dyDescent="0.25"/>
    <row r="601" ht="21" customHeight="1" x14ac:dyDescent="0.25"/>
    <row r="648" ht="18" customHeight="1" x14ac:dyDescent="0.25"/>
    <row r="852" ht="18" customHeight="1" x14ac:dyDescent="0.25"/>
  </sheetData>
  <customSheetViews>
    <customSheetView guid="{4842B10D-C650-4B3A-81AE-FC959F2ADE0A}" scale="40" showPageBreaks="1" fitToPage="1" printArea="1" hiddenRows="1" topLeftCell="A167">
      <selection activeCell="B181" sqref="B181"/>
      <rowBreaks count="11" manualBreakCount="11">
        <brk id="55" max="6" man="1"/>
        <brk id="107" max="6" man="1"/>
        <brk id="141" max="6" man="1"/>
        <brk id="194" max="6" man="1"/>
        <brk id="208" max="6" man="1"/>
        <brk id="214" max="6" man="1"/>
        <brk id="273" max="6" man="1"/>
        <brk id="317" max="6" man="1"/>
        <brk id="356" max="6" man="1"/>
        <brk id="393" max="6" man="1"/>
        <brk id="400" max="6" man="1"/>
      </rowBreaks>
      <pageMargins left="0.70866141732283461" right="0.70866141732283461" top="0.74803149606299213" bottom="0.74803149606299213" header="0.31496062992125984" footer="0.31496062992125984"/>
      <pageSetup paperSize="9" scale="48" fitToHeight="0" orientation="portrait" horizontalDpi="4294967295" verticalDpi="4294967295" r:id="rId1"/>
    </customSheetView>
  </customSheetViews>
  <mergeCells count="10">
    <mergeCell ref="B188:C188"/>
    <mergeCell ref="B343:C343"/>
    <mergeCell ref="B277:C277"/>
    <mergeCell ref="B280:C280"/>
    <mergeCell ref="B8:C8"/>
    <mergeCell ref="B9:C9"/>
    <mergeCell ref="B146:C146"/>
    <mergeCell ref="B149:C149"/>
    <mergeCell ref="B13:C13"/>
    <mergeCell ref="B16:C16"/>
  </mergeCells>
  <phoneticPr fontId="7" type="noConversion"/>
  <pageMargins left="0.70866141732283472" right="0.70866141732283472" top="0.74803149606299213" bottom="0.74803149606299213" header="0.31496062992125984" footer="0.31496062992125984"/>
  <pageSetup paperSize="9" scale="41" fitToHeight="0" orientation="portrait" verticalDpi="4294967295" r:id="rId2"/>
  <rowBreaks count="4" manualBreakCount="4">
    <brk id="60" max="7" man="1"/>
    <brk id="116" max="7" man="1"/>
    <brk id="185" max="7" man="1"/>
    <brk id="316" max="7"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486"/>
  <sheetViews>
    <sheetView view="pageBreakPreview" zoomScale="70" zoomScaleNormal="20" zoomScaleSheetLayoutView="70" workbookViewId="0"/>
  </sheetViews>
  <sheetFormatPr defaultColWidth="9.140625" defaultRowHeight="15.75" x14ac:dyDescent="0.25"/>
  <cols>
    <col min="1" max="1" width="8" style="254" customWidth="1"/>
    <col min="2" max="2" width="82.42578125" style="2" customWidth="1"/>
    <col min="3" max="3" width="26.7109375" style="3" customWidth="1"/>
    <col min="4" max="4" width="11.85546875" style="254" customWidth="1"/>
    <col min="5" max="5" width="8.42578125" style="254" customWidth="1"/>
    <col min="6" max="6" width="20.140625" style="4" bestFit="1" customWidth="1"/>
    <col min="7" max="7" width="25.28515625" style="4" customWidth="1"/>
    <col min="8" max="8" width="5" style="254" bestFit="1" customWidth="1"/>
    <col min="9" max="9" width="15.7109375" style="254" bestFit="1" customWidth="1"/>
    <col min="10" max="12" width="9.140625" style="254"/>
    <col min="13" max="13" width="20.140625" style="254" bestFit="1" customWidth="1"/>
    <col min="14" max="16384" width="9.140625" style="254"/>
  </cols>
  <sheetData>
    <row r="1" spans="1:16" x14ac:dyDescent="0.25">
      <c r="A1" s="313"/>
      <c r="B1" s="211"/>
      <c r="C1" s="212"/>
      <c r="D1" s="313"/>
      <c r="E1" s="313"/>
      <c r="F1" s="312"/>
      <c r="G1" s="312"/>
      <c r="H1" s="312"/>
      <c r="I1" s="313"/>
    </row>
    <row r="2" spans="1:16" ht="20.25" x14ac:dyDescent="0.3">
      <c r="A2" s="313"/>
      <c r="B2" s="216" t="s">
        <v>193</v>
      </c>
      <c r="C2" s="198"/>
      <c r="D2" s="199"/>
      <c r="E2" s="200"/>
      <c r="F2" s="201"/>
      <c r="G2" s="202"/>
      <c r="H2" s="214"/>
      <c r="I2" s="313"/>
    </row>
    <row r="3" spans="1:16" ht="20.25" x14ac:dyDescent="0.3">
      <c r="A3" s="313"/>
      <c r="B3" s="217"/>
      <c r="C3" s="203"/>
      <c r="D3" s="203"/>
      <c r="E3" s="203"/>
      <c r="F3" s="204"/>
      <c r="G3" s="202"/>
      <c r="H3" s="214"/>
      <c r="I3" s="313"/>
    </row>
    <row r="4" spans="1:16" x14ac:dyDescent="0.25">
      <c r="A4" s="313"/>
      <c r="B4" s="205"/>
      <c r="C4" s="206"/>
      <c r="D4" s="207"/>
      <c r="E4" s="207"/>
      <c r="F4" s="204"/>
      <c r="G4" s="202"/>
      <c r="H4" s="214"/>
      <c r="I4" s="313"/>
    </row>
    <row r="5" spans="1:16" x14ac:dyDescent="0.25">
      <c r="A5" s="313"/>
      <c r="B5" s="215" t="str">
        <f>Rekapitulace!B6</f>
        <v>PS103 - Tobogán, sluzavka, skokanská prkna</v>
      </c>
      <c r="C5" s="208" t="s">
        <v>65</v>
      </c>
      <c r="D5" s="218" t="s">
        <v>191</v>
      </c>
      <c r="E5" s="207"/>
      <c r="F5" s="313"/>
      <c r="G5" s="313"/>
      <c r="H5" s="214"/>
      <c r="I5" s="313"/>
    </row>
    <row r="6" spans="1:16" x14ac:dyDescent="0.25">
      <c r="A6" s="313"/>
      <c r="B6" s="206" t="s">
        <v>67</v>
      </c>
      <c r="C6" s="209" t="s">
        <v>66</v>
      </c>
      <c r="D6" s="218" t="s">
        <v>192</v>
      </c>
      <c r="E6" s="210"/>
      <c r="F6" s="313"/>
      <c r="G6" s="313"/>
      <c r="H6" s="214"/>
      <c r="I6" s="313"/>
    </row>
    <row r="7" spans="1:16" ht="15.75" customHeight="1" thickBot="1" x14ac:dyDescent="0.3">
      <c r="A7" s="314"/>
      <c r="B7" s="315"/>
      <c r="C7" s="316"/>
      <c r="D7" s="314"/>
      <c r="E7" s="314"/>
      <c r="F7" s="319"/>
      <c r="G7" s="319"/>
    </row>
    <row r="8" spans="1:16" ht="38.25" thickBot="1" x14ac:dyDescent="0.35">
      <c r="A8" s="274" t="s">
        <v>25</v>
      </c>
      <c r="B8" s="275" t="s">
        <v>0</v>
      </c>
      <c r="C8" s="276"/>
      <c r="D8" s="277" t="s">
        <v>22</v>
      </c>
      <c r="E8" s="278" t="s">
        <v>23</v>
      </c>
      <c r="F8" s="279" t="s">
        <v>194</v>
      </c>
      <c r="G8" s="280" t="s">
        <v>190</v>
      </c>
      <c r="L8" s="313"/>
      <c r="M8" s="313"/>
      <c r="N8" s="313"/>
      <c r="O8" s="313"/>
      <c r="P8" s="313"/>
    </row>
    <row r="9" spans="1:16" ht="52.5" customHeight="1" thickBot="1" x14ac:dyDescent="0.35">
      <c r="A9" s="6"/>
      <c r="B9" s="472" t="s">
        <v>265</v>
      </c>
      <c r="C9" s="473"/>
      <c r="D9" s="160">
        <v>1</v>
      </c>
      <c r="E9" s="7" t="s">
        <v>21</v>
      </c>
      <c r="F9" s="281">
        <f>+G80</f>
        <v>0</v>
      </c>
      <c r="G9" s="281">
        <f>+D9*F9</f>
        <v>0</v>
      </c>
      <c r="L9" s="313"/>
      <c r="M9" s="402"/>
      <c r="N9" s="313"/>
      <c r="O9" s="313"/>
      <c r="P9" s="313"/>
    </row>
    <row r="10" spans="1:16" ht="52.5" customHeight="1" x14ac:dyDescent="0.3">
      <c r="A10" s="8"/>
      <c r="B10" s="227" t="s">
        <v>68</v>
      </c>
      <c r="C10" s="9" t="s">
        <v>209</v>
      </c>
      <c r="D10" s="237"/>
      <c r="E10" s="8"/>
      <c r="F10" s="103"/>
      <c r="G10" s="77"/>
      <c r="L10" s="313"/>
      <c r="M10" s="176"/>
      <c r="N10" s="313"/>
      <c r="O10" s="313"/>
      <c r="P10" s="313"/>
    </row>
    <row r="11" spans="1:16" ht="28.15" customHeight="1" x14ac:dyDescent="0.3">
      <c r="A11" s="8"/>
      <c r="B11" s="271" t="s">
        <v>0</v>
      </c>
      <c r="C11" s="9"/>
      <c r="D11" s="237"/>
      <c r="E11" s="8"/>
      <c r="F11" s="103"/>
      <c r="G11" s="77"/>
      <c r="L11" s="313"/>
      <c r="M11" s="313"/>
      <c r="N11" s="313"/>
      <c r="O11" s="313"/>
      <c r="P11" s="313"/>
    </row>
    <row r="12" spans="1:16" ht="30.6" customHeight="1" x14ac:dyDescent="0.3">
      <c r="A12" s="8"/>
      <c r="B12" s="476" t="s">
        <v>265</v>
      </c>
      <c r="C12" s="483"/>
      <c r="D12" s="237"/>
      <c r="E12" s="8"/>
      <c r="F12" s="103"/>
      <c r="G12" s="77"/>
      <c r="L12" s="313"/>
      <c r="M12" s="313"/>
      <c r="N12" s="313"/>
      <c r="O12" s="313"/>
      <c r="P12" s="313"/>
    </row>
    <row r="13" spans="1:16" ht="31.15" customHeight="1" x14ac:dyDescent="0.3">
      <c r="A13" s="8"/>
      <c r="B13" s="227" t="s">
        <v>195</v>
      </c>
      <c r="C13" s="5" t="s">
        <v>196</v>
      </c>
      <c r="D13" s="237"/>
      <c r="E13" s="8"/>
      <c r="F13" s="103"/>
      <c r="G13" s="77"/>
      <c r="L13" s="313"/>
      <c r="M13" s="313"/>
      <c r="N13" s="313"/>
      <c r="O13" s="313"/>
      <c r="P13" s="313"/>
    </row>
    <row r="14" spans="1:16" ht="18.75" x14ac:dyDescent="0.3">
      <c r="A14" s="8"/>
      <c r="B14" s="227"/>
      <c r="C14" s="225"/>
      <c r="D14" s="237"/>
      <c r="E14" s="8"/>
      <c r="F14" s="103"/>
      <c r="G14" s="77"/>
    </row>
    <row r="15" spans="1:16" ht="18.75" customHeight="1" x14ac:dyDescent="0.3">
      <c r="A15" s="8"/>
      <c r="B15" s="60" t="s">
        <v>210</v>
      </c>
      <c r="C15" s="225"/>
      <c r="D15" s="237"/>
      <c r="E15" s="8"/>
      <c r="F15" s="103"/>
      <c r="G15" s="77"/>
    </row>
    <row r="16" spans="1:16" ht="18.75" x14ac:dyDescent="0.3">
      <c r="A16" s="8"/>
      <c r="B16" s="60" t="s">
        <v>76</v>
      </c>
      <c r="C16" s="225"/>
      <c r="D16" s="237"/>
      <c r="E16" s="8"/>
      <c r="F16" s="103"/>
      <c r="G16" s="77"/>
    </row>
    <row r="17" spans="1:7" ht="18.75" x14ac:dyDescent="0.3">
      <c r="A17" s="8"/>
      <c r="B17" s="61" t="s">
        <v>197</v>
      </c>
      <c r="C17" s="225" t="s">
        <v>211</v>
      </c>
      <c r="D17" s="237"/>
      <c r="E17" s="8"/>
      <c r="F17" s="103"/>
      <c r="G17" s="77"/>
    </row>
    <row r="18" spans="1:7" ht="18.75" x14ac:dyDescent="0.3">
      <c r="A18" s="8"/>
      <c r="B18" s="271" t="s">
        <v>198</v>
      </c>
      <c r="C18" s="5" t="s">
        <v>214</v>
      </c>
      <c r="D18" s="237"/>
      <c r="E18" s="8"/>
      <c r="F18" s="103"/>
      <c r="G18" s="77"/>
    </row>
    <row r="19" spans="1:7" ht="18.75" x14ac:dyDescent="0.3">
      <c r="A19" s="8"/>
      <c r="B19" s="271" t="s">
        <v>199</v>
      </c>
      <c r="C19" s="5" t="s">
        <v>215</v>
      </c>
      <c r="D19" s="237"/>
      <c r="E19" s="8"/>
      <c r="F19" s="103"/>
      <c r="G19" s="77"/>
    </row>
    <row r="20" spans="1:7" ht="18.75" x14ac:dyDescent="0.3">
      <c r="A20" s="8"/>
      <c r="B20" s="271" t="s">
        <v>200</v>
      </c>
      <c r="C20" s="5" t="s">
        <v>215</v>
      </c>
      <c r="D20" s="237"/>
      <c r="E20" s="8"/>
      <c r="F20" s="103"/>
      <c r="G20" s="77"/>
    </row>
    <row r="21" spans="1:7" ht="18.75" x14ac:dyDescent="0.3">
      <c r="A21" s="8"/>
      <c r="B21" s="271" t="s">
        <v>212</v>
      </c>
      <c r="C21" s="5" t="s">
        <v>201</v>
      </c>
      <c r="D21" s="237"/>
      <c r="E21" s="8"/>
      <c r="F21" s="103"/>
      <c r="G21" s="77"/>
    </row>
    <row r="22" spans="1:7" ht="18.75" x14ac:dyDescent="0.3">
      <c r="A22" s="8"/>
      <c r="B22" s="271" t="s">
        <v>213</v>
      </c>
      <c r="C22" s="5" t="s">
        <v>202</v>
      </c>
      <c r="D22" s="237"/>
      <c r="E22" s="8"/>
      <c r="F22" s="103"/>
      <c r="G22" s="77"/>
    </row>
    <row r="23" spans="1:7" ht="18.75" x14ac:dyDescent="0.3">
      <c r="A23" s="8"/>
      <c r="B23" s="271"/>
      <c r="C23" s="5"/>
      <c r="D23" s="237"/>
      <c r="E23" s="8"/>
      <c r="F23" s="103"/>
      <c r="G23" s="77"/>
    </row>
    <row r="24" spans="1:7" ht="18.75" x14ac:dyDescent="0.3">
      <c r="A24" s="8"/>
      <c r="B24" s="282" t="s">
        <v>216</v>
      </c>
      <c r="C24" s="5"/>
      <c r="D24" s="237"/>
      <c r="E24" s="8"/>
      <c r="F24" s="103"/>
      <c r="G24" s="77"/>
    </row>
    <row r="25" spans="1:7" ht="18.75" x14ac:dyDescent="0.3">
      <c r="A25" s="8"/>
      <c r="B25" s="60"/>
      <c r="C25" s="225"/>
      <c r="D25" s="237"/>
      <c r="E25" s="8"/>
      <c r="F25" s="103"/>
      <c r="G25" s="77"/>
    </row>
    <row r="26" spans="1:7" ht="18.75" x14ac:dyDescent="0.3">
      <c r="A26" s="8"/>
      <c r="B26" s="60" t="s">
        <v>1</v>
      </c>
      <c r="C26" s="225"/>
      <c r="D26" s="237"/>
      <c r="E26" s="8"/>
      <c r="F26" s="103"/>
      <c r="G26" s="77"/>
    </row>
    <row r="27" spans="1:7" ht="18.75" x14ac:dyDescent="0.3">
      <c r="A27" s="8"/>
      <c r="B27" s="48" t="s">
        <v>222</v>
      </c>
      <c r="C27" s="225"/>
      <c r="D27" s="237"/>
      <c r="E27" s="8"/>
      <c r="F27" s="103"/>
      <c r="G27" s="77"/>
    </row>
    <row r="28" spans="1:7" ht="18.75" x14ac:dyDescent="0.3">
      <c r="A28" s="8"/>
      <c r="B28" s="48" t="s">
        <v>217</v>
      </c>
      <c r="C28" s="225"/>
      <c r="D28" s="237"/>
      <c r="E28" s="8"/>
      <c r="F28" s="103"/>
      <c r="G28" s="77"/>
    </row>
    <row r="29" spans="1:7" ht="18.75" x14ac:dyDescent="0.3">
      <c r="A29" s="8"/>
      <c r="B29" s="48" t="s">
        <v>218</v>
      </c>
      <c r="C29" s="225"/>
      <c r="D29" s="237"/>
      <c r="E29" s="8"/>
      <c r="F29" s="103"/>
      <c r="G29" s="77"/>
    </row>
    <row r="30" spans="1:7" ht="18.75" x14ac:dyDescent="0.3">
      <c r="A30" s="8"/>
      <c r="B30" s="48" t="s">
        <v>219</v>
      </c>
      <c r="C30" s="225"/>
      <c r="D30" s="237"/>
      <c r="E30" s="8"/>
      <c r="F30" s="103"/>
      <c r="G30" s="77"/>
    </row>
    <row r="31" spans="1:7" ht="18.75" x14ac:dyDescent="0.3">
      <c r="A31" s="8"/>
      <c r="B31" s="60" t="s">
        <v>96</v>
      </c>
      <c r="C31" s="225"/>
      <c r="D31" s="237"/>
      <c r="E31" s="8"/>
      <c r="F31" s="103"/>
      <c r="G31" s="77"/>
    </row>
    <row r="32" spans="1:7" ht="18.75" x14ac:dyDescent="0.3">
      <c r="A32" s="8"/>
      <c r="B32" s="48" t="s">
        <v>220</v>
      </c>
      <c r="C32" s="225"/>
      <c r="D32" s="237"/>
      <c r="E32" s="8"/>
      <c r="F32" s="103"/>
      <c r="G32" s="77"/>
    </row>
    <row r="33" spans="1:7" ht="18.75" x14ac:dyDescent="0.3">
      <c r="A33" s="8"/>
      <c r="B33" s="48" t="s">
        <v>221</v>
      </c>
      <c r="C33" s="225"/>
      <c r="D33" s="237"/>
      <c r="E33" s="8"/>
      <c r="F33" s="103"/>
      <c r="G33" s="77"/>
    </row>
    <row r="34" spans="1:7" ht="18.75" x14ac:dyDescent="0.3">
      <c r="A34" s="8"/>
      <c r="B34" s="48" t="s">
        <v>223</v>
      </c>
      <c r="C34" s="225"/>
      <c r="D34" s="237"/>
      <c r="E34" s="8"/>
      <c r="F34" s="103"/>
      <c r="G34" s="77"/>
    </row>
    <row r="35" spans="1:7" ht="18.75" x14ac:dyDescent="0.3">
      <c r="A35" s="8"/>
      <c r="B35" s="48" t="s">
        <v>224</v>
      </c>
      <c r="C35" s="225"/>
      <c r="D35" s="237"/>
      <c r="E35" s="8"/>
      <c r="F35" s="103"/>
      <c r="G35" s="77"/>
    </row>
    <row r="36" spans="1:7" ht="18.75" x14ac:dyDescent="0.3">
      <c r="A36" s="8"/>
      <c r="B36" s="48" t="s">
        <v>203</v>
      </c>
      <c r="C36" s="225"/>
      <c r="D36" s="237"/>
      <c r="E36" s="8"/>
      <c r="F36" s="103"/>
      <c r="G36" s="77"/>
    </row>
    <row r="37" spans="1:7" ht="18.75" x14ac:dyDescent="0.3">
      <c r="A37" s="8"/>
      <c r="B37" s="48" t="s">
        <v>204</v>
      </c>
      <c r="C37" s="225"/>
      <c r="D37" s="237"/>
      <c r="E37" s="8"/>
      <c r="F37" s="103"/>
      <c r="G37" s="77"/>
    </row>
    <row r="38" spans="1:7" ht="18.75" x14ac:dyDescent="0.3">
      <c r="A38" s="8"/>
      <c r="B38" s="48" t="s">
        <v>225</v>
      </c>
      <c r="C38" s="225"/>
      <c r="D38" s="237"/>
      <c r="E38" s="8"/>
      <c r="F38" s="10"/>
      <c r="G38" s="11"/>
    </row>
    <row r="39" spans="1:7" ht="18.75" x14ac:dyDescent="0.3">
      <c r="A39" s="8"/>
      <c r="B39" s="48"/>
      <c r="C39" s="225"/>
      <c r="D39" s="237"/>
      <c r="E39" s="8"/>
      <c r="F39" s="10"/>
      <c r="G39" s="11"/>
    </row>
    <row r="40" spans="1:7" ht="18.75" customHeight="1" x14ac:dyDescent="0.3">
      <c r="A40" s="8"/>
      <c r="B40" s="60" t="s">
        <v>101</v>
      </c>
      <c r="C40" s="225"/>
      <c r="D40" s="237"/>
      <c r="E40" s="8"/>
      <c r="F40" s="10"/>
      <c r="G40" s="11"/>
    </row>
    <row r="41" spans="1:7" ht="18.75" x14ac:dyDescent="0.3">
      <c r="A41" s="8"/>
      <c r="B41" s="271"/>
      <c r="C41" s="225"/>
      <c r="D41" s="237"/>
      <c r="E41" s="8"/>
      <c r="F41" s="10"/>
      <c r="G41" s="11"/>
    </row>
    <row r="42" spans="1:7" ht="18.75" x14ac:dyDescent="0.3">
      <c r="A42" s="8"/>
      <c r="B42" s="60" t="s">
        <v>104</v>
      </c>
      <c r="C42" s="225"/>
      <c r="D42" s="237"/>
      <c r="E42" s="8"/>
      <c r="F42" s="10"/>
      <c r="G42" s="11"/>
    </row>
    <row r="43" spans="1:7" ht="37.5" x14ac:dyDescent="0.3">
      <c r="A43" s="8"/>
      <c r="B43" s="227" t="s">
        <v>226</v>
      </c>
      <c r="C43" s="225"/>
      <c r="D43" s="237"/>
      <c r="E43" s="8"/>
      <c r="F43" s="10"/>
      <c r="G43" s="11"/>
    </row>
    <row r="44" spans="1:7" ht="18.75" x14ac:dyDescent="0.3">
      <c r="A44" s="8"/>
      <c r="B44" s="227"/>
      <c r="C44" s="225"/>
      <c r="D44" s="237"/>
      <c r="E44" s="8"/>
      <c r="F44" s="10"/>
      <c r="G44" s="11"/>
    </row>
    <row r="45" spans="1:7" ht="18.75" x14ac:dyDescent="0.3">
      <c r="A45" s="8"/>
      <c r="B45" s="60" t="s">
        <v>106</v>
      </c>
      <c r="C45" s="225"/>
      <c r="D45" s="237"/>
      <c r="E45" s="8"/>
      <c r="F45" s="10"/>
      <c r="G45" s="11"/>
    </row>
    <row r="46" spans="1:7" ht="18.75" x14ac:dyDescent="0.3">
      <c r="A46" s="8"/>
      <c r="B46" s="227" t="s">
        <v>227</v>
      </c>
      <c r="C46" s="225"/>
      <c r="D46" s="237"/>
      <c r="E46" s="8"/>
      <c r="F46" s="10"/>
      <c r="G46" s="11"/>
    </row>
    <row r="47" spans="1:7" ht="18.75" x14ac:dyDescent="0.3">
      <c r="A47" s="8"/>
      <c r="B47" s="227"/>
      <c r="C47" s="225"/>
      <c r="D47" s="237"/>
      <c r="E47" s="8"/>
      <c r="F47" s="10"/>
      <c r="G47" s="11"/>
    </row>
    <row r="48" spans="1:7" ht="18.75" x14ac:dyDescent="0.3">
      <c r="A48" s="8"/>
      <c r="B48" s="60" t="s">
        <v>4</v>
      </c>
      <c r="C48" s="225"/>
      <c r="D48" s="237"/>
      <c r="E48" s="8"/>
      <c r="F48" s="10"/>
      <c r="G48" s="11"/>
    </row>
    <row r="49" spans="1:7" ht="75" x14ac:dyDescent="0.3">
      <c r="A49" s="8"/>
      <c r="B49" s="227" t="s">
        <v>278</v>
      </c>
      <c r="C49" s="225"/>
      <c r="D49" s="237"/>
      <c r="E49" s="8"/>
      <c r="F49" s="10"/>
      <c r="G49" s="11"/>
    </row>
    <row r="50" spans="1:7" ht="18.75" x14ac:dyDescent="0.3">
      <c r="A50" s="8"/>
      <c r="B50" s="271"/>
      <c r="C50" s="225"/>
      <c r="D50" s="237"/>
      <c r="E50" s="8"/>
      <c r="F50" s="10"/>
      <c r="G50" s="11"/>
    </row>
    <row r="51" spans="1:7" ht="18.75" x14ac:dyDescent="0.3">
      <c r="A51" s="8"/>
      <c r="B51" s="48" t="s">
        <v>128</v>
      </c>
      <c r="C51" s="5" t="s">
        <v>228</v>
      </c>
      <c r="D51" s="237"/>
      <c r="E51" s="8"/>
      <c r="F51" s="10"/>
      <c r="G51" s="11"/>
    </row>
    <row r="52" spans="1:7" ht="37.5" x14ac:dyDescent="0.3">
      <c r="A52" s="8"/>
      <c r="B52" s="48" t="s">
        <v>205</v>
      </c>
      <c r="C52" s="5" t="s">
        <v>229</v>
      </c>
      <c r="D52" s="237"/>
      <c r="E52" s="8"/>
      <c r="F52" s="10"/>
      <c r="G52" s="11"/>
    </row>
    <row r="53" spans="1:7" ht="19.5" thickBot="1" x14ac:dyDescent="0.35">
      <c r="A53" s="8"/>
      <c r="B53" s="48"/>
      <c r="C53" s="283"/>
      <c r="D53" s="237"/>
      <c r="E53" s="8"/>
      <c r="F53" s="10"/>
      <c r="G53" s="11"/>
    </row>
    <row r="54" spans="1:7" ht="34.5" thickBot="1" x14ac:dyDescent="0.35">
      <c r="A54" s="13"/>
      <c r="B54" s="98" t="s">
        <v>39</v>
      </c>
      <c r="C54" s="14"/>
      <c r="D54" s="15"/>
      <c r="E54" s="13"/>
      <c r="F54" s="284"/>
      <c r="G54" s="285"/>
    </row>
    <row r="55" spans="1:7" ht="21.75" thickBot="1" x14ac:dyDescent="0.35">
      <c r="A55" s="6"/>
      <c r="B55" s="472" t="s">
        <v>265</v>
      </c>
      <c r="C55" s="473"/>
      <c r="D55" s="160">
        <v>1</v>
      </c>
      <c r="E55" s="7" t="s">
        <v>21</v>
      </c>
      <c r="F55" s="286">
        <f>+G80</f>
        <v>0</v>
      </c>
      <c r="G55" s="286">
        <f>+D55*F55</f>
        <v>0</v>
      </c>
    </row>
    <row r="56" spans="1:7" ht="150.75" thickBot="1" x14ac:dyDescent="0.35">
      <c r="A56" s="13"/>
      <c r="B56" s="224" t="s">
        <v>230</v>
      </c>
      <c r="C56" s="14"/>
      <c r="D56" s="15"/>
      <c r="E56" s="13"/>
      <c r="F56" s="284"/>
      <c r="G56" s="285"/>
    </row>
    <row r="57" spans="1:7" ht="21.75" thickBot="1" x14ac:dyDescent="0.4">
      <c r="A57" s="13" t="s">
        <v>14</v>
      </c>
      <c r="B57" s="240" t="s">
        <v>149</v>
      </c>
      <c r="C57" s="109"/>
      <c r="D57" s="160"/>
      <c r="E57" s="160"/>
      <c r="F57" s="287"/>
      <c r="G57" s="288"/>
    </row>
    <row r="58" spans="1:7" ht="37.9" customHeight="1" x14ac:dyDescent="0.3">
      <c r="A58" s="8"/>
      <c r="B58" s="241" t="s">
        <v>231</v>
      </c>
      <c r="C58" s="35"/>
      <c r="D58" s="289">
        <v>6487</v>
      </c>
      <c r="E58" s="137" t="s">
        <v>44</v>
      </c>
      <c r="F58" s="290">
        <v>0</v>
      </c>
      <c r="G58" s="43">
        <f>+D58*F58</f>
        <v>0</v>
      </c>
    </row>
    <row r="59" spans="1:7" ht="19.5" thickBot="1" x14ac:dyDescent="0.35">
      <c r="A59" s="114"/>
      <c r="B59" s="231" t="s">
        <v>42</v>
      </c>
      <c r="C59" s="116"/>
      <c r="D59" s="291">
        <v>1</v>
      </c>
      <c r="E59" s="292" t="s">
        <v>21</v>
      </c>
      <c r="F59" s="293">
        <v>0</v>
      </c>
      <c r="G59" s="294">
        <f>D59*F59</f>
        <v>0</v>
      </c>
    </row>
    <row r="60" spans="1:7" ht="25.15" customHeight="1" thickBot="1" x14ac:dyDescent="0.35">
      <c r="A60" s="119"/>
      <c r="B60" s="242" t="s">
        <v>232</v>
      </c>
      <c r="C60" s="121"/>
      <c r="D60" s="295">
        <v>1</v>
      </c>
      <c r="E60" s="141" t="s">
        <v>21</v>
      </c>
      <c r="F60" s="293">
        <v>0</v>
      </c>
      <c r="G60" s="296">
        <f>D60*F60</f>
        <v>0</v>
      </c>
    </row>
    <row r="61" spans="1:7" ht="42.75" thickBot="1" x14ac:dyDescent="0.4">
      <c r="A61" s="13" t="s">
        <v>15</v>
      </c>
      <c r="B61" s="240" t="s">
        <v>233</v>
      </c>
      <c r="C61" s="109"/>
      <c r="D61" s="15"/>
      <c r="E61" s="160"/>
      <c r="F61" s="287"/>
      <c r="G61" s="297"/>
    </row>
    <row r="62" spans="1:7" ht="18.75" x14ac:dyDescent="0.3">
      <c r="A62" s="127"/>
      <c r="B62" s="246" t="s">
        <v>234</v>
      </c>
      <c r="C62" s="246"/>
      <c r="D62" s="130">
        <v>1</v>
      </c>
      <c r="E62" s="129" t="s">
        <v>21</v>
      </c>
      <c r="F62" s="298">
        <v>0</v>
      </c>
      <c r="G62" s="299">
        <f>+F62*D62</f>
        <v>0</v>
      </c>
    </row>
    <row r="63" spans="1:7" ht="19.5" thickBot="1" x14ac:dyDescent="0.35">
      <c r="A63" s="114"/>
      <c r="B63" s="147" t="s">
        <v>42</v>
      </c>
      <c r="C63" s="148"/>
      <c r="D63" s="143">
        <v>1</v>
      </c>
      <c r="E63" s="292" t="s">
        <v>21</v>
      </c>
      <c r="F63" s="118">
        <v>0</v>
      </c>
      <c r="G63" s="118">
        <f>+D63*F63</f>
        <v>0</v>
      </c>
    </row>
    <row r="64" spans="1:7" ht="19.5" thickBot="1" x14ac:dyDescent="0.35">
      <c r="A64" s="119"/>
      <c r="B64" s="242" t="s">
        <v>232</v>
      </c>
      <c r="C64" s="140"/>
      <c r="D64" s="295">
        <v>1</v>
      </c>
      <c r="E64" s="141" t="s">
        <v>21</v>
      </c>
      <c r="F64" s="118">
        <v>0</v>
      </c>
      <c r="G64" s="300">
        <f>+D64*F64</f>
        <v>0</v>
      </c>
    </row>
    <row r="65" spans="1:7" ht="21.75" thickBot="1" x14ac:dyDescent="0.4">
      <c r="A65" s="119" t="s">
        <v>16</v>
      </c>
      <c r="B65" s="240" t="s">
        <v>235</v>
      </c>
      <c r="C65" s="140"/>
      <c r="D65" s="295"/>
      <c r="E65" s="141"/>
      <c r="F65" s="301"/>
      <c r="G65" s="300"/>
    </row>
    <row r="66" spans="1:7" ht="19.5" thickBot="1" x14ac:dyDescent="0.35">
      <c r="A66" s="119"/>
      <c r="B66" s="248" t="s">
        <v>236</v>
      </c>
      <c r="C66" s="140"/>
      <c r="D66" s="295">
        <v>1</v>
      </c>
      <c r="E66" s="141" t="s">
        <v>21</v>
      </c>
      <c r="F66" s="281">
        <v>0</v>
      </c>
      <c r="G66" s="300">
        <f>+F66*D66</f>
        <v>0</v>
      </c>
    </row>
    <row r="67" spans="1:7" ht="19.5" thickBot="1" x14ac:dyDescent="0.35">
      <c r="A67" s="119"/>
      <c r="B67" s="248" t="s">
        <v>206</v>
      </c>
      <c r="C67" s="140"/>
      <c r="D67" s="295">
        <v>1</v>
      </c>
      <c r="E67" s="141" t="s">
        <v>21</v>
      </c>
      <c r="F67" s="158">
        <v>0</v>
      </c>
      <c r="G67" s="300">
        <f>+D67*F67</f>
        <v>0</v>
      </c>
    </row>
    <row r="68" spans="1:7" ht="19.5" thickBot="1" x14ac:dyDescent="0.35">
      <c r="A68" s="119"/>
      <c r="B68" s="248" t="s">
        <v>42</v>
      </c>
      <c r="C68" s="140"/>
      <c r="D68" s="295">
        <v>1</v>
      </c>
      <c r="E68" s="141" t="s">
        <v>21</v>
      </c>
      <c r="F68" s="158">
        <v>0</v>
      </c>
      <c r="G68" s="300">
        <f>+D68*F68</f>
        <v>0</v>
      </c>
    </row>
    <row r="69" spans="1:7" ht="19.5" thickBot="1" x14ac:dyDescent="0.35">
      <c r="A69" s="119"/>
      <c r="B69" s="242" t="s">
        <v>232</v>
      </c>
      <c r="C69" s="140"/>
      <c r="D69" s="295">
        <v>1</v>
      </c>
      <c r="E69" s="141" t="s">
        <v>21</v>
      </c>
      <c r="F69" s="158">
        <v>0</v>
      </c>
      <c r="G69" s="300">
        <f>D69*F69</f>
        <v>0</v>
      </c>
    </row>
    <row r="70" spans="1:7" ht="21.75" thickBot="1" x14ac:dyDescent="0.4">
      <c r="A70" s="119" t="s">
        <v>18</v>
      </c>
      <c r="B70" s="240" t="s">
        <v>207</v>
      </c>
      <c r="C70" s="140"/>
      <c r="D70" s="295"/>
      <c r="E70" s="141"/>
      <c r="F70" s="158"/>
      <c r="G70" s="300"/>
    </row>
    <row r="71" spans="1:7" ht="17.45" customHeight="1" thickBot="1" x14ac:dyDescent="0.35">
      <c r="A71" s="119"/>
      <c r="B71" s="248" t="s">
        <v>237</v>
      </c>
      <c r="C71" s="140"/>
      <c r="D71" s="295">
        <v>1</v>
      </c>
      <c r="E71" s="141" t="s">
        <v>21</v>
      </c>
      <c r="F71" s="158">
        <v>0</v>
      </c>
      <c r="G71" s="300">
        <f>+D71*F71</f>
        <v>0</v>
      </c>
    </row>
    <row r="72" spans="1:7" ht="19.5" thickBot="1" x14ac:dyDescent="0.35">
      <c r="A72" s="119"/>
      <c r="B72" s="248" t="s">
        <v>206</v>
      </c>
      <c r="C72" s="140"/>
      <c r="D72" s="295">
        <v>1</v>
      </c>
      <c r="E72" s="141" t="s">
        <v>21</v>
      </c>
      <c r="F72" s="158">
        <v>0</v>
      </c>
      <c r="G72" s="300">
        <f>+D72*F72</f>
        <v>0</v>
      </c>
    </row>
    <row r="73" spans="1:7" ht="22.15" customHeight="1" thickBot="1" x14ac:dyDescent="0.35">
      <c r="A73" s="119"/>
      <c r="B73" s="248" t="s">
        <v>42</v>
      </c>
      <c r="C73" s="140"/>
      <c r="D73" s="295">
        <v>1</v>
      </c>
      <c r="E73" s="141" t="s">
        <v>21</v>
      </c>
      <c r="F73" s="158">
        <v>0</v>
      </c>
      <c r="G73" s="300">
        <f>+D73*F73</f>
        <v>0</v>
      </c>
    </row>
    <row r="74" spans="1:7" ht="19.5" thickBot="1" x14ac:dyDescent="0.35">
      <c r="A74" s="119"/>
      <c r="B74" s="242" t="s">
        <v>232</v>
      </c>
      <c r="C74" s="140"/>
      <c r="D74" s="295">
        <v>1</v>
      </c>
      <c r="E74" s="141" t="s">
        <v>21</v>
      </c>
      <c r="F74" s="158">
        <v>0</v>
      </c>
      <c r="G74" s="300">
        <f>+D74*F74</f>
        <v>0</v>
      </c>
    </row>
    <row r="75" spans="1:7" ht="21.75" thickBot="1" x14ac:dyDescent="0.4">
      <c r="A75" s="165" t="s">
        <v>46</v>
      </c>
      <c r="B75" s="250" t="s">
        <v>238</v>
      </c>
      <c r="C75" s="15"/>
      <c r="D75" s="160"/>
      <c r="E75" s="160"/>
      <c r="F75" s="161"/>
      <c r="G75" s="302"/>
    </row>
    <row r="76" spans="1:7" ht="21.75" thickBot="1" x14ac:dyDescent="0.4">
      <c r="A76" s="17"/>
      <c r="B76" s="237" t="s">
        <v>157</v>
      </c>
      <c r="C76" s="237"/>
      <c r="D76" s="162">
        <v>6</v>
      </c>
      <c r="E76" s="137" t="s">
        <v>41</v>
      </c>
      <c r="F76" s="144">
        <v>0</v>
      </c>
      <c r="G76" s="303">
        <f>D76*F76</f>
        <v>0</v>
      </c>
    </row>
    <row r="77" spans="1:7" ht="21.75" thickBot="1" x14ac:dyDescent="0.4">
      <c r="A77" s="165" t="s">
        <v>48</v>
      </c>
      <c r="B77" s="163" t="s">
        <v>208</v>
      </c>
      <c r="C77" s="15"/>
      <c r="D77" s="160"/>
      <c r="E77" s="160"/>
      <c r="F77" s="161"/>
      <c r="G77" s="302"/>
    </row>
    <row r="78" spans="1:7" ht="18" customHeight="1" x14ac:dyDescent="0.35">
      <c r="A78" s="17"/>
      <c r="B78" s="243" t="s">
        <v>239</v>
      </c>
      <c r="C78" s="237"/>
      <c r="D78" s="162">
        <v>1</v>
      </c>
      <c r="E78" s="137" t="s">
        <v>21</v>
      </c>
      <c r="F78" s="144">
        <v>0</v>
      </c>
      <c r="G78" s="303">
        <f>D78*F78</f>
        <v>0</v>
      </c>
    </row>
    <row r="79" spans="1:7" ht="18" customHeight="1" x14ac:dyDescent="0.35">
      <c r="A79" s="484"/>
      <c r="B79" s="485"/>
      <c r="C79" s="485"/>
      <c r="D79" s="485"/>
      <c r="E79" s="485"/>
      <c r="F79" s="485"/>
      <c r="G79" s="486"/>
    </row>
    <row r="80" spans="1:7" ht="21.75" thickBot="1" x14ac:dyDescent="0.4">
      <c r="A80" s="304"/>
      <c r="B80" s="305" t="s">
        <v>240</v>
      </c>
      <c r="C80" s="306"/>
      <c r="D80" s="307"/>
      <c r="E80" s="307"/>
      <c r="F80" s="308"/>
      <c r="G80" s="309">
        <f>SUM(G57:G78)</f>
        <v>0</v>
      </c>
    </row>
    <row r="89" ht="13.5" customHeight="1" x14ac:dyDescent="0.25"/>
    <row r="109" ht="18.75" customHeight="1" x14ac:dyDescent="0.25"/>
    <row r="110" ht="38.25" customHeight="1" x14ac:dyDescent="0.25"/>
    <row r="111" ht="37.5" customHeight="1" x14ac:dyDescent="0.25"/>
    <row r="112" ht="52.5" customHeight="1" x14ac:dyDescent="0.25"/>
    <row r="113" ht="42.75" customHeight="1" x14ac:dyDescent="0.25"/>
    <row r="114" ht="53.25" customHeight="1" x14ac:dyDescent="0.25"/>
    <row r="115" ht="53.25" customHeight="1" x14ac:dyDescent="0.25"/>
    <row r="116" ht="156" customHeight="1" x14ac:dyDescent="0.25"/>
    <row r="117" ht="135" customHeight="1" x14ac:dyDescent="0.25"/>
    <row r="131" ht="76.5" customHeight="1" x14ac:dyDescent="0.25"/>
    <row r="170" spans="8:8" x14ac:dyDescent="0.25">
      <c r="H170" s="310"/>
    </row>
    <row r="171" spans="8:8" x14ac:dyDescent="0.25">
      <c r="H171" s="311"/>
    </row>
    <row r="173" spans="8:8" ht="409.6" customHeight="1" x14ac:dyDescent="0.25"/>
    <row r="175" spans="8:8" ht="364.5" customHeight="1" x14ac:dyDescent="0.25"/>
    <row r="176" spans="8:8" ht="23.25" customHeight="1" x14ac:dyDescent="0.25"/>
    <row r="178" ht="306.75" customHeight="1" x14ac:dyDescent="0.25"/>
    <row r="179" ht="285.75" customHeight="1" x14ac:dyDescent="0.25"/>
    <row r="181" ht="232.5" customHeight="1" x14ac:dyDescent="0.25"/>
    <row r="183" ht="53.25" customHeight="1" x14ac:dyDescent="0.25"/>
    <row r="186" ht="18.75" customHeight="1" x14ac:dyDescent="0.25"/>
    <row r="210" ht="18.75" customHeight="1" x14ac:dyDescent="0.25"/>
    <row r="228" ht="127.5" customHeight="1" x14ac:dyDescent="0.25"/>
    <row r="230" ht="155.25" customHeight="1" x14ac:dyDescent="0.25"/>
    <row r="254" ht="21.75" customHeight="1" x14ac:dyDescent="0.25"/>
    <row r="278" ht="18.75" customHeight="1" x14ac:dyDescent="0.25"/>
    <row r="279" ht="33.75" customHeight="1" x14ac:dyDescent="0.25"/>
    <row r="280" ht="39.75" customHeight="1" x14ac:dyDescent="0.25"/>
    <row r="281" ht="39" customHeight="1" x14ac:dyDescent="0.25"/>
    <row r="282" ht="36" customHeight="1" x14ac:dyDescent="0.25"/>
    <row r="283" ht="53.25" customHeight="1" x14ac:dyDescent="0.25"/>
    <row r="284" ht="53.25" customHeight="1" x14ac:dyDescent="0.25"/>
    <row r="285" ht="155.25" customHeight="1" x14ac:dyDescent="0.25"/>
    <row r="300" ht="76.5" customHeight="1" x14ac:dyDescent="0.25"/>
    <row r="339" spans="8:8" x14ac:dyDescent="0.25">
      <c r="H339" s="310"/>
    </row>
    <row r="340" spans="8:8" x14ac:dyDescent="0.25">
      <c r="H340" s="311"/>
    </row>
    <row r="342" spans="8:8" ht="28.5" customHeight="1" x14ac:dyDescent="0.25"/>
    <row r="343" spans="8:8" ht="23.25" customHeight="1" x14ac:dyDescent="0.25"/>
    <row r="344" spans="8:8" ht="28.5" customHeight="1" x14ac:dyDescent="0.25"/>
    <row r="346" spans="8:8" ht="29.25" customHeight="1" x14ac:dyDescent="0.25"/>
    <row r="347" spans="8:8" ht="29.25" customHeight="1" x14ac:dyDescent="0.25"/>
    <row r="349" spans="8:8" ht="29.25" customHeight="1" x14ac:dyDescent="0.25"/>
    <row r="350" spans="8:8" ht="26.25" customHeight="1" x14ac:dyDescent="0.25"/>
    <row r="352" spans="8:8" ht="28.5" customHeight="1" x14ac:dyDescent="0.25"/>
    <row r="362" ht="21" customHeight="1" x14ac:dyDescent="0.25"/>
    <row r="436" ht="27" customHeight="1" x14ac:dyDescent="0.25"/>
    <row r="486" ht="155.25" customHeight="1" x14ac:dyDescent="0.25"/>
  </sheetData>
  <mergeCells count="4">
    <mergeCell ref="B9:C9"/>
    <mergeCell ref="B12:C12"/>
    <mergeCell ref="B55:C55"/>
    <mergeCell ref="A79:G79"/>
  </mergeCells>
  <pageMargins left="0.70866141732283461" right="0.70866141732283461" top="0.74803149606299213" bottom="0.74803149606299213" header="0.31496062992125984" footer="0.31496062992125984"/>
  <pageSetup paperSize="9" scale="47" fitToHeight="0" orientation="portrait" verticalDpi="4294967295" r:id="rId1"/>
  <rowBreaks count="1" manualBreakCount="1">
    <brk id="53"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21"/>
  <sheetViews>
    <sheetView view="pageBreakPreview" zoomScaleNormal="100" zoomScaleSheetLayoutView="100" workbookViewId="0"/>
  </sheetViews>
  <sheetFormatPr defaultColWidth="9.140625" defaultRowHeight="14.25" outlineLevelRow="1" x14ac:dyDescent="0.2"/>
  <cols>
    <col min="1" max="1" width="9.140625" style="432"/>
    <col min="2" max="2" width="92.42578125" style="432" customWidth="1"/>
    <col min="3" max="3" width="8.5703125" style="434" customWidth="1"/>
    <col min="4" max="4" width="9.140625" style="432"/>
    <col min="5" max="5" width="17.85546875" style="435" customWidth="1"/>
    <col min="6" max="7" width="18.140625" style="436" customWidth="1"/>
    <col min="8" max="9" width="9.140625" style="432"/>
    <col min="10" max="16384" width="9.140625" style="437"/>
  </cols>
  <sheetData>
    <row r="1" spans="1:9" ht="15" x14ac:dyDescent="0.2">
      <c r="B1" s="433" t="s">
        <v>296</v>
      </c>
    </row>
    <row r="2" spans="1:9" x14ac:dyDescent="0.2">
      <c r="B2" s="432" t="s">
        <v>193</v>
      </c>
    </row>
    <row r="3" spans="1:9" x14ac:dyDescent="0.2">
      <c r="B3" s="432" t="s">
        <v>280</v>
      </c>
    </row>
    <row r="4" spans="1:9" ht="15" x14ac:dyDescent="0.2">
      <c r="B4" s="433" t="s">
        <v>281</v>
      </c>
      <c r="F4" s="438"/>
    </row>
    <row r="5" spans="1:9" x14ac:dyDescent="0.2">
      <c r="F5" s="438"/>
    </row>
    <row r="6" spans="1:9" s="439" customFormat="1" x14ac:dyDescent="0.2">
      <c r="A6" s="432"/>
      <c r="B6" s="432"/>
      <c r="C6" s="434"/>
      <c r="D6" s="432"/>
      <c r="E6" s="435"/>
      <c r="F6" s="436"/>
      <c r="G6" s="436"/>
      <c r="H6" s="432"/>
      <c r="I6" s="432"/>
    </row>
    <row r="8" spans="1:9" s="446" customFormat="1" ht="42.75" x14ac:dyDescent="0.25">
      <c r="A8" s="440" t="s">
        <v>282</v>
      </c>
      <c r="B8" s="441" t="s">
        <v>242</v>
      </c>
      <c r="C8" s="442" t="s">
        <v>283</v>
      </c>
      <c r="D8" s="441" t="s">
        <v>22</v>
      </c>
      <c r="E8" s="443" t="s">
        <v>284</v>
      </c>
      <c r="F8" s="444" t="s">
        <v>285</v>
      </c>
      <c r="G8" s="445"/>
    </row>
    <row r="9" spans="1:9" s="453" customFormat="1" ht="15" collapsed="1" x14ac:dyDescent="0.25">
      <c r="A9" s="447" t="s">
        <v>286</v>
      </c>
      <c r="B9" s="448" t="s">
        <v>287</v>
      </c>
      <c r="C9" s="449" t="s">
        <v>288</v>
      </c>
      <c r="D9" s="448"/>
      <c r="E9" s="450"/>
      <c r="F9" s="451">
        <f>SUM(F10:F11)</f>
        <v>0</v>
      </c>
      <c r="G9" s="452"/>
      <c r="H9" s="433"/>
      <c r="I9" s="433"/>
    </row>
    <row r="10" spans="1:9" collapsed="1" x14ac:dyDescent="0.2">
      <c r="A10" s="454" t="s">
        <v>289</v>
      </c>
      <c r="B10" s="455" t="s">
        <v>295</v>
      </c>
      <c r="C10" s="442" t="s">
        <v>41</v>
      </c>
      <c r="D10" s="455">
        <v>1</v>
      </c>
      <c r="E10" s="456">
        <v>0</v>
      </c>
      <c r="F10" s="457">
        <f>ROUND(D10*E10,0)</f>
        <v>0</v>
      </c>
    </row>
    <row r="11" spans="1:9" s="439" customFormat="1" ht="313.5" outlineLevel="1" x14ac:dyDescent="0.2">
      <c r="A11" s="458"/>
      <c r="B11" s="458" t="s">
        <v>290</v>
      </c>
      <c r="C11" s="459"/>
      <c r="D11" s="458"/>
      <c r="E11" s="460"/>
      <c r="F11" s="461"/>
      <c r="G11" s="462"/>
      <c r="H11" s="463"/>
      <c r="I11" s="463"/>
    </row>
    <row r="12" spans="1:9" s="439" customFormat="1" ht="313.5" outlineLevel="1" x14ac:dyDescent="0.2">
      <c r="A12" s="458"/>
      <c r="B12" s="458" t="s">
        <v>291</v>
      </c>
      <c r="C12" s="459"/>
      <c r="D12" s="458"/>
      <c r="E12" s="460"/>
      <c r="F12" s="461"/>
      <c r="G12" s="462"/>
      <c r="H12" s="463"/>
      <c r="I12" s="463"/>
    </row>
    <row r="13" spans="1:9" s="453" customFormat="1" ht="15" x14ac:dyDescent="0.25">
      <c r="A13" s="447"/>
      <c r="B13" s="448" t="s">
        <v>287</v>
      </c>
      <c r="C13" s="449" t="s">
        <v>288</v>
      </c>
      <c r="D13" s="448"/>
      <c r="E13" s="450"/>
      <c r="F13" s="451">
        <f>F9</f>
        <v>0</v>
      </c>
      <c r="G13" s="452"/>
      <c r="H13" s="433"/>
      <c r="I13" s="433"/>
    </row>
    <row r="14" spans="1:9" s="439" customFormat="1" x14ac:dyDescent="0.2">
      <c r="A14" s="432"/>
      <c r="B14" s="432"/>
      <c r="C14" s="434"/>
      <c r="D14" s="432"/>
      <c r="E14" s="435"/>
      <c r="F14" s="436"/>
      <c r="G14" s="436"/>
      <c r="H14" s="432"/>
      <c r="I14" s="432"/>
    </row>
    <row r="18" spans="1:9" s="439" customFormat="1" x14ac:dyDescent="0.2">
      <c r="A18" s="432"/>
      <c r="B18" s="432"/>
      <c r="C18" s="434"/>
      <c r="D18" s="432"/>
      <c r="E18" s="435"/>
      <c r="F18" s="436"/>
      <c r="G18" s="436"/>
      <c r="H18" s="432"/>
      <c r="I18" s="432"/>
    </row>
    <row r="21" spans="1:9" s="439" customFormat="1" x14ac:dyDescent="0.2">
      <c r="A21" s="432"/>
      <c r="B21" s="432"/>
      <c r="C21" s="434"/>
      <c r="D21" s="432"/>
      <c r="E21" s="435"/>
      <c r="F21" s="436"/>
      <c r="G21" s="436"/>
      <c r="H21" s="432"/>
      <c r="I21" s="432"/>
    </row>
  </sheetData>
  <pageMargins left="0.7" right="0.7" top="0.78740157499999996" bottom="0.78740157499999996" header="0.3" footer="0.3"/>
  <pageSetup paperSize="9" scale="56"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432"/>
  <sheetViews>
    <sheetView view="pageBreakPreview" zoomScale="70" zoomScaleNormal="20" zoomScaleSheetLayoutView="70" workbookViewId="0"/>
  </sheetViews>
  <sheetFormatPr defaultColWidth="9.140625" defaultRowHeight="15.75" x14ac:dyDescent="0.25"/>
  <cols>
    <col min="1" max="1" width="8" style="254" customWidth="1"/>
    <col min="2" max="2" width="82.42578125" style="2" customWidth="1"/>
    <col min="3" max="3" width="26.7109375" style="3" customWidth="1"/>
    <col min="4" max="4" width="11.85546875" style="254" customWidth="1"/>
    <col min="5" max="5" width="8.42578125" style="254" customWidth="1"/>
    <col min="6" max="6" width="20.140625" style="4" bestFit="1" customWidth="1"/>
    <col min="7" max="7" width="25.28515625" style="4" customWidth="1"/>
    <col min="8" max="8" width="5" style="254" bestFit="1" customWidth="1"/>
    <col min="9" max="9" width="15.7109375" style="254" bestFit="1" customWidth="1"/>
    <col min="10" max="10" width="16.7109375" style="254" bestFit="1" customWidth="1"/>
    <col min="11" max="11" width="12.42578125" style="254" bestFit="1" customWidth="1"/>
    <col min="12" max="12" width="9.140625" style="254"/>
    <col min="13" max="13" width="20.140625" style="254" bestFit="1" customWidth="1"/>
    <col min="14" max="16384" width="9.140625" style="254"/>
  </cols>
  <sheetData>
    <row r="1" spans="1:13" x14ac:dyDescent="0.25">
      <c r="A1" s="313"/>
      <c r="B1" s="211"/>
      <c r="C1" s="212"/>
      <c r="D1" s="313"/>
      <c r="E1" s="313"/>
      <c r="F1" s="312"/>
      <c r="G1" s="312"/>
      <c r="H1" s="312"/>
      <c r="I1" s="313"/>
    </row>
    <row r="2" spans="1:13" ht="20.25" x14ac:dyDescent="0.3">
      <c r="A2" s="313"/>
      <c r="B2" s="216" t="s">
        <v>193</v>
      </c>
      <c r="C2" s="198"/>
      <c r="D2" s="199"/>
      <c r="E2" s="200"/>
      <c r="F2" s="201"/>
      <c r="G2" s="202"/>
      <c r="H2" s="214"/>
      <c r="I2" s="313"/>
    </row>
    <row r="3" spans="1:13" ht="20.25" x14ac:dyDescent="0.3">
      <c r="A3" s="313"/>
      <c r="B3" s="217"/>
      <c r="C3" s="203"/>
      <c r="D3" s="203"/>
      <c r="E3" s="203"/>
      <c r="F3" s="204"/>
      <c r="G3" s="202"/>
      <c r="H3" s="214"/>
      <c r="I3" s="313"/>
    </row>
    <row r="4" spans="1:13" x14ac:dyDescent="0.25">
      <c r="A4" s="313"/>
      <c r="B4" s="205"/>
      <c r="C4" s="206"/>
      <c r="D4" s="207"/>
      <c r="E4" s="207"/>
      <c r="F4" s="204"/>
      <c r="G4" s="202"/>
      <c r="H4" s="214"/>
      <c r="I4" s="313"/>
    </row>
    <row r="5" spans="1:13" x14ac:dyDescent="0.25">
      <c r="A5" s="313"/>
      <c r="B5" s="215" t="str">
        <f>Rekapitulace!B6</f>
        <v>PS103 - Tobogán, sluzavka, skokanská prkna</v>
      </c>
      <c r="C5" s="208" t="s">
        <v>65</v>
      </c>
      <c r="D5" s="218" t="s">
        <v>191</v>
      </c>
      <c r="E5" s="207"/>
      <c r="F5" s="313"/>
      <c r="G5" s="313"/>
      <c r="H5" s="214"/>
      <c r="I5" s="313"/>
      <c r="K5" s="406"/>
    </row>
    <row r="6" spans="1:13" x14ac:dyDescent="0.25">
      <c r="A6" s="313"/>
      <c r="B6" s="206" t="s">
        <v>67</v>
      </c>
      <c r="C6" s="209" t="s">
        <v>66</v>
      </c>
      <c r="D6" s="218" t="s">
        <v>192</v>
      </c>
      <c r="E6" s="210"/>
      <c r="F6" s="313"/>
      <c r="G6" s="313"/>
      <c r="H6" s="214"/>
      <c r="I6" s="313"/>
      <c r="K6" s="406"/>
    </row>
    <row r="7" spans="1:13" ht="15.75" customHeight="1" thickBot="1" x14ac:dyDescent="0.3">
      <c r="A7" s="314"/>
      <c r="B7" s="315"/>
      <c r="C7" s="316"/>
      <c r="D7" s="314"/>
      <c r="E7" s="314"/>
      <c r="F7" s="319"/>
      <c r="G7" s="319"/>
    </row>
    <row r="8" spans="1:13" ht="38.25" thickBot="1" x14ac:dyDescent="0.35">
      <c r="A8" s="274" t="s">
        <v>25</v>
      </c>
      <c r="B8" s="275" t="s">
        <v>0</v>
      </c>
      <c r="C8" s="276"/>
      <c r="D8" s="277" t="s">
        <v>22</v>
      </c>
      <c r="E8" s="278" t="s">
        <v>23</v>
      </c>
      <c r="F8" s="279" t="s">
        <v>194</v>
      </c>
      <c r="G8" s="280" t="s">
        <v>190</v>
      </c>
      <c r="M8" s="313"/>
    </row>
    <row r="9" spans="1:13" ht="52.5" customHeight="1" thickBot="1" x14ac:dyDescent="0.35">
      <c r="A9" s="6"/>
      <c r="B9" s="472" t="s">
        <v>266</v>
      </c>
      <c r="C9" s="473"/>
      <c r="D9" s="160">
        <v>1</v>
      </c>
      <c r="E9" s="7" t="s">
        <v>21</v>
      </c>
      <c r="F9" s="281">
        <f>+G26</f>
        <v>0</v>
      </c>
      <c r="G9" s="281">
        <f>+D9*F9</f>
        <v>0</v>
      </c>
      <c r="I9" s="272"/>
      <c r="J9" s="272"/>
      <c r="M9" s="402"/>
    </row>
    <row r="10" spans="1:13" ht="52.5" customHeight="1" thickBot="1" x14ac:dyDescent="0.35">
      <c r="A10" s="6"/>
      <c r="B10" s="163"/>
      <c r="C10" s="273"/>
      <c r="D10" s="160"/>
      <c r="E10" s="7"/>
      <c r="F10" s="281"/>
      <c r="G10" s="401"/>
      <c r="I10" s="272"/>
      <c r="J10" s="272"/>
      <c r="M10" s="402"/>
    </row>
    <row r="11" spans="1:13" ht="34.5" thickBot="1" x14ac:dyDescent="0.35">
      <c r="A11" s="13"/>
      <c r="B11" s="98" t="s">
        <v>39</v>
      </c>
      <c r="C11" s="14"/>
      <c r="D11" s="15"/>
      <c r="E11" s="13"/>
      <c r="F11" s="284"/>
      <c r="G11" s="285"/>
      <c r="I11" s="272"/>
      <c r="J11" s="272"/>
    </row>
    <row r="12" spans="1:13" ht="21.75" thickBot="1" x14ac:dyDescent="0.4">
      <c r="A12" s="13" t="s">
        <v>14</v>
      </c>
      <c r="B12" s="240" t="s">
        <v>267</v>
      </c>
      <c r="C12" s="109"/>
      <c r="D12" s="160"/>
      <c r="E12" s="160"/>
      <c r="F12" s="287"/>
      <c r="G12" s="288"/>
      <c r="I12" s="272"/>
      <c r="J12" s="272"/>
    </row>
    <row r="13" spans="1:13" ht="194.25" customHeight="1" thickBot="1" x14ac:dyDescent="0.35">
      <c r="A13" s="13"/>
      <c r="B13" s="407" t="s">
        <v>274</v>
      </c>
      <c r="C13" s="404"/>
      <c r="D13" s="412">
        <v>1</v>
      </c>
      <c r="E13" s="413" t="s">
        <v>21</v>
      </c>
      <c r="F13" s="414">
        <v>0</v>
      </c>
      <c r="G13" s="414">
        <f>+D13*F13</f>
        <v>0</v>
      </c>
      <c r="I13" s="272"/>
      <c r="J13" s="272"/>
    </row>
    <row r="14" spans="1:13" ht="21.75" thickBot="1" x14ac:dyDescent="0.4">
      <c r="A14" s="13" t="s">
        <v>15</v>
      </c>
      <c r="B14" s="403" t="s">
        <v>279</v>
      </c>
      <c r="C14" s="109"/>
      <c r="D14" s="415"/>
      <c r="E14" s="416"/>
      <c r="F14" s="417"/>
      <c r="G14" s="418"/>
      <c r="I14" s="272"/>
      <c r="J14" s="272"/>
    </row>
    <row r="15" spans="1:13" ht="156.75" customHeight="1" thickBot="1" x14ac:dyDescent="0.35">
      <c r="A15" s="13"/>
      <c r="B15" s="407" t="s">
        <v>268</v>
      </c>
      <c r="C15" s="404"/>
      <c r="D15" s="412">
        <v>1</v>
      </c>
      <c r="E15" s="413" t="s">
        <v>41</v>
      </c>
      <c r="F15" s="414">
        <v>0</v>
      </c>
      <c r="G15" s="414">
        <f t="shared" ref="G15" si="0">D15*F15</f>
        <v>0</v>
      </c>
      <c r="I15" s="272"/>
      <c r="J15" s="272"/>
    </row>
    <row r="16" spans="1:13" ht="21.75" thickBot="1" x14ac:dyDescent="0.4">
      <c r="A16" s="119" t="s">
        <v>16</v>
      </c>
      <c r="B16" s="403" t="s">
        <v>271</v>
      </c>
      <c r="C16" s="109"/>
      <c r="D16" s="419"/>
      <c r="E16" s="416"/>
      <c r="F16" s="417"/>
      <c r="G16" s="418"/>
      <c r="I16" s="272"/>
      <c r="J16" s="272"/>
    </row>
    <row r="17" spans="1:10" ht="210.75" customHeight="1" thickBot="1" x14ac:dyDescent="0.35">
      <c r="A17" s="119"/>
      <c r="B17" s="408" t="s">
        <v>269</v>
      </c>
      <c r="C17" s="121"/>
      <c r="D17" s="420">
        <v>1</v>
      </c>
      <c r="E17" s="421" t="s">
        <v>41</v>
      </c>
      <c r="F17" s="422">
        <v>0</v>
      </c>
      <c r="G17" s="423">
        <f>D17*F17</f>
        <v>0</v>
      </c>
      <c r="I17" s="272"/>
      <c r="J17" s="272"/>
    </row>
    <row r="18" spans="1:10" ht="21.75" customHeight="1" thickBot="1" x14ac:dyDescent="0.4">
      <c r="A18" s="13" t="s">
        <v>18</v>
      </c>
      <c r="B18" s="240" t="s">
        <v>272</v>
      </c>
      <c r="C18" s="109"/>
      <c r="D18" s="409"/>
      <c r="E18" s="416"/>
      <c r="F18" s="424"/>
      <c r="G18" s="418"/>
      <c r="I18" s="272"/>
      <c r="J18" s="272"/>
    </row>
    <row r="19" spans="1:10" ht="183.75" customHeight="1" thickBot="1" x14ac:dyDescent="0.35">
      <c r="A19" s="13"/>
      <c r="B19" s="410" t="s">
        <v>270</v>
      </c>
      <c r="C19" s="15"/>
      <c r="D19" s="425">
        <v>1</v>
      </c>
      <c r="E19" s="413" t="s">
        <v>41</v>
      </c>
      <c r="F19" s="426">
        <v>0</v>
      </c>
      <c r="G19" s="427">
        <f>+F19*D19</f>
        <v>0</v>
      </c>
      <c r="I19" s="272"/>
      <c r="J19" s="272"/>
    </row>
    <row r="20" spans="1:10" ht="21.75" thickBot="1" x14ac:dyDescent="0.4">
      <c r="A20" s="119" t="s">
        <v>45</v>
      </c>
      <c r="B20" s="405" t="s">
        <v>273</v>
      </c>
      <c r="C20" s="140"/>
      <c r="D20" s="428"/>
      <c r="E20" s="421"/>
      <c r="F20" s="429"/>
      <c r="G20" s="430"/>
      <c r="I20" s="272"/>
      <c r="J20" s="272"/>
    </row>
    <row r="21" spans="1:10" ht="171.75" customHeight="1" thickBot="1" x14ac:dyDescent="0.35">
      <c r="A21" s="119"/>
      <c r="B21" s="411" t="s">
        <v>275</v>
      </c>
      <c r="C21" s="140"/>
      <c r="D21" s="420">
        <v>1</v>
      </c>
      <c r="E21" s="421" t="s">
        <v>41</v>
      </c>
      <c r="F21" s="426">
        <v>0</v>
      </c>
      <c r="G21" s="430">
        <f>+F21*D21</f>
        <v>0</v>
      </c>
      <c r="I21" s="272"/>
      <c r="J21" s="272"/>
    </row>
    <row r="22" spans="1:10" ht="21.75" thickBot="1" x14ac:dyDescent="0.4">
      <c r="A22" s="119" t="s">
        <v>46</v>
      </c>
      <c r="B22" s="405" t="s">
        <v>277</v>
      </c>
      <c r="C22" s="140"/>
      <c r="D22" s="420"/>
      <c r="E22" s="421"/>
      <c r="F22" s="431"/>
      <c r="G22" s="430"/>
      <c r="I22" s="272"/>
      <c r="J22" s="272"/>
    </row>
    <row r="23" spans="1:10" ht="38.25" thickBot="1" x14ac:dyDescent="0.35">
      <c r="A23" s="119"/>
      <c r="B23" s="248" t="s">
        <v>276</v>
      </c>
      <c r="C23" s="140"/>
      <c r="D23" s="420">
        <v>1</v>
      </c>
      <c r="E23" s="421" t="s">
        <v>21</v>
      </c>
      <c r="F23" s="431">
        <v>0</v>
      </c>
      <c r="G23" s="430">
        <f>+D23*F23</f>
        <v>0</v>
      </c>
      <c r="I23" s="272"/>
      <c r="J23" s="272"/>
    </row>
    <row r="24" spans="1:10" ht="17.45" customHeight="1" thickBot="1" x14ac:dyDescent="0.35">
      <c r="A24" s="119"/>
      <c r="B24" s="248" t="s">
        <v>27</v>
      </c>
      <c r="C24" s="140"/>
      <c r="D24" s="420">
        <v>1</v>
      </c>
      <c r="E24" s="421" t="s">
        <v>21</v>
      </c>
      <c r="F24" s="431">
        <v>0</v>
      </c>
      <c r="G24" s="430">
        <f>+D24*F24</f>
        <v>0</v>
      </c>
      <c r="I24" s="272"/>
      <c r="J24" s="272"/>
    </row>
    <row r="25" spans="1:10" ht="18" customHeight="1" x14ac:dyDescent="0.35">
      <c r="A25" s="484"/>
      <c r="B25" s="485"/>
      <c r="C25" s="485"/>
      <c r="D25" s="485"/>
      <c r="E25" s="485"/>
      <c r="F25" s="485"/>
      <c r="G25" s="486"/>
    </row>
    <row r="26" spans="1:10" ht="21.75" thickBot="1" x14ac:dyDescent="0.4">
      <c r="A26" s="304"/>
      <c r="B26" s="305" t="s">
        <v>240</v>
      </c>
      <c r="C26" s="306"/>
      <c r="D26" s="307"/>
      <c r="E26" s="307"/>
      <c r="F26" s="308"/>
      <c r="G26" s="309">
        <f>SUM(G13:G24)</f>
        <v>0</v>
      </c>
      <c r="J26" s="272"/>
    </row>
    <row r="35" ht="13.5" customHeight="1" x14ac:dyDescent="0.25"/>
    <row r="55" ht="18.75" customHeight="1" x14ac:dyDescent="0.25"/>
    <row r="56" ht="38.25" customHeight="1" x14ac:dyDescent="0.25"/>
    <row r="57" ht="37.5" customHeight="1" x14ac:dyDescent="0.25"/>
    <row r="58" ht="52.5" customHeight="1" x14ac:dyDescent="0.25"/>
    <row r="59" ht="42.75" customHeight="1" x14ac:dyDescent="0.25"/>
    <row r="60" ht="53.25" customHeight="1" x14ac:dyDescent="0.25"/>
    <row r="61" ht="53.25" customHeight="1" x14ac:dyDescent="0.25"/>
    <row r="62" ht="156" customHeight="1" x14ac:dyDescent="0.25"/>
    <row r="63" ht="135" customHeight="1" x14ac:dyDescent="0.25"/>
    <row r="77" ht="76.5" customHeight="1" x14ac:dyDescent="0.25"/>
    <row r="116" spans="8:8" x14ac:dyDescent="0.25">
      <c r="H116" s="310"/>
    </row>
    <row r="117" spans="8:8" x14ac:dyDescent="0.25">
      <c r="H117" s="311"/>
    </row>
    <row r="119" spans="8:8" ht="409.6" customHeight="1" x14ac:dyDescent="0.25"/>
    <row r="121" spans="8:8" ht="364.5" customHeight="1" x14ac:dyDescent="0.25"/>
    <row r="122" spans="8:8" ht="23.25" customHeight="1" x14ac:dyDescent="0.25"/>
    <row r="124" spans="8:8" ht="306.75" customHeight="1" x14ac:dyDescent="0.25"/>
    <row r="125" spans="8:8" ht="285.75" customHeight="1" x14ac:dyDescent="0.25"/>
    <row r="127" spans="8:8" ht="232.5" customHeight="1" x14ac:dyDescent="0.25"/>
    <row r="129" ht="53.25" customHeight="1" x14ac:dyDescent="0.25"/>
    <row r="132" ht="18.75" customHeight="1" x14ac:dyDescent="0.25"/>
    <row r="156" ht="18.75" customHeight="1" x14ac:dyDescent="0.25"/>
    <row r="174" ht="127.5" customHeight="1" x14ac:dyDescent="0.25"/>
    <row r="176" ht="155.25" customHeight="1" x14ac:dyDescent="0.25"/>
    <row r="200" ht="21.75" customHeight="1" x14ac:dyDescent="0.25"/>
    <row r="224" ht="18.75" customHeight="1" x14ac:dyDescent="0.25"/>
    <row r="225" ht="33.75" customHeight="1" x14ac:dyDescent="0.25"/>
    <row r="226" ht="39.75" customHeight="1" x14ac:dyDescent="0.25"/>
    <row r="227" ht="39" customHeight="1" x14ac:dyDescent="0.25"/>
    <row r="228" ht="36" customHeight="1" x14ac:dyDescent="0.25"/>
    <row r="229" ht="53.25" customHeight="1" x14ac:dyDescent="0.25"/>
    <row r="230" ht="53.25" customHeight="1" x14ac:dyDescent="0.25"/>
    <row r="231" ht="155.25" customHeight="1" x14ac:dyDescent="0.25"/>
    <row r="246" ht="76.5" customHeight="1" x14ac:dyDescent="0.25"/>
    <row r="285" spans="8:8" x14ac:dyDescent="0.25">
      <c r="H285" s="310"/>
    </row>
    <row r="286" spans="8:8" x14ac:dyDescent="0.25">
      <c r="H286" s="311"/>
    </row>
    <row r="288" spans="8:8" ht="28.5" customHeight="1" x14ac:dyDescent="0.25"/>
    <row r="289" ht="23.25" customHeight="1" x14ac:dyDescent="0.25"/>
    <row r="290" ht="28.5" customHeight="1" x14ac:dyDescent="0.25"/>
    <row r="292" ht="29.25" customHeight="1" x14ac:dyDescent="0.25"/>
    <row r="293" ht="29.25" customHeight="1" x14ac:dyDescent="0.25"/>
    <row r="295" ht="29.25" customHeight="1" x14ac:dyDescent="0.25"/>
    <row r="296" ht="26.25" customHeight="1" x14ac:dyDescent="0.25"/>
    <row r="298" ht="28.5" customHeight="1" x14ac:dyDescent="0.25"/>
    <row r="308" ht="21" customHeight="1" x14ac:dyDescent="0.25"/>
    <row r="382" ht="27" customHeight="1" x14ac:dyDescent="0.25"/>
    <row r="432" ht="155.25" customHeight="1" x14ac:dyDescent="0.25"/>
  </sheetData>
  <mergeCells count="2">
    <mergeCell ref="B9:C9"/>
    <mergeCell ref="A25:G25"/>
  </mergeCells>
  <pageMargins left="0.70866141732283461" right="0.70866141732283461" top="0.74803149606299213" bottom="0.74803149606299213" header="0.31496062992125984" footer="0.31496062992125984"/>
  <pageSetup paperSize="9" scale="47" fitToHeight="0" orientation="portrait" verticalDpi="4294967295" r:id="rId1"/>
  <rowBreaks count="1" manualBreakCount="1">
    <brk id="10"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vt:i4>
      </vt:variant>
    </vt:vector>
  </HeadingPairs>
  <TitlesOfParts>
    <vt:vector size="10" baseType="lpstr">
      <vt:lpstr>Rekapitulace</vt:lpstr>
      <vt:lpstr>Tobogan - koryto</vt:lpstr>
      <vt:lpstr>Tobogánová věž</vt:lpstr>
      <vt:lpstr>Skluzavka</vt:lpstr>
      <vt:lpstr>Skokanská prkna</vt:lpstr>
      <vt:lpstr>Rekapitulace!Názvy_tisku</vt:lpstr>
      <vt:lpstr>Rekapitulace!Oblast_tisku</vt:lpstr>
      <vt:lpstr>'Skokanská prkna'!Oblast_tisku</vt:lpstr>
      <vt:lpstr>'Tobogan - koryto'!Oblast_tisku</vt:lpstr>
      <vt:lpstr>'Tobogánová věž'!Oblast_tisku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Pracovnik</dc:creator>
  <cp:lastModifiedBy>Boss</cp:lastModifiedBy>
  <cp:lastPrinted>2020-07-30T05:58:40Z</cp:lastPrinted>
  <dcterms:created xsi:type="dcterms:W3CDTF">2014-09-19T08:31:45Z</dcterms:created>
  <dcterms:modified xsi:type="dcterms:W3CDTF">2020-11-14T00:17:47Z</dcterms:modified>
</cp:coreProperties>
</file>