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13_ncr:1_{9E7C2609-3DB8-4832-8D50-E68C098F1273}" xr6:coauthVersionLast="45" xr6:coauthVersionMax="45" xr10:uidLastSave="{00000000-0000-0000-0000-000000000000}"/>
  <bookViews>
    <workbookView xWindow="28680" yWindow="-120" windowWidth="29040" windowHeight="17790" xr2:uid="{00000000-000D-0000-FFFF-FFFF00000000}"/>
  </bookViews>
  <sheets>
    <sheet name="Rekapitulace" sheetId="1" r:id="rId1"/>
    <sheet name="Rozpočet" sheetId="2" r:id="rId2"/>
  </sheets>
  <calcPr calcId="191029" calcMode="manual"/>
</workbook>
</file>

<file path=xl/calcChain.xml><?xml version="1.0" encoding="utf-8"?>
<calcChain xmlns="http://schemas.openxmlformats.org/spreadsheetml/2006/main">
  <c r="F171" i="2" l="1"/>
  <c r="F176" i="2" l="1"/>
  <c r="F50" i="2"/>
  <c r="F29" i="2"/>
  <c r="F129" i="2"/>
  <c r="F17" i="2"/>
  <c r="F15" i="2"/>
  <c r="F16" i="2"/>
  <c r="F51" i="2"/>
  <c r="A30" i="1"/>
  <c r="A29" i="1"/>
  <c r="A28" i="1"/>
  <c r="A27" i="1"/>
  <c r="A23" i="1"/>
  <c r="A22" i="1"/>
  <c r="A21" i="1"/>
  <c r="A20" i="1"/>
  <c r="A19" i="1"/>
  <c r="A18" i="1"/>
  <c r="F172" i="2"/>
  <c r="F173" i="2"/>
  <c r="F174" i="2"/>
  <c r="F175" i="2"/>
  <c r="F170" i="2"/>
  <c r="F161" i="2"/>
  <c r="F162" i="2"/>
  <c r="F163" i="2"/>
  <c r="F160" i="2"/>
  <c r="F148" i="2"/>
  <c r="F149" i="2"/>
  <c r="F150" i="2"/>
  <c r="F151" i="2"/>
  <c r="F152" i="2"/>
  <c r="F153" i="2"/>
  <c r="F147" i="2"/>
  <c r="F139" i="2"/>
  <c r="F140" i="2"/>
  <c r="F138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02" i="2"/>
  <c r="F87" i="2"/>
  <c r="F88" i="2"/>
  <c r="F89" i="2"/>
  <c r="F90" i="2"/>
  <c r="F91" i="2"/>
  <c r="F92" i="2"/>
  <c r="F93" i="2"/>
  <c r="F94" i="2"/>
  <c r="F95" i="2"/>
  <c r="F96" i="2"/>
  <c r="F86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57" i="2"/>
  <c r="F40" i="2"/>
  <c r="F41" i="2"/>
  <c r="F42" i="2"/>
  <c r="F43" i="2"/>
  <c r="F44" i="2"/>
  <c r="F45" i="2"/>
  <c r="F46" i="2"/>
  <c r="F47" i="2"/>
  <c r="F48" i="2"/>
  <c r="F49" i="2"/>
  <c r="F39" i="2"/>
  <c r="F27" i="2"/>
  <c r="F28" i="2"/>
  <c r="F30" i="2"/>
  <c r="F31" i="2"/>
  <c r="F24" i="2"/>
  <c r="F25" i="2"/>
  <c r="F26" i="2"/>
  <c r="F23" i="2"/>
  <c r="F6" i="2"/>
  <c r="F7" i="2"/>
  <c r="F8" i="2"/>
  <c r="F9" i="2"/>
  <c r="F10" i="2"/>
  <c r="F11" i="2"/>
  <c r="F12" i="2"/>
  <c r="F13" i="2"/>
  <c r="F14" i="2"/>
  <c r="F5" i="2"/>
  <c r="F165" i="2" l="1"/>
  <c r="D29" i="1" s="1"/>
  <c r="F178" i="2"/>
  <c r="D30" i="1" s="1"/>
  <c r="F142" i="2"/>
  <c r="D27" i="1" s="1"/>
  <c r="F131" i="2"/>
  <c r="B23" i="1" s="1"/>
  <c r="F155" i="2"/>
  <c r="D28" i="1" s="1"/>
  <c r="F98" i="2"/>
  <c r="B22" i="1" s="1"/>
  <c r="F53" i="2"/>
  <c r="B20" i="1" s="1"/>
  <c r="F82" i="2"/>
  <c r="B21" i="1" s="1"/>
  <c r="F33" i="2"/>
  <c r="B19" i="1" s="1"/>
  <c r="F19" i="2"/>
  <c r="B18" i="1" s="1"/>
  <c r="D31" i="1" l="1"/>
  <c r="B24" i="1"/>
  <c r="C34" i="1" l="1"/>
</calcChain>
</file>

<file path=xl/sharedStrings.xml><?xml version="1.0" encoding="utf-8"?>
<sst xmlns="http://schemas.openxmlformats.org/spreadsheetml/2006/main" count="452" uniqueCount="267">
  <si>
    <t>Zhotovitel: ACRIS zahrady s.r.o.</t>
  </si>
  <si>
    <t>REKAPITULACE NÁKLADŮ</t>
  </si>
  <si>
    <t>materiál</t>
  </si>
  <si>
    <t>montáž</t>
  </si>
  <si>
    <t>KAPITOLA I. - MATERIÁL</t>
  </si>
  <si>
    <t>I.2. Potrubí a kabely</t>
  </si>
  <si>
    <t>I.4. Postřikovače</t>
  </si>
  <si>
    <t>I.5. Ventily, ventilové šachty, vodní zásuvky</t>
  </si>
  <si>
    <t>SOUČET</t>
  </si>
  <si>
    <t>KAPITOLA II. - MONTÁŽ</t>
  </si>
  <si>
    <t>II.1. Čerpací, filtrační technologie</t>
  </si>
  <si>
    <t>II.2. Potrubí a kabely</t>
  </si>
  <si>
    <t>II.3. Řídící jednotka</t>
  </si>
  <si>
    <t>CELKOVÉ NÁKLADY - REALIZACE</t>
  </si>
  <si>
    <t>Ceny jsou uvedeny bez DPH !!!</t>
  </si>
  <si>
    <t>Kód</t>
  </si>
  <si>
    <t>položka</t>
  </si>
  <si>
    <t>m.j.</t>
  </si>
  <si>
    <t>počet m.j.</t>
  </si>
  <si>
    <t>Kč/m.j.</t>
  </si>
  <si>
    <t>dodávka</t>
  </si>
  <si>
    <t>ks</t>
  </si>
  <si>
    <t>cel</t>
  </si>
  <si>
    <t>Součet</t>
  </si>
  <si>
    <t xml:space="preserve"> </t>
  </si>
  <si>
    <t>m</t>
  </si>
  <si>
    <t>32017</t>
  </si>
  <si>
    <t>Trubka LDPE  50mm</t>
  </si>
  <si>
    <t>32018</t>
  </si>
  <si>
    <t>Trubka HDPE  50mm</t>
  </si>
  <si>
    <t>32055</t>
  </si>
  <si>
    <t>Konektor Scotchlok do 1,5 mm2 - IR316, 3M</t>
  </si>
  <si>
    <t>Kabel CYKY-J 3x1,5</t>
  </si>
  <si>
    <t>Kabel CYKY-J 5x1,5</t>
  </si>
  <si>
    <t>100</t>
  </si>
  <si>
    <t>Kabel CYKY-J 5x2,5</t>
  </si>
  <si>
    <t>32251</t>
  </si>
  <si>
    <t>RB dekodér signálu FD-401 pro 4x1 solenoid</t>
  </si>
  <si>
    <t>32252</t>
  </si>
  <si>
    <t>RB dekodér signálu FD-202 pro 2x 1-2 solenoid</t>
  </si>
  <si>
    <t>32253</t>
  </si>
  <si>
    <t xml:space="preserve">RB - ESP LXD SM75 </t>
  </si>
  <si>
    <t>bal</t>
  </si>
  <si>
    <t>50294</t>
  </si>
  <si>
    <t>RB - RZX 8I ovládací jednotka</t>
  </si>
  <si>
    <t>32465</t>
  </si>
  <si>
    <t>RB - WRC-RFC-868 bezdrátové čidlo srážek</t>
  </si>
  <si>
    <t xml:space="preserve">Instalační a elektro - materiál </t>
  </si>
  <si>
    <t>601253</t>
  </si>
  <si>
    <t>RB 5004-PC-SAM/3.0 rotační postřikovač</t>
  </si>
  <si>
    <t>31099</t>
  </si>
  <si>
    <t>Tryska Rotátor MP800 - R90</t>
  </si>
  <si>
    <t>31098</t>
  </si>
  <si>
    <t>Tryska Rotátor MP3000T - R90</t>
  </si>
  <si>
    <t>31142</t>
  </si>
  <si>
    <t>Tryska Rotátor MP3500 - R90</t>
  </si>
  <si>
    <t>32028</t>
  </si>
  <si>
    <t>Objímka navrtávací 20 x 3/4"</t>
  </si>
  <si>
    <t>32029</t>
  </si>
  <si>
    <t>Objímka navrtávací 25 x 1/2"</t>
  </si>
  <si>
    <t>32144</t>
  </si>
  <si>
    <t>Objímka navrtávací 50 x 3/4"- kov. okroužení</t>
  </si>
  <si>
    <t>32225</t>
  </si>
  <si>
    <t>RB 8005 FC/PC rotační postřikovač 1"</t>
  </si>
  <si>
    <t>32228</t>
  </si>
  <si>
    <t>RB SJ-100-12 BSP kloubová přípojka</t>
  </si>
  <si>
    <t>32239</t>
  </si>
  <si>
    <t>RB 5505-FC/PC rotační postřikovač</t>
  </si>
  <si>
    <t>32247</t>
  </si>
  <si>
    <t>RB 3504 PC/SAM rotační postřikovač 1/2"</t>
  </si>
  <si>
    <t>32248</t>
  </si>
  <si>
    <t>RB 5004 PLUS-PC/SAM rotační postřikovač 3/4"</t>
  </si>
  <si>
    <t>32263</t>
  </si>
  <si>
    <t>Tryska Rotátor MP2000T - R90</t>
  </si>
  <si>
    <t>32264</t>
  </si>
  <si>
    <t>RB 3504 PC rotační postřikovač 1/2"</t>
  </si>
  <si>
    <t>32458</t>
  </si>
  <si>
    <t>Postřikovač T7P, vstup ACME 1"</t>
  </si>
  <si>
    <t>Vyosévky - dodávka</t>
  </si>
  <si>
    <t>m3</t>
  </si>
  <si>
    <t>32020</t>
  </si>
  <si>
    <t>INSFIL</t>
  </si>
  <si>
    <t>ZAPELEC</t>
  </si>
  <si>
    <t>Zapojení elektro</t>
  </si>
  <si>
    <t>DOPRAV</t>
  </si>
  <si>
    <t>Doprava a ost. režie</t>
  </si>
  <si>
    <t>VYTTRA</t>
  </si>
  <si>
    <t>Vytyčení trasy</t>
  </si>
  <si>
    <t>RYHOVA</t>
  </si>
  <si>
    <t>Vyhloubení rýhy pro potrubí a kabely</t>
  </si>
  <si>
    <t>PISKVD</t>
  </si>
  <si>
    <t>Zapískování potrubí ve výkopu, vč. dodávky písku</t>
  </si>
  <si>
    <t>POKLPO</t>
  </si>
  <si>
    <t>Pokládka potrubí</t>
  </si>
  <si>
    <t>POKLKA</t>
  </si>
  <si>
    <t>Pokládka kabelu</t>
  </si>
  <si>
    <t>ZASVYK</t>
  </si>
  <si>
    <t>Zasypání výkopu</t>
  </si>
  <si>
    <t>ZAHVYK</t>
  </si>
  <si>
    <t>Zahutnění výkopu</t>
  </si>
  <si>
    <t>INSŘJK</t>
  </si>
  <si>
    <t>Instalace řídící jednotky a el. kabelů</t>
  </si>
  <si>
    <t>ZPROŘJ</t>
  </si>
  <si>
    <t>Uvedení řídící jednotky do provozu</t>
  </si>
  <si>
    <t>INSČID</t>
  </si>
  <si>
    <t>Instalace čidla</t>
  </si>
  <si>
    <t>ZAPELE</t>
  </si>
  <si>
    <t>INSPOS</t>
  </si>
  <si>
    <t>Instalace postřikovačů</t>
  </si>
  <si>
    <t>INSTRY</t>
  </si>
  <si>
    <t>Montáž trysek</t>
  </si>
  <si>
    <t>INSŠAC</t>
  </si>
  <si>
    <t>Instalace šachet</t>
  </si>
  <si>
    <t>INSVEN</t>
  </si>
  <si>
    <t>Instalace el. ventilů vč. kulových</t>
  </si>
  <si>
    <t>INSVOZ</t>
  </si>
  <si>
    <t>Instalace vodních zásuvek</t>
  </si>
  <si>
    <t>ZPROVO</t>
  </si>
  <si>
    <t>Zprovoznění systému, seřízení</t>
  </si>
  <si>
    <t xml:space="preserve">Jsou-li ve výkazu výměr nebo ve standardech uvedeny odkazy na obchodní firmy, názvy </t>
  </si>
  <si>
    <t>nebo specifická označení výrobků apod., jsou takové odkazy pouze informativní a zhotoviteli umožňují</t>
  </si>
  <si>
    <t>v souladu s § 45-46 zákona 137/2006 Sb. použít i jiných kvalitativně a technicky obdobných, případně kvalitnějších řešení.</t>
  </si>
  <si>
    <t>Objednatel: CPA Delfín - Uherský Brod</t>
  </si>
  <si>
    <t>Datum: 07/2020</t>
  </si>
  <si>
    <t>F42160</t>
  </si>
  <si>
    <t>F42220</t>
  </si>
  <si>
    <t>F42200</t>
  </si>
  <si>
    <t>IQ4603</t>
  </si>
  <si>
    <t>A553300</t>
  </si>
  <si>
    <t>ZÁVLAHA 24V - kabelová spojka pro kombinaci 2x0,8-1,0mm s 0,8mm (25ks balení)</t>
  </si>
  <si>
    <t>ležatá tl. nádoba 20 10bar připojení 1"  90st.C</t>
  </si>
  <si>
    <t>RW manometr boční 10bar 1/4“AG</t>
  </si>
  <si>
    <t>I.1. Čerpací a filtrační technologie</t>
  </si>
  <si>
    <t>TFC 5x1,0 mm (200 m)</t>
  </si>
  <si>
    <t>32 x 2,0 PE80, PE-MD SOFT</t>
  </si>
  <si>
    <t>40 x 2,4 PE80, PE-MD SOFT</t>
  </si>
  <si>
    <t>50 x 3,0 PE80, PE-MD SOFT</t>
  </si>
  <si>
    <t>Filtr Tavlit 2" semi-auto SÍTO</t>
  </si>
  <si>
    <t>Zpětná klapka 6/4" MOS</t>
  </si>
  <si>
    <t>VN 5/9T</t>
  </si>
  <si>
    <t xml:space="preserve">Vsuvka red mosaz 5/4" x 6/4" </t>
  </si>
  <si>
    <t>Global Water PWB20LH</t>
  </si>
  <si>
    <t>Frekv. měnič GD20 230V 2,2kW</t>
  </si>
  <si>
    <t>Snímač tlaku, 0-10bar, kabel 20m</t>
  </si>
  <si>
    <t>SKŘÍŇ PRO FR. MĚNIČE do 2,2kW</t>
  </si>
  <si>
    <t>5WA 92mm</t>
  </si>
  <si>
    <t>mosazná zpětná klapka 6/4" (klapka mosaz)</t>
  </si>
  <si>
    <t>poloautomatický filtr 2" AG sítový, 80 mesh, PN10</t>
  </si>
  <si>
    <t>mosazná vsuvka 5/4" x 6/4" vnější závit, PN 16</t>
  </si>
  <si>
    <t>napájení 1 fáze 230V; výstup 3 fáze/1 fáze 0-230V; 10A; rozměry vxšxh (mm): 185x80x141</t>
  </si>
  <si>
    <t>výstup 4-20mA, dvojvodičové zapojení,   napájení 12-30VDC. Závit G1/4,krytí IP67</t>
  </si>
  <si>
    <t>skříň pro fr. měniče do 2,2kW, vxšxh: 300x300x210 mm; kovová, IP66 s vývodkami 2xPG13,5 a 1-2xPG9</t>
  </si>
  <si>
    <t>manometr 0-10bar, glycerinový, boční připojení 1/4", vnější závit, nerez</t>
  </si>
  <si>
    <t>5-ti cestná armatura</t>
  </si>
  <si>
    <t>PE80, PE-MD SOFT potrubí, PN 8, SDR17, role 100m</t>
  </si>
  <si>
    <t>Kabel TFC 5x1 mm pro uložení v zemi (role 200 m)</t>
  </si>
  <si>
    <t>el. modulární ovládací jednotka, 8 sekcí, max. 48 sekcí</t>
  </si>
  <si>
    <t>rozšiřovací modul pro ESP LX, 12 sekcí</t>
  </si>
  <si>
    <t>rozšiřovací modul pro ESP LX, 4 sekce</t>
  </si>
  <si>
    <t>IQ Network Communication Cartridge -Ethernet ( Wired LAN Network)</t>
  </si>
  <si>
    <t>WR2 Bezdrátové čidlo srážek / mrazu</t>
  </si>
  <si>
    <t>1804-SAM</t>
  </si>
  <si>
    <t>R-VAN18</t>
  </si>
  <si>
    <t>R-VAN24</t>
  </si>
  <si>
    <t>5004PLUS-SAM</t>
  </si>
  <si>
    <t>MPR Nozz 25´</t>
  </si>
  <si>
    <t>MPR Nozz 30´</t>
  </si>
  <si>
    <t>MPR Nozz 35´</t>
  </si>
  <si>
    <t>Šroubovák 5000</t>
  </si>
  <si>
    <t>výs. postř., typ. řada 1804, jen pouzdra, zp. ventil</t>
  </si>
  <si>
    <t>rotační tryska pro UNI, 1800, PRO-S, RPS-Spray, R=5,5m; 45°-270°</t>
  </si>
  <si>
    <t>rotační tryska pro UNI, 1800, PRO-S, RPS-Spray, R=7,3m; 45°-270°</t>
  </si>
  <si>
    <t>3/4" výs. postř.s převod.mechanizmem, výsuv 100 mm</t>
  </si>
  <si>
    <t>sada MPR trysek s dostřikem 7,62m</t>
  </si>
  <si>
    <t>sada MPR trysek s dostřikem 9.14m</t>
  </si>
  <si>
    <t>sada MPR trysek s dostřikem 10.67m</t>
  </si>
  <si>
    <t>šroubovák 5000</t>
  </si>
  <si>
    <t>100-PGA</t>
  </si>
  <si>
    <t>SNAPLOC BVS-1</t>
  </si>
  <si>
    <t>R-QCV 3/4"</t>
  </si>
  <si>
    <t>R-QCV 3/4 KEY"</t>
  </si>
  <si>
    <t>VB-JMB-H</t>
  </si>
  <si>
    <t>VB-10RND-H</t>
  </si>
  <si>
    <t>Vsuvka mosaz 5/4"</t>
  </si>
  <si>
    <t>Redukce mosaz 6/4" x 2"</t>
  </si>
  <si>
    <t>KV 6/4"IG</t>
  </si>
  <si>
    <t>KV 2"IG</t>
  </si>
  <si>
    <t>elmag. ventil 1", 24V solenoid</t>
  </si>
  <si>
    <t>R-QCV rychlospojný ventil 3/4" IG, mosaz</t>
  </si>
  <si>
    <t>ventilová šachtice JUMBO 63 x 48 x 30,5 cm (LxŠxH)</t>
  </si>
  <si>
    <t>ventilová šachtice kulatá</t>
  </si>
  <si>
    <t>mosazná vsuvka 5/4" vnější závit, PN 16</t>
  </si>
  <si>
    <t>mosazná redukce 6/4" IG x 2" AG, PN 16</t>
  </si>
  <si>
    <t>kulový ventil 6/4" vnitřní závit, bez vypouštění/PN16</t>
  </si>
  <si>
    <t>kulový ventil 2" vnitřní závit, bez vypouštění/PN16</t>
  </si>
  <si>
    <t>hřebeny, manifoldy, ostatní spojovací materiál, zátky</t>
  </si>
  <si>
    <t>SBE-050</t>
  </si>
  <si>
    <t>SBE-075</t>
  </si>
  <si>
    <t>SBA-075</t>
  </si>
  <si>
    <t>BLAZING SADD 32 X BARB</t>
  </si>
  <si>
    <t>BLAZING SADD 40 X BARB</t>
  </si>
  <si>
    <t>SPXFLEX30</t>
  </si>
  <si>
    <t>Pas 50x1"</t>
  </si>
  <si>
    <t>Spojka 32</t>
  </si>
  <si>
    <t>Spojka 40</t>
  </si>
  <si>
    <t>Spojka 50</t>
  </si>
  <si>
    <t>PAG 32x1"</t>
  </si>
  <si>
    <t>PAG 40x1"</t>
  </si>
  <si>
    <t>PAG 50x5/4"</t>
  </si>
  <si>
    <t>PAG 50x2"</t>
  </si>
  <si>
    <t>PIG 32x3/4"</t>
  </si>
  <si>
    <t>Red 40x32</t>
  </si>
  <si>
    <t>Zátka 50</t>
  </si>
  <si>
    <t>Koleno 32</t>
  </si>
  <si>
    <t>Koleno 40</t>
  </si>
  <si>
    <t>Koleno 50</t>
  </si>
  <si>
    <t>KAG 32-1"</t>
  </si>
  <si>
    <t>KAG 32-3/4"</t>
  </si>
  <si>
    <t>T 32</t>
  </si>
  <si>
    <t>T 40</t>
  </si>
  <si>
    <t>T 50</t>
  </si>
  <si>
    <t>TANGIT 160m</t>
  </si>
  <si>
    <t>PVC VSUVKA 1" AG</t>
  </si>
  <si>
    <t>hadicová spojka, 1/2"</t>
  </si>
  <si>
    <t>hadicová spojka, 3/4"</t>
  </si>
  <si>
    <t>hadicová spojka rovná 3/4"</t>
  </si>
  <si>
    <t>integrovaný připojovací pas 32mm s nástrčnou koncovkou na SP100/SPX</t>
  </si>
  <si>
    <t>integrovaný připojovací pas 40mm s nástrčnou koncovkou na SP100/SPX</t>
  </si>
  <si>
    <t>SPX Flex tubing 30m role</t>
  </si>
  <si>
    <t>50x1" navrtávací pas/PN16</t>
  </si>
  <si>
    <t>32 spojka přímá/PN16</t>
  </si>
  <si>
    <t>40 spojka přímá/PN16</t>
  </si>
  <si>
    <t>50 spojka přímá/PN16</t>
  </si>
  <si>
    <t>32x1"AG přechodka přímá, vněj. z./PN16</t>
  </si>
  <si>
    <t>40x1"AG přechodka přímá, vněj. z./PN16</t>
  </si>
  <si>
    <t>50x5/4"AG přechodka přímá, vněj. z./PN16</t>
  </si>
  <si>
    <t>50x2"AG přechodka přímá, vněj. z./PN16</t>
  </si>
  <si>
    <t>32x3/4"IG přechodka přímá, vnitř. z./PN16</t>
  </si>
  <si>
    <t>40x32 redukovaná spojka/PN16</t>
  </si>
  <si>
    <t>50 zátka/PN16</t>
  </si>
  <si>
    <t>32 koleno/PN16</t>
  </si>
  <si>
    <t>40 koleno/PN16</t>
  </si>
  <si>
    <t>50 koleno/PN16</t>
  </si>
  <si>
    <t>32x1" AG přechodka koleno, vněj. z./PN16</t>
  </si>
  <si>
    <t>32x3/4" AG přechodka koleno, vněj. z./PN16</t>
  </si>
  <si>
    <t>32 T-kus/PN16</t>
  </si>
  <si>
    <t>40 T-kus/PN16</t>
  </si>
  <si>
    <t>50 T-kus/PN16</t>
  </si>
  <si>
    <t>TANGIT, teflonová těsnící šňůra 160 + 20m</t>
  </si>
  <si>
    <t>ASTORE NI 1" vsuvka PVC/PN16</t>
  </si>
  <si>
    <t>II.4. Postřikovače, ventily, šoupata a šachty</t>
  </si>
  <si>
    <t>Fitinky a kompresní tvarovky - hlavní řád a řád zásuvek</t>
  </si>
  <si>
    <t>I.3. Řídící jednotka, elektro</t>
  </si>
  <si>
    <t>El. rozvaděč v předběžném návrhu (jištění, hlídání hladin, dopouštění, řízení kmitočtu čerpadel, atd.)</t>
  </si>
  <si>
    <t>5" ponorné č. 1,5kW 400V,kabel 20 m - čerpadlo závlah</t>
  </si>
  <si>
    <t>El. ventil dopouštění z řádu 6/4'', vč. šroubení a ost. spoj. materiálu</t>
  </si>
  <si>
    <t>5'' ponorné čerpadlo 1,1 kW 400V, kabel 20 m, plovák - čerpadlo dešťová retence</t>
  </si>
  <si>
    <t>Ost. spojovací armatury a vodoinstalační mater. - technologická místnost</t>
  </si>
  <si>
    <t xml:space="preserve">I.6. Ostatní - svěrné, elektro tvarovky, apod. </t>
  </si>
  <si>
    <t>Tvarovky a materiál na polyfůzní svařování</t>
  </si>
  <si>
    <t>Instalace filtru, sestava připojení, zapojení čerpadel</t>
  </si>
  <si>
    <r>
      <t xml:space="preserve">klíč pro R-QCV 3/4", mosaz, vhodný i do </t>
    </r>
    <r>
      <rPr>
        <b/>
        <sz val="10"/>
        <rFont val="Arial"/>
        <family val="2"/>
        <charset val="238"/>
      </rPr>
      <t>RB 3RC</t>
    </r>
  </si>
  <si>
    <t>Vodivostní sondy MAVE, vč. uchycení</t>
  </si>
  <si>
    <t>PE80, PE-MD SOFT potrubí, PN 10, SDR17, role 100m</t>
  </si>
  <si>
    <t xml:space="preserve">SO 107.3 - ZÁVLAHY </t>
  </si>
  <si>
    <t>ZÁVLAHOVÝ SYSTÉM - výkaz výměr</t>
  </si>
  <si>
    <t>D26/Z/214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</si>
</sst>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&quot; Kč&quot;"/>
  </numFmts>
  <fonts count="15" x14ac:knownFonts="1"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1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b/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0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>
      <alignment vertical="top" wrapText="1"/>
      <protection locked="0"/>
    </xf>
    <xf numFmtId="0" fontId="2" fillId="0" borderId="0"/>
    <xf numFmtId="0" fontId="2" fillId="0" borderId="0"/>
  </cellStyleXfs>
  <cellXfs count="96">
    <xf numFmtId="0" fontId="0" fillId="0" borderId="0" xfId="0"/>
    <xf numFmtId="0" fontId="1" fillId="0" borderId="0" xfId="1">
      <alignment vertical="top" wrapText="1"/>
      <protection locked="0"/>
    </xf>
    <xf numFmtId="0" fontId="3" fillId="0" borderId="0" xfId="2" applyFont="1" applyFill="1"/>
    <xf numFmtId="0" fontId="2" fillId="0" borderId="0" xfId="3"/>
    <xf numFmtId="0" fontId="4" fillId="0" borderId="0" xfId="2" applyFont="1" applyFill="1"/>
    <xf numFmtId="0" fontId="5" fillId="0" borderId="0" xfId="1" applyFont="1" applyFill="1" applyAlignment="1" applyProtection="1">
      <alignment horizontal="left"/>
    </xf>
    <xf numFmtId="0" fontId="4" fillId="0" borderId="1" xfId="2" applyFont="1" applyFill="1" applyBorder="1"/>
    <xf numFmtId="0" fontId="4" fillId="0" borderId="1" xfId="2" applyFont="1" applyFill="1" applyBorder="1" applyAlignment="1">
      <alignment horizontal="center"/>
    </xf>
    <xf numFmtId="0" fontId="4" fillId="0" borderId="0" xfId="3" applyFont="1" applyBorder="1"/>
    <xf numFmtId="0" fontId="2" fillId="0" borderId="0" xfId="3" applyBorder="1"/>
    <xf numFmtId="49" fontId="4" fillId="0" borderId="0" xfId="3" applyNumberFormat="1" applyFont="1"/>
    <xf numFmtId="0" fontId="2" fillId="0" borderId="2" xfId="3" applyBorder="1"/>
    <xf numFmtId="0" fontId="0" fillId="0" borderId="3" xfId="3" applyFont="1" applyBorder="1"/>
    <xf numFmtId="164" fontId="2" fillId="0" borderId="3" xfId="3" applyNumberFormat="1" applyBorder="1"/>
    <xf numFmtId="0" fontId="2" fillId="0" borderId="3" xfId="3" applyBorder="1"/>
    <xf numFmtId="0" fontId="0" fillId="0" borderId="0" xfId="3" applyFont="1" applyBorder="1"/>
    <xf numFmtId="164" fontId="2" fillId="0" borderId="0" xfId="3" applyNumberFormat="1" applyBorder="1"/>
    <xf numFmtId="0" fontId="0" fillId="0" borderId="2" xfId="3" applyFont="1" applyBorder="1"/>
    <xf numFmtId="164" fontId="2" fillId="0" borderId="2" xfId="3" applyNumberFormat="1" applyBorder="1"/>
    <xf numFmtId="164" fontId="4" fillId="0" borderId="0" xfId="3" applyNumberFormat="1" applyFont="1" applyBorder="1"/>
    <xf numFmtId="1" fontId="2" fillId="0" borderId="0" xfId="3" applyNumberFormat="1" applyBorder="1"/>
    <xf numFmtId="49" fontId="4" fillId="0" borderId="2" xfId="3" applyNumberFormat="1" applyFont="1" applyBorder="1"/>
    <xf numFmtId="0" fontId="0" fillId="0" borderId="0" xfId="3" applyFont="1"/>
    <xf numFmtId="0" fontId="4" fillId="2" borderId="4" xfId="3" applyFont="1" applyFill="1" applyBorder="1"/>
    <xf numFmtId="0" fontId="4" fillId="2" borderId="5" xfId="3" applyFont="1" applyFill="1" applyBorder="1"/>
    <xf numFmtId="165" fontId="4" fillId="2" borderId="5" xfId="3" applyNumberFormat="1" applyFont="1" applyFill="1" applyBorder="1" applyAlignment="1">
      <alignment horizontal="center"/>
    </xf>
    <xf numFmtId="0" fontId="4" fillId="2" borderId="6" xfId="3" applyFont="1" applyFill="1" applyBorder="1"/>
    <xf numFmtId="0" fontId="6" fillId="0" borderId="0" xfId="3" applyFont="1" applyBorder="1"/>
    <xf numFmtId="165" fontId="6" fillId="0" borderId="0" xfId="3" applyNumberFormat="1" applyFont="1" applyBorder="1" applyAlignment="1">
      <alignment horizontal="right"/>
    </xf>
    <xf numFmtId="165" fontId="4" fillId="0" borderId="0" xfId="3" applyNumberFormat="1" applyFont="1" applyBorder="1"/>
    <xf numFmtId="0" fontId="4" fillId="0" borderId="0" xfId="3" applyFont="1"/>
    <xf numFmtId="164" fontId="4" fillId="0" borderId="0" xfId="3" applyNumberFormat="1" applyFont="1" applyFill="1" applyBorder="1" applyAlignment="1">
      <alignment horizontal="right"/>
    </xf>
    <xf numFmtId="0" fontId="6" fillId="0" borderId="0" xfId="0" applyFont="1"/>
    <xf numFmtId="0" fontId="4" fillId="0" borderId="0" xfId="3" applyNumberFormat="1" applyFont="1" applyFill="1" applyBorder="1"/>
    <xf numFmtId="0" fontId="7" fillId="0" borderId="0" xfId="3" applyNumberFormat="1" applyFont="1" applyFill="1" applyBorder="1"/>
    <xf numFmtId="0" fontId="7" fillId="0" borderId="0" xfId="3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3" applyNumberFormat="1" applyFont="1" applyFill="1" applyBorder="1"/>
    <xf numFmtId="0" fontId="2" fillId="0" borderId="0" xfId="3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left" vertical="top" readingOrder="3"/>
    </xf>
    <xf numFmtId="0" fontId="11" fillId="0" borderId="0" xfId="0" applyNumberFormat="1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horizontal="right"/>
    </xf>
    <xf numFmtId="0" fontId="11" fillId="0" borderId="0" xfId="0" applyNumberFormat="1" applyFont="1" applyFill="1" applyBorder="1"/>
    <xf numFmtId="0" fontId="10" fillId="0" borderId="0" xfId="0" applyNumberFormat="1" applyFont="1" applyFill="1" applyBorder="1"/>
    <xf numFmtId="0" fontId="4" fillId="0" borderId="0" xfId="3" applyNumberFormat="1" applyFont="1" applyFill="1" applyBorder="1" applyAlignment="1"/>
    <xf numFmtId="0" fontId="10" fillId="0" borderId="0" xfId="3" applyNumberFormat="1" applyFont="1" applyFill="1" applyBorder="1" applyAlignment="1">
      <alignment horizontal="right"/>
    </xf>
    <xf numFmtId="0" fontId="10" fillId="0" borderId="0" xfId="3" applyNumberFormat="1" applyFont="1" applyFill="1" applyBorder="1" applyAlignment="1"/>
    <xf numFmtId="0" fontId="8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>
      <alignment horizontal="right" vertical="top"/>
    </xf>
    <xf numFmtId="0" fontId="10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right" vertical="top"/>
    </xf>
    <xf numFmtId="0" fontId="7" fillId="0" borderId="7" xfId="3" applyNumberFormat="1" applyFont="1" applyFill="1" applyBorder="1" applyAlignment="1">
      <alignment horizontal="center" vertical="center"/>
    </xf>
    <xf numFmtId="0" fontId="7" fillId="0" borderId="7" xfId="3" applyNumberFormat="1" applyFont="1" applyFill="1" applyBorder="1" applyAlignment="1">
      <alignment horizontal="right" vertical="center"/>
    </xf>
    <xf numFmtId="0" fontId="7" fillId="0" borderId="7" xfId="0" applyNumberFormat="1" applyFont="1" applyFill="1" applyBorder="1" applyAlignment="1" applyProtection="1">
      <alignment horizontal="center" vertical="center"/>
    </xf>
    <xf numFmtId="0" fontId="7" fillId="0" borderId="7" xfId="0" applyNumberFormat="1" applyFont="1" applyFill="1" applyBorder="1" applyAlignment="1" applyProtection="1">
      <alignment horizontal="right" vertical="center"/>
    </xf>
    <xf numFmtId="0" fontId="7" fillId="0" borderId="7" xfId="0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right" vertical="center"/>
    </xf>
    <xf numFmtId="164" fontId="7" fillId="0" borderId="0" xfId="3" applyNumberFormat="1" applyFont="1" applyFill="1" applyBorder="1" applyAlignment="1">
      <alignment horizontal="right"/>
    </xf>
    <xf numFmtId="164" fontId="7" fillId="0" borderId="7" xfId="3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 applyProtection="1">
      <alignment horizontal="right" vertical="top"/>
    </xf>
    <xf numFmtId="164" fontId="2" fillId="0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 applyProtection="1">
      <alignment horizontal="right" vertical="top"/>
    </xf>
    <xf numFmtId="164" fontId="7" fillId="0" borderId="7" xfId="0" applyNumberFormat="1" applyFont="1" applyFill="1" applyBorder="1" applyAlignment="1" applyProtection="1">
      <alignment horizontal="right" vertical="center"/>
    </xf>
    <xf numFmtId="164" fontId="8" fillId="0" borderId="0" xfId="0" applyNumberFormat="1" applyFont="1" applyFill="1" applyBorder="1" applyAlignment="1">
      <alignment horizontal="right" vertical="top"/>
    </xf>
    <xf numFmtId="164" fontId="11" fillId="0" borderId="0" xfId="0" applyNumberFormat="1" applyFont="1" applyFill="1" applyBorder="1" applyAlignment="1">
      <alignment horizontal="right"/>
    </xf>
    <xf numFmtId="164" fontId="13" fillId="0" borderId="0" xfId="3" applyNumberFormat="1" applyFont="1" applyFill="1" applyBorder="1" applyAlignment="1">
      <alignment horizontal="right"/>
    </xf>
    <xf numFmtId="164" fontId="10" fillId="0" borderId="0" xfId="3" applyNumberFormat="1" applyFont="1" applyFill="1" applyBorder="1" applyAlignment="1">
      <alignment horizontal="right"/>
    </xf>
    <xf numFmtId="0" fontId="11" fillId="0" borderId="0" xfId="3" applyNumberFormat="1" applyFont="1" applyFill="1" applyBorder="1"/>
    <xf numFmtId="0" fontId="14" fillId="0" borderId="7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/>
    <xf numFmtId="0" fontId="12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11" fillId="0" borderId="0" xfId="3" applyNumberFormat="1" applyFont="1" applyFill="1" applyBorder="1" applyAlignment="1">
      <alignment horizontal="right"/>
    </xf>
    <xf numFmtId="164" fontId="11" fillId="0" borderId="0" xfId="3" applyNumberFormat="1" applyFont="1" applyFill="1" applyBorder="1" applyAlignment="1">
      <alignment horizontal="right"/>
    </xf>
    <xf numFmtId="0" fontId="14" fillId="0" borderId="0" xfId="3" applyNumberFormat="1" applyFont="1" applyFill="1" applyBorder="1"/>
    <xf numFmtId="0" fontId="14" fillId="0" borderId="0" xfId="0" applyNumberFormat="1" applyFont="1" applyFill="1" applyBorder="1"/>
    <xf numFmtId="0" fontId="7" fillId="0" borderId="0" xfId="0" applyNumberFormat="1" applyFont="1" applyFill="1" applyBorder="1"/>
    <xf numFmtId="0" fontId="11" fillId="0" borderId="0" xfId="0" applyNumberFormat="1" applyFont="1" applyFill="1" applyBorder="1" applyAlignment="1">
      <alignment horizontal="center"/>
    </xf>
    <xf numFmtId="0" fontId="14" fillId="0" borderId="7" xfId="3" applyNumberFormat="1" applyFont="1" applyFill="1" applyBorder="1" applyAlignment="1">
      <alignment horizontal="center" vertical="center"/>
    </xf>
    <xf numFmtId="0" fontId="14" fillId="0" borderId="7" xfId="0" applyNumberFormat="1" applyFont="1" applyFill="1" applyBorder="1" applyAlignment="1">
      <alignment horizontal="right" vertical="center"/>
    </xf>
    <xf numFmtId="0" fontId="14" fillId="0" borderId="7" xfId="3" applyNumberFormat="1" applyFont="1" applyFill="1" applyBorder="1" applyAlignment="1">
      <alignment horizontal="right" vertical="center"/>
    </xf>
    <xf numFmtId="164" fontId="14" fillId="0" borderId="7" xfId="3" applyNumberFormat="1" applyFont="1" applyFill="1" applyBorder="1" applyAlignment="1">
      <alignment horizontal="right" vertical="center"/>
    </xf>
    <xf numFmtId="0" fontId="14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/>
    <xf numFmtId="0" fontId="14" fillId="0" borderId="0" xfId="0" applyNumberFormat="1" applyFont="1" applyFill="1" applyBorder="1" applyAlignment="1">
      <alignment horizontal="left"/>
    </xf>
    <xf numFmtId="0" fontId="14" fillId="0" borderId="0" xfId="0" applyNumberFormat="1" applyFont="1" applyFill="1" applyBorder="1" applyAlignment="1"/>
    <xf numFmtId="0" fontId="11" fillId="0" borderId="0" xfId="3" applyNumberFormat="1" applyFont="1" applyFill="1" applyBorder="1" applyAlignment="1">
      <alignment horizontal="right" vertical="top"/>
    </xf>
    <xf numFmtId="0" fontId="11" fillId="0" borderId="0" xfId="0" applyNumberFormat="1" applyFont="1" applyFill="1" applyBorder="1" applyAlignment="1">
      <alignment horizontal="right" vertical="top"/>
    </xf>
    <xf numFmtId="0" fontId="4" fillId="0" borderId="0" xfId="0" applyNumberFormat="1" applyFont="1" applyFill="1" applyBorder="1" applyAlignment="1">
      <alignment horizontal="right"/>
    </xf>
  </cellXfs>
  <cellStyles count="4">
    <cellStyle name="Normální" xfId="0" builtinId="0"/>
    <cellStyle name="Normální 3" xfId="1" xr:uid="{00000000-0005-0000-0000-000001000000}"/>
    <cellStyle name="normální_Jarolímovi zahrada - nabídka" xfId="2" xr:uid="{00000000-0005-0000-0000-000002000000}"/>
    <cellStyle name="TableStyleLight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60960</xdr:rowOff>
    </xdr:from>
    <xdr:to>
      <xdr:col>0</xdr:col>
      <xdr:colOff>3337560</xdr:colOff>
      <xdr:row>5</xdr:row>
      <xdr:rowOff>53340</xdr:rowOff>
    </xdr:to>
    <xdr:pic>
      <xdr:nvPicPr>
        <xdr:cNvPr id="2" name="Obrázek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"/>
          <a:ext cx="333756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58</xdr:row>
      <xdr:rowOff>98690</xdr:rowOff>
    </xdr:from>
    <xdr:to>
      <xdr:col>3</xdr:col>
      <xdr:colOff>411480</xdr:colOff>
      <xdr:row>63</xdr:row>
      <xdr:rowOff>1836</xdr:rowOff>
    </xdr:to>
    <xdr:pic>
      <xdr:nvPicPr>
        <xdr:cNvPr id="3" name="Obrázek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43830"/>
          <a:ext cx="7581900" cy="8175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IW42"/>
  <sheetViews>
    <sheetView tabSelected="1" zoomScaleNormal="100" workbookViewId="0">
      <selection activeCell="A7" sqref="A7"/>
    </sheetView>
  </sheetViews>
  <sheetFormatPr defaultRowHeight="15" x14ac:dyDescent="0.25"/>
  <cols>
    <col min="1" max="1" width="51.28515625" style="3" bestFit="1" customWidth="1"/>
    <col min="2" max="2" width="37.42578125" style="3" bestFit="1" customWidth="1"/>
    <col min="3" max="3" width="16" style="3" customWidth="1"/>
    <col min="4" max="4" width="10.42578125" style="3" bestFit="1" customWidth="1"/>
    <col min="5" max="5" width="9.140625" style="3" customWidth="1"/>
    <col min="6" max="257" width="8.85546875" style="3"/>
  </cols>
  <sheetData>
    <row r="4" spans="1:257" ht="18" x14ac:dyDescent="0.25">
      <c r="A4" s="1"/>
      <c r="B4" s="2" t="s">
        <v>264</v>
      </c>
      <c r="C4" s="1"/>
      <c r="D4" s="1"/>
    </row>
    <row r="5" spans="1:257" ht="18" x14ac:dyDescent="0.25">
      <c r="B5" s="2" t="s">
        <v>266</v>
      </c>
    </row>
    <row r="6" spans="1:257" x14ac:dyDescent="0.25">
      <c r="A6" s="1"/>
      <c r="B6" s="4"/>
      <c r="C6" s="1"/>
      <c r="D6" s="1"/>
    </row>
    <row r="7" spans="1:257" x14ac:dyDescent="0.25">
      <c r="A7" s="4" t="s">
        <v>265</v>
      </c>
      <c r="B7" s="1"/>
      <c r="C7" s="1"/>
      <c r="D7" s="1"/>
    </row>
    <row r="9" spans="1:257" x14ac:dyDescent="0.25">
      <c r="A9" s="5" t="s">
        <v>122</v>
      </c>
      <c r="B9" s="5"/>
      <c r="C9" s="5"/>
      <c r="D9" s="5"/>
    </row>
    <row r="10" spans="1:257" x14ac:dyDescent="0.25">
      <c r="A10" s="5" t="s">
        <v>0</v>
      </c>
      <c r="B10" s="5"/>
      <c r="C10" s="5"/>
      <c r="D10" s="5"/>
    </row>
    <row r="11" spans="1:257" x14ac:dyDescent="0.25">
      <c r="A11" s="5" t="s">
        <v>123</v>
      </c>
      <c r="B11" s="5"/>
      <c r="C11" s="5"/>
      <c r="D11" s="5"/>
    </row>
    <row r="12" spans="1:257" x14ac:dyDescent="0.25">
      <c r="A12" s="1"/>
      <c r="B12" s="1"/>
      <c r="C12" s="1"/>
      <c r="D12" s="1"/>
    </row>
    <row r="14" spans="1:257" x14ac:dyDescent="0.25"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x14ac:dyDescent="0.25">
      <c r="A15" s="6" t="s">
        <v>1</v>
      </c>
      <c r="B15" s="7" t="s">
        <v>2</v>
      </c>
      <c r="C15" s="6"/>
      <c r="D15" s="7" t="s">
        <v>3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x14ac:dyDescent="0.25">
      <c r="A16" s="8"/>
      <c r="B16" s="9"/>
      <c r="C16" s="9"/>
      <c r="D16" s="9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x14ac:dyDescent="0.25">
      <c r="A17" s="10" t="s">
        <v>4</v>
      </c>
      <c r="B17" s="9"/>
      <c r="C17" s="9"/>
      <c r="D17" s="11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x14ac:dyDescent="0.25">
      <c r="A18" s="12" t="str">
        <f>Rozpočet!B3</f>
        <v>I.1. Čerpací a filtrační technologie</v>
      </c>
      <c r="B18" s="13">
        <f>Rozpočet!F19</f>
        <v>0</v>
      </c>
      <c r="C18" s="14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x14ac:dyDescent="0.25">
      <c r="A19" s="15" t="str">
        <f>Rozpočet!B21</f>
        <v>I.2. Potrubí a kabely</v>
      </c>
      <c r="B19" s="16">
        <f>Rozpočet!F33</f>
        <v>0</v>
      </c>
      <c r="C19" s="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x14ac:dyDescent="0.25">
      <c r="A20" s="15" t="str">
        <f>Rozpočet!B37</f>
        <v>I.3. Řídící jednotka, elektro</v>
      </c>
      <c r="B20" s="16">
        <f>Rozpočet!F53</f>
        <v>0</v>
      </c>
      <c r="C20" s="9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x14ac:dyDescent="0.25">
      <c r="A21" s="15" t="str">
        <f>Rozpočet!B55</f>
        <v>I.4. Postřikovače</v>
      </c>
      <c r="B21" s="16">
        <f>Rozpočet!F82</f>
        <v>0</v>
      </c>
      <c r="C21" s="9"/>
      <c r="D21" s="9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x14ac:dyDescent="0.25">
      <c r="A22" s="15" t="str">
        <f>Rozpočet!B84</f>
        <v>I.5. Ventily, ventilové šachty, vodní zásuvky</v>
      </c>
      <c r="B22" s="16">
        <f>Rozpočet!F98</f>
        <v>0</v>
      </c>
      <c r="C22" s="9"/>
      <c r="D22" s="9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x14ac:dyDescent="0.25">
      <c r="A23" s="17" t="str">
        <f>Rozpočet!B100</f>
        <v xml:space="preserve">I.6. Ostatní - svěrné, elektro tvarovky, apod. </v>
      </c>
      <c r="B23" s="18">
        <f>Rozpočet!F131</f>
        <v>0</v>
      </c>
      <c r="C23" s="11"/>
      <c r="D23" s="11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x14ac:dyDescent="0.25">
      <c r="A24" s="8" t="s">
        <v>8</v>
      </c>
      <c r="B24" s="19">
        <f>SUM(B18:B23)</f>
        <v>0</v>
      </c>
      <c r="C24" s="20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x14ac:dyDescent="0.25">
      <c r="A25" s="8"/>
      <c r="B25" s="9"/>
      <c r="C25" s="9"/>
      <c r="D25" s="9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x14ac:dyDescent="0.25">
      <c r="A26" s="21" t="s">
        <v>9</v>
      </c>
      <c r="B26" s="11"/>
      <c r="C26" s="11"/>
      <c r="D26" s="11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x14ac:dyDescent="0.25">
      <c r="A27" s="22" t="str">
        <f>Rozpočet!B136</f>
        <v>II.1. Čerpací, filtrační technologie</v>
      </c>
      <c r="B27" s="9"/>
      <c r="C27" s="9"/>
      <c r="D27" s="16">
        <f>Rozpočet!F142</f>
        <v>0</v>
      </c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x14ac:dyDescent="0.25">
      <c r="A28" s="22" t="str">
        <f>Rozpočet!B145</f>
        <v>II.2. Potrubí a kabely</v>
      </c>
      <c r="B28" s="9"/>
      <c r="C28" s="9"/>
      <c r="D28" s="16">
        <f>Rozpočet!F155</f>
        <v>0</v>
      </c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x14ac:dyDescent="0.25">
      <c r="A29" s="15" t="str">
        <f>Rozpočet!B158</f>
        <v>II.3. Řídící jednotka</v>
      </c>
      <c r="B29" s="9"/>
      <c r="C29" s="9"/>
      <c r="D29" s="16">
        <f>Rozpočet!F165</f>
        <v>0</v>
      </c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x14ac:dyDescent="0.25">
      <c r="A30" s="17" t="str">
        <f>Rozpočet!B168</f>
        <v>II.4. Postřikovače, ventily, šoupata a šachty</v>
      </c>
      <c r="B30" s="11"/>
      <c r="C30" s="11"/>
      <c r="D30" s="18">
        <f>Rozpočet!F178</f>
        <v>0</v>
      </c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x14ac:dyDescent="0.25">
      <c r="A31" s="8" t="s">
        <v>8</v>
      </c>
      <c r="B31" s="9"/>
      <c r="C31" s="9"/>
      <c r="D31" s="19">
        <f>SUM(D27:D30)</f>
        <v>0</v>
      </c>
    </row>
    <row r="32" spans="1:257" x14ac:dyDescent="0.25">
      <c r="A32" s="15"/>
      <c r="B32" s="9"/>
      <c r="C32" s="9"/>
      <c r="D32" s="9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4" s="9" customFormat="1" ht="13.5" thickBot="1" x14ac:dyDescent="0.25">
      <c r="A33" s="3"/>
      <c r="B33" s="3"/>
      <c r="C33" s="3"/>
      <c r="D33" s="3"/>
    </row>
    <row r="34" spans="1:4" ht="15.75" thickBot="1" x14ac:dyDescent="0.3">
      <c r="A34" s="23" t="s">
        <v>13</v>
      </c>
      <c r="B34" s="24"/>
      <c r="C34" s="25">
        <f>B24+D31</f>
        <v>0</v>
      </c>
      <c r="D34" s="26"/>
    </row>
    <row r="35" spans="1:4" x14ac:dyDescent="0.25">
      <c r="A35" s="27"/>
      <c r="B35" s="27"/>
      <c r="C35" s="28"/>
      <c r="D35" s="27"/>
    </row>
    <row r="36" spans="1:4" x14ac:dyDescent="0.25">
      <c r="B36" s="8"/>
      <c r="C36" s="29"/>
      <c r="D36" s="8"/>
    </row>
    <row r="38" spans="1:4" x14ac:dyDescent="0.25">
      <c r="A38" s="30" t="s">
        <v>14</v>
      </c>
    </row>
    <row r="40" spans="1:4" x14ac:dyDescent="0.25">
      <c r="A40" s="32" t="s">
        <v>119</v>
      </c>
    </row>
    <row r="41" spans="1:4" x14ac:dyDescent="0.25">
      <c r="A41" s="32" t="s">
        <v>120</v>
      </c>
    </row>
    <row r="42" spans="1:4" x14ac:dyDescent="0.25">
      <c r="A42" s="32" t="s">
        <v>121</v>
      </c>
    </row>
  </sheetData>
  <pageMargins left="0.7" right="0.7" top="0.78740157499999996" bottom="0.78740157499999996" header="0.3" footer="0.3"/>
  <pageSetup paperSize="9" scale="7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78"/>
  <sheetViews>
    <sheetView zoomScaleNormal="100" workbookViewId="0">
      <selection activeCell="A175" sqref="A175:XFD176"/>
    </sheetView>
  </sheetViews>
  <sheetFormatPr defaultColWidth="8.85546875" defaultRowHeight="12.75" x14ac:dyDescent="0.2"/>
  <cols>
    <col min="1" max="1" width="31.85546875" style="47" bestFit="1" customWidth="1"/>
    <col min="2" max="2" width="88.28515625" style="47" bestFit="1" customWidth="1"/>
    <col min="3" max="3" width="6.5703125" style="46" customWidth="1"/>
    <col min="4" max="4" width="13.28515625" style="46" customWidth="1"/>
    <col min="5" max="5" width="12" style="69" customWidth="1"/>
    <col min="6" max="6" width="13.28515625" style="69" bestFit="1" customWidth="1"/>
    <col min="7" max="16384" width="8.85546875" style="47"/>
  </cols>
  <sheetData>
    <row r="1" spans="1:7" x14ac:dyDescent="0.2">
      <c r="A1" s="33" t="s">
        <v>4</v>
      </c>
      <c r="B1" s="34"/>
      <c r="C1" s="35"/>
      <c r="D1" s="35"/>
      <c r="E1" s="62"/>
      <c r="F1" s="62"/>
      <c r="G1" s="72"/>
    </row>
    <row r="2" spans="1:7" x14ac:dyDescent="0.2">
      <c r="A2" s="33"/>
      <c r="B2" s="34"/>
      <c r="C2" s="35"/>
      <c r="D2" s="35"/>
      <c r="E2" s="62"/>
      <c r="F2" s="62"/>
      <c r="G2" s="72"/>
    </row>
    <row r="3" spans="1:7" x14ac:dyDescent="0.2">
      <c r="A3" s="72"/>
      <c r="B3" s="33" t="s">
        <v>132</v>
      </c>
      <c r="C3" s="79"/>
      <c r="D3" s="79"/>
      <c r="E3" s="80"/>
      <c r="F3" s="80"/>
      <c r="G3" s="72"/>
    </row>
    <row r="4" spans="1:7" s="82" customFormat="1" ht="13.5" thickBot="1" x14ac:dyDescent="0.25">
      <c r="A4" s="56" t="s">
        <v>15</v>
      </c>
      <c r="B4" s="56" t="s">
        <v>264</v>
      </c>
      <c r="C4" s="57" t="s">
        <v>17</v>
      </c>
      <c r="D4" s="57" t="s">
        <v>18</v>
      </c>
      <c r="E4" s="63" t="s">
        <v>19</v>
      </c>
      <c r="F4" s="63" t="s">
        <v>20</v>
      </c>
      <c r="G4" s="81"/>
    </row>
    <row r="5" spans="1:7" ht="13.5" thickTop="1" x14ac:dyDescent="0.2">
      <c r="A5" s="38" t="s">
        <v>137</v>
      </c>
      <c r="B5" s="38" t="s">
        <v>147</v>
      </c>
      <c r="C5" s="53" t="s">
        <v>21</v>
      </c>
      <c r="D5" s="40">
        <v>1</v>
      </c>
      <c r="E5" s="65">
        <v>0</v>
      </c>
      <c r="F5" s="64">
        <f>D5*E5</f>
        <v>0</v>
      </c>
      <c r="G5" s="72"/>
    </row>
    <row r="6" spans="1:7" s="83" customFormat="1" x14ac:dyDescent="0.2">
      <c r="A6" s="38" t="s">
        <v>138</v>
      </c>
      <c r="B6" s="38" t="s">
        <v>146</v>
      </c>
      <c r="C6" s="40" t="s">
        <v>21</v>
      </c>
      <c r="D6" s="40">
        <v>2</v>
      </c>
      <c r="E6" s="65">
        <v>0</v>
      </c>
      <c r="F6" s="64">
        <f t="shared" ref="F6:F17" si="0">D6*E6</f>
        <v>0</v>
      </c>
    </row>
    <row r="7" spans="1:7" s="83" customFormat="1" x14ac:dyDescent="0.2">
      <c r="A7" s="38" t="s">
        <v>139</v>
      </c>
      <c r="B7" s="38" t="s">
        <v>254</v>
      </c>
      <c r="C7" s="40" t="s">
        <v>21</v>
      </c>
      <c r="D7" s="40">
        <v>1</v>
      </c>
      <c r="E7" s="65">
        <v>0</v>
      </c>
      <c r="F7" s="64">
        <f t="shared" si="0"/>
        <v>0</v>
      </c>
    </row>
    <row r="8" spans="1:7" s="83" customFormat="1" x14ac:dyDescent="0.2">
      <c r="A8" s="38" t="s">
        <v>140</v>
      </c>
      <c r="B8" s="38" t="s">
        <v>148</v>
      </c>
      <c r="C8" s="40" t="s">
        <v>21</v>
      </c>
      <c r="D8" s="40">
        <v>1</v>
      </c>
      <c r="E8" s="65">
        <v>0</v>
      </c>
      <c r="F8" s="64">
        <f t="shared" si="0"/>
        <v>0</v>
      </c>
    </row>
    <row r="9" spans="1:7" s="83" customFormat="1" x14ac:dyDescent="0.2">
      <c r="A9" s="38" t="s">
        <v>141</v>
      </c>
      <c r="B9" s="38" t="s">
        <v>130</v>
      </c>
      <c r="C9" s="40" t="s">
        <v>21</v>
      </c>
      <c r="D9" s="40">
        <v>1</v>
      </c>
      <c r="E9" s="65">
        <v>0</v>
      </c>
      <c r="F9" s="64">
        <f t="shared" si="0"/>
        <v>0</v>
      </c>
    </row>
    <row r="10" spans="1:7" s="83" customFormat="1" x14ac:dyDescent="0.2">
      <c r="A10" s="38" t="s">
        <v>142</v>
      </c>
      <c r="B10" s="38" t="s">
        <v>149</v>
      </c>
      <c r="C10" s="40" t="s">
        <v>21</v>
      </c>
      <c r="D10" s="40">
        <v>1</v>
      </c>
      <c r="E10" s="65">
        <v>0</v>
      </c>
      <c r="F10" s="64">
        <f t="shared" si="0"/>
        <v>0</v>
      </c>
    </row>
    <row r="11" spans="1:7" s="83" customFormat="1" x14ac:dyDescent="0.2">
      <c r="A11" s="38" t="s">
        <v>143</v>
      </c>
      <c r="B11" s="38" t="s">
        <v>150</v>
      </c>
      <c r="C11" s="40" t="s">
        <v>21</v>
      </c>
      <c r="D11" s="40">
        <v>1</v>
      </c>
      <c r="E11" s="65">
        <v>0</v>
      </c>
      <c r="F11" s="64">
        <f t="shared" si="0"/>
        <v>0</v>
      </c>
    </row>
    <row r="12" spans="1:7" s="83" customFormat="1" x14ac:dyDescent="0.2">
      <c r="A12" s="38" t="s">
        <v>144</v>
      </c>
      <c r="B12" s="38" t="s">
        <v>151</v>
      </c>
      <c r="C12" s="40" t="s">
        <v>21</v>
      </c>
      <c r="D12" s="40">
        <v>1</v>
      </c>
      <c r="E12" s="65">
        <v>0</v>
      </c>
      <c r="F12" s="64">
        <f t="shared" si="0"/>
        <v>0</v>
      </c>
    </row>
    <row r="13" spans="1:7" s="83" customFormat="1" x14ac:dyDescent="0.2">
      <c r="A13" s="38" t="s">
        <v>131</v>
      </c>
      <c r="B13" s="38" t="s">
        <v>152</v>
      </c>
      <c r="C13" s="40" t="s">
        <v>21</v>
      </c>
      <c r="D13" s="40">
        <v>1</v>
      </c>
      <c r="E13" s="65">
        <v>0</v>
      </c>
      <c r="F13" s="64">
        <f t="shared" si="0"/>
        <v>0</v>
      </c>
    </row>
    <row r="14" spans="1:7" s="83" customFormat="1" x14ac:dyDescent="0.2">
      <c r="A14" s="38" t="s">
        <v>145</v>
      </c>
      <c r="B14" s="38" t="s">
        <v>153</v>
      </c>
      <c r="C14" s="40" t="s">
        <v>21</v>
      </c>
      <c r="D14" s="40">
        <v>1</v>
      </c>
      <c r="E14" s="65">
        <v>0</v>
      </c>
      <c r="F14" s="64">
        <f t="shared" si="0"/>
        <v>0</v>
      </c>
    </row>
    <row r="15" spans="1:7" s="83" customFormat="1" x14ac:dyDescent="0.2">
      <c r="A15" s="39">
        <v>31000</v>
      </c>
      <c r="B15" s="38" t="s">
        <v>256</v>
      </c>
      <c r="C15" s="40" t="s">
        <v>21</v>
      </c>
      <c r="D15" s="40">
        <v>1</v>
      </c>
      <c r="E15" s="65">
        <v>0</v>
      </c>
      <c r="F15" s="64">
        <f t="shared" si="0"/>
        <v>0</v>
      </c>
    </row>
    <row r="16" spans="1:7" s="83" customFormat="1" x14ac:dyDescent="0.2">
      <c r="A16" s="39">
        <v>31001</v>
      </c>
      <c r="B16" s="38" t="s">
        <v>255</v>
      </c>
      <c r="C16" s="40" t="s">
        <v>22</v>
      </c>
      <c r="D16" s="40">
        <v>1</v>
      </c>
      <c r="E16" s="65">
        <v>0</v>
      </c>
      <c r="F16" s="64">
        <f t="shared" si="0"/>
        <v>0</v>
      </c>
    </row>
    <row r="17" spans="1:17" s="83" customFormat="1" x14ac:dyDescent="0.2">
      <c r="A17" s="39"/>
      <c r="B17" s="38" t="s">
        <v>257</v>
      </c>
      <c r="C17" s="40" t="s">
        <v>22</v>
      </c>
      <c r="D17" s="40">
        <v>1</v>
      </c>
      <c r="E17" s="65">
        <v>0</v>
      </c>
      <c r="F17" s="64">
        <f t="shared" si="0"/>
        <v>0</v>
      </c>
    </row>
    <row r="18" spans="1:17" x14ac:dyDescent="0.2">
      <c r="A18" s="36"/>
      <c r="B18" s="38"/>
      <c r="C18" s="52"/>
      <c r="D18" s="52"/>
      <c r="E18" s="65"/>
      <c r="F18" s="65"/>
      <c r="G18" s="72"/>
    </row>
    <row r="19" spans="1:17" x14ac:dyDescent="0.2">
      <c r="A19" s="41"/>
      <c r="B19" s="33" t="s">
        <v>23</v>
      </c>
      <c r="C19" s="40"/>
      <c r="D19" s="42"/>
      <c r="F19" s="31">
        <f>SUM(F5:F18)</f>
        <v>0</v>
      </c>
      <c r="G19" s="72"/>
    </row>
    <row r="21" spans="1:17" x14ac:dyDescent="0.2">
      <c r="B21" s="33" t="s">
        <v>5</v>
      </c>
      <c r="D21" s="79"/>
      <c r="E21" s="80"/>
      <c r="F21" s="80"/>
      <c r="G21" s="72"/>
      <c r="Q21" s="84"/>
    </row>
    <row r="22" spans="1:17" s="82" customFormat="1" ht="13.5" thickBot="1" x14ac:dyDescent="0.25">
      <c r="A22" s="73" t="s">
        <v>15</v>
      </c>
      <c r="B22" s="85" t="s">
        <v>16</v>
      </c>
      <c r="C22" s="86" t="s">
        <v>17</v>
      </c>
      <c r="D22" s="87" t="s">
        <v>18</v>
      </c>
      <c r="E22" s="88" t="s">
        <v>19</v>
      </c>
      <c r="F22" s="88" t="s">
        <v>20</v>
      </c>
      <c r="G22" s="81"/>
      <c r="H22" s="82" t="s">
        <v>24</v>
      </c>
      <c r="Q22" s="89"/>
    </row>
    <row r="23" spans="1:17" ht="13.5" thickTop="1" x14ac:dyDescent="0.2">
      <c r="A23" s="38" t="s">
        <v>133</v>
      </c>
      <c r="B23" s="38" t="s">
        <v>155</v>
      </c>
      <c r="C23" s="53" t="s">
        <v>21</v>
      </c>
      <c r="D23" s="40">
        <v>6</v>
      </c>
      <c r="E23" s="65">
        <v>0</v>
      </c>
      <c r="F23" s="64">
        <f>D23*E23</f>
        <v>0</v>
      </c>
      <c r="I23" s="43"/>
      <c r="J23" s="43"/>
      <c r="K23" s="43"/>
      <c r="L23" s="43"/>
      <c r="M23" s="43"/>
      <c r="N23" s="43"/>
      <c r="O23" s="43"/>
      <c r="Q23" s="84"/>
    </row>
    <row r="24" spans="1:17" x14ac:dyDescent="0.2">
      <c r="A24" s="38" t="s">
        <v>134</v>
      </c>
      <c r="B24" s="38" t="s">
        <v>154</v>
      </c>
      <c r="C24" s="46" t="s">
        <v>25</v>
      </c>
      <c r="D24" s="40">
        <v>1200</v>
      </c>
      <c r="E24" s="65">
        <v>0</v>
      </c>
      <c r="F24" s="64">
        <f t="shared" ref="F24:F31" si="1">D24*E24</f>
        <v>0</v>
      </c>
    </row>
    <row r="25" spans="1:17" x14ac:dyDescent="0.2">
      <c r="A25" s="38" t="s">
        <v>135</v>
      </c>
      <c r="B25" s="38" t="s">
        <v>154</v>
      </c>
      <c r="C25" s="46" t="s">
        <v>25</v>
      </c>
      <c r="D25" s="40">
        <v>500</v>
      </c>
      <c r="E25" s="65">
        <v>0</v>
      </c>
      <c r="F25" s="64">
        <f t="shared" si="1"/>
        <v>0</v>
      </c>
    </row>
    <row r="26" spans="1:17" x14ac:dyDescent="0.2">
      <c r="A26" s="38" t="s">
        <v>136</v>
      </c>
      <c r="B26" s="38" t="s">
        <v>263</v>
      </c>
      <c r="C26" s="46" t="s">
        <v>25</v>
      </c>
      <c r="D26" s="40">
        <v>400</v>
      </c>
      <c r="E26" s="65">
        <v>0</v>
      </c>
      <c r="F26" s="64">
        <f t="shared" si="1"/>
        <v>0</v>
      </c>
    </row>
    <row r="27" spans="1:17" x14ac:dyDescent="0.2">
      <c r="A27" s="36">
        <v>32060</v>
      </c>
      <c r="B27" s="36" t="s">
        <v>33</v>
      </c>
      <c r="C27" s="52" t="s">
        <v>25</v>
      </c>
      <c r="D27" s="52">
        <v>30</v>
      </c>
      <c r="E27" s="65">
        <v>0</v>
      </c>
      <c r="F27" s="64">
        <f t="shared" si="1"/>
        <v>0</v>
      </c>
      <c r="I27" s="43"/>
      <c r="J27" s="43"/>
      <c r="K27" s="43"/>
      <c r="L27" s="43"/>
      <c r="M27" s="43"/>
      <c r="N27" s="43"/>
      <c r="O27" s="43"/>
      <c r="Q27" s="84"/>
    </row>
    <row r="28" spans="1:17" x14ac:dyDescent="0.2">
      <c r="A28" s="36">
        <v>32111</v>
      </c>
      <c r="B28" s="36" t="s">
        <v>32</v>
      </c>
      <c r="C28" s="52" t="s">
        <v>25</v>
      </c>
      <c r="D28" s="52" t="s">
        <v>34</v>
      </c>
      <c r="E28" s="65">
        <v>0</v>
      </c>
      <c r="F28" s="64">
        <f t="shared" si="1"/>
        <v>0</v>
      </c>
      <c r="I28" s="43"/>
      <c r="J28" s="43"/>
      <c r="K28" s="43"/>
      <c r="L28" s="43"/>
      <c r="M28" s="43"/>
      <c r="N28" s="43"/>
      <c r="O28" s="43"/>
      <c r="Q28" s="84"/>
    </row>
    <row r="29" spans="1:17" x14ac:dyDescent="0.2">
      <c r="A29" s="36">
        <v>32112</v>
      </c>
      <c r="B29" s="36" t="s">
        <v>35</v>
      </c>
      <c r="C29" s="52" t="s">
        <v>25</v>
      </c>
      <c r="D29" s="52">
        <v>130</v>
      </c>
      <c r="E29" s="65">
        <v>0</v>
      </c>
      <c r="F29" s="64">
        <f t="shared" ref="F29" si="2">D29*E29</f>
        <v>0</v>
      </c>
      <c r="I29" s="43"/>
      <c r="J29" s="43"/>
      <c r="K29" s="43"/>
      <c r="L29" s="43"/>
      <c r="M29" s="43"/>
      <c r="N29" s="43"/>
      <c r="O29" s="43"/>
      <c r="Q29" s="84"/>
    </row>
    <row r="30" spans="1:17" x14ac:dyDescent="0.2">
      <c r="A30" s="36" t="s">
        <v>30</v>
      </c>
      <c r="B30" s="36" t="s">
        <v>31</v>
      </c>
      <c r="C30" s="52" t="s">
        <v>21</v>
      </c>
      <c r="D30" s="52">
        <v>6</v>
      </c>
      <c r="E30" s="65">
        <v>0</v>
      </c>
      <c r="F30" s="64">
        <f t="shared" si="1"/>
        <v>0</v>
      </c>
      <c r="I30" s="43"/>
      <c r="J30" s="43"/>
      <c r="K30" s="43"/>
      <c r="L30" s="43"/>
      <c r="M30" s="43"/>
      <c r="N30" s="43"/>
      <c r="O30" s="43"/>
      <c r="Q30" s="84"/>
    </row>
    <row r="31" spans="1:17" x14ac:dyDescent="0.2">
      <c r="A31" s="36"/>
      <c r="B31" s="36" t="s">
        <v>251</v>
      </c>
      <c r="C31" s="52" t="s">
        <v>22</v>
      </c>
      <c r="D31" s="52">
        <v>1</v>
      </c>
      <c r="E31" s="65">
        <v>0</v>
      </c>
      <c r="F31" s="64">
        <f t="shared" si="1"/>
        <v>0</v>
      </c>
      <c r="I31" s="43"/>
      <c r="J31" s="43"/>
      <c r="K31" s="43"/>
      <c r="L31" s="43"/>
      <c r="M31" s="43"/>
      <c r="N31" s="43"/>
      <c r="O31" s="43"/>
      <c r="Q31" s="84"/>
    </row>
    <row r="32" spans="1:17" x14ac:dyDescent="0.2">
      <c r="A32" s="74"/>
      <c r="B32" s="76"/>
      <c r="C32" s="40"/>
      <c r="D32" s="95"/>
      <c r="E32" s="65"/>
    </row>
    <row r="33" spans="1:18" x14ac:dyDescent="0.2">
      <c r="A33" s="74"/>
      <c r="B33" s="33" t="s">
        <v>23</v>
      </c>
      <c r="C33" s="40"/>
      <c r="D33" s="95"/>
      <c r="E33" s="78"/>
      <c r="F33" s="66">
        <f>SUM(F23:F32)</f>
        <v>0</v>
      </c>
    </row>
    <row r="34" spans="1:18" x14ac:dyDescent="0.2">
      <c r="A34" s="74"/>
      <c r="B34" s="76"/>
      <c r="C34" s="40"/>
      <c r="D34" s="77"/>
      <c r="E34" s="65"/>
    </row>
    <row r="35" spans="1:18" hidden="1" x14ac:dyDescent="0.2">
      <c r="A35" s="36" t="s">
        <v>26</v>
      </c>
      <c r="B35" s="36" t="s">
        <v>27</v>
      </c>
      <c r="C35" s="52" t="s">
        <v>25</v>
      </c>
      <c r="D35" s="52">
        <v>0</v>
      </c>
      <c r="E35" s="64">
        <v>79</v>
      </c>
      <c r="F35" s="64">
        <v>0</v>
      </c>
      <c r="I35" s="43"/>
      <c r="J35" s="43"/>
      <c r="K35" s="43"/>
      <c r="L35" s="43"/>
      <c r="M35" s="43"/>
      <c r="N35" s="43"/>
      <c r="O35" s="43"/>
      <c r="Q35" s="84"/>
    </row>
    <row r="36" spans="1:18" hidden="1" x14ac:dyDescent="0.2">
      <c r="A36" s="36" t="s">
        <v>28</v>
      </c>
      <c r="B36" s="36" t="s">
        <v>29</v>
      </c>
      <c r="C36" s="52" t="s">
        <v>25</v>
      </c>
      <c r="D36" s="52">
        <v>0</v>
      </c>
      <c r="E36" s="64">
        <v>59</v>
      </c>
      <c r="F36" s="64">
        <v>0</v>
      </c>
      <c r="I36" s="43"/>
      <c r="J36" s="43"/>
      <c r="K36" s="43"/>
      <c r="L36" s="43"/>
      <c r="M36" s="43"/>
      <c r="N36" s="43"/>
      <c r="O36" s="43"/>
      <c r="Q36" s="84"/>
    </row>
    <row r="37" spans="1:18" x14ac:dyDescent="0.2">
      <c r="B37" s="33" t="s">
        <v>252</v>
      </c>
      <c r="D37" s="79"/>
      <c r="E37" s="80"/>
      <c r="F37" s="80"/>
      <c r="G37" s="72"/>
      <c r="I37" s="45"/>
      <c r="J37" s="45"/>
      <c r="K37" s="45"/>
      <c r="L37" s="45"/>
      <c r="M37" s="45"/>
      <c r="N37" s="84"/>
      <c r="O37" s="90"/>
      <c r="P37" s="90"/>
      <c r="Q37" s="84"/>
      <c r="R37" s="90"/>
    </row>
    <row r="38" spans="1:18" s="82" customFormat="1" ht="13.5" thickBot="1" x14ac:dyDescent="0.25">
      <c r="A38" s="73" t="s">
        <v>15</v>
      </c>
      <c r="B38" s="58" t="s">
        <v>16</v>
      </c>
      <c r="C38" s="86" t="s">
        <v>17</v>
      </c>
      <c r="D38" s="59" t="s">
        <v>18</v>
      </c>
      <c r="E38" s="67" t="s">
        <v>19</v>
      </c>
      <c r="F38" s="67" t="s">
        <v>20</v>
      </c>
      <c r="G38" s="81"/>
      <c r="I38" s="91"/>
      <c r="J38" s="91"/>
      <c r="K38" s="91"/>
      <c r="L38" s="91"/>
      <c r="M38" s="91"/>
      <c r="N38" s="89"/>
      <c r="O38" s="92"/>
      <c r="P38" s="92"/>
      <c r="Q38" s="89"/>
      <c r="R38" s="92"/>
    </row>
    <row r="39" spans="1:18" ht="13.5" thickTop="1" x14ac:dyDescent="0.2">
      <c r="A39" s="75" t="s">
        <v>124</v>
      </c>
      <c r="B39" s="38" t="s">
        <v>156</v>
      </c>
      <c r="C39" s="46" t="s">
        <v>21</v>
      </c>
      <c r="D39" s="40">
        <v>1</v>
      </c>
      <c r="E39" s="65">
        <v>0</v>
      </c>
      <c r="F39" s="80">
        <f>D39*E39</f>
        <v>0</v>
      </c>
      <c r="J39" s="45"/>
      <c r="K39" s="45"/>
      <c r="L39" s="45"/>
      <c r="M39" s="45"/>
      <c r="N39" s="84"/>
      <c r="Q39" s="84"/>
    </row>
    <row r="40" spans="1:18" x14ac:dyDescent="0.2">
      <c r="A40" s="75" t="s">
        <v>125</v>
      </c>
      <c r="B40" s="38" t="s">
        <v>157</v>
      </c>
      <c r="C40" s="46" t="s">
        <v>21</v>
      </c>
      <c r="D40" s="40">
        <v>1</v>
      </c>
      <c r="E40" s="65">
        <v>0</v>
      </c>
      <c r="F40" s="80">
        <f t="shared" ref="F40:F51" si="3">D40*E40</f>
        <v>0</v>
      </c>
      <c r="J40" s="45"/>
      <c r="K40" s="45"/>
      <c r="L40" s="45"/>
      <c r="M40" s="45"/>
      <c r="N40" s="84"/>
      <c r="Q40" s="84"/>
    </row>
    <row r="41" spans="1:18" x14ac:dyDescent="0.2">
      <c r="A41" s="75" t="s">
        <v>126</v>
      </c>
      <c r="B41" s="38" t="s">
        <v>158</v>
      </c>
      <c r="C41" s="46" t="s">
        <v>21</v>
      </c>
      <c r="D41" s="40">
        <v>1</v>
      </c>
      <c r="E41" s="65">
        <v>0</v>
      </c>
      <c r="F41" s="80">
        <f t="shared" si="3"/>
        <v>0</v>
      </c>
      <c r="J41" s="45"/>
      <c r="K41" s="45"/>
      <c r="L41" s="45"/>
      <c r="M41" s="45"/>
      <c r="N41" s="84"/>
      <c r="Q41" s="84"/>
    </row>
    <row r="42" spans="1:18" x14ac:dyDescent="0.2">
      <c r="A42" s="75" t="s">
        <v>127</v>
      </c>
      <c r="B42" s="38" t="s">
        <v>159</v>
      </c>
      <c r="C42" s="46" t="s">
        <v>21</v>
      </c>
      <c r="D42" s="40">
        <v>1</v>
      </c>
      <c r="E42" s="65">
        <v>0</v>
      </c>
      <c r="F42" s="80">
        <f t="shared" si="3"/>
        <v>0</v>
      </c>
      <c r="J42" s="45"/>
      <c r="K42" s="45"/>
      <c r="L42" s="45"/>
      <c r="M42" s="45"/>
      <c r="N42" s="84"/>
      <c r="Q42" s="84"/>
    </row>
    <row r="43" spans="1:18" x14ac:dyDescent="0.2">
      <c r="A43" s="75" t="s">
        <v>128</v>
      </c>
      <c r="B43" s="38" t="s">
        <v>160</v>
      </c>
      <c r="C43" s="46" t="s">
        <v>21</v>
      </c>
      <c r="D43" s="40">
        <v>1</v>
      </c>
      <c r="E43" s="65">
        <v>0</v>
      </c>
      <c r="F43" s="80">
        <f t="shared" si="3"/>
        <v>0</v>
      </c>
      <c r="J43" s="45"/>
      <c r="K43" s="45"/>
      <c r="L43" s="45"/>
      <c r="M43" s="45"/>
      <c r="N43" s="84"/>
      <c r="Q43" s="84"/>
    </row>
    <row r="44" spans="1:18" hidden="1" x14ac:dyDescent="0.2">
      <c r="A44" s="36" t="s">
        <v>36</v>
      </c>
      <c r="B44" s="36" t="s">
        <v>37</v>
      </c>
      <c r="C44" s="46" t="s">
        <v>21</v>
      </c>
      <c r="D44" s="79">
        <v>0</v>
      </c>
      <c r="E44" s="65">
        <v>0</v>
      </c>
      <c r="F44" s="80">
        <f t="shared" si="3"/>
        <v>0</v>
      </c>
      <c r="J44" s="45"/>
      <c r="K44" s="45"/>
      <c r="L44" s="45"/>
      <c r="M44" s="45"/>
      <c r="N44" s="84"/>
      <c r="Q44" s="84"/>
    </row>
    <row r="45" spans="1:18" hidden="1" x14ac:dyDescent="0.2">
      <c r="A45" s="36" t="s">
        <v>38</v>
      </c>
      <c r="B45" s="36" t="s">
        <v>39</v>
      </c>
      <c r="C45" s="46" t="s">
        <v>21</v>
      </c>
      <c r="D45" s="79">
        <v>0</v>
      </c>
      <c r="E45" s="65">
        <v>0</v>
      </c>
      <c r="F45" s="80">
        <f t="shared" si="3"/>
        <v>0</v>
      </c>
      <c r="J45" s="45"/>
      <c r="K45" s="45"/>
      <c r="L45" s="45"/>
      <c r="M45" s="45"/>
      <c r="N45" s="84"/>
      <c r="Q45" s="84"/>
    </row>
    <row r="46" spans="1:18" hidden="1" x14ac:dyDescent="0.2">
      <c r="A46" s="36" t="s">
        <v>40</v>
      </c>
      <c r="B46" s="36" t="s">
        <v>41</v>
      </c>
      <c r="C46" s="46" t="s">
        <v>42</v>
      </c>
      <c r="D46" s="79">
        <v>0</v>
      </c>
      <c r="E46" s="65">
        <v>0</v>
      </c>
      <c r="F46" s="80">
        <f t="shared" si="3"/>
        <v>0</v>
      </c>
      <c r="J46" s="45"/>
      <c r="K46" s="45"/>
      <c r="L46" s="45"/>
      <c r="M46" s="45"/>
      <c r="N46" s="84"/>
      <c r="Q46" s="84"/>
    </row>
    <row r="47" spans="1:18" hidden="1" x14ac:dyDescent="0.2">
      <c r="A47" s="36" t="s">
        <v>43</v>
      </c>
      <c r="B47" s="36" t="s">
        <v>44</v>
      </c>
      <c r="C47" s="46" t="s">
        <v>21</v>
      </c>
      <c r="D47" s="79">
        <v>0</v>
      </c>
      <c r="E47" s="65">
        <v>0</v>
      </c>
      <c r="F47" s="80">
        <f t="shared" si="3"/>
        <v>0</v>
      </c>
      <c r="J47" s="45"/>
      <c r="K47" s="45"/>
      <c r="L47" s="45"/>
      <c r="M47" s="45"/>
      <c r="N47" s="84"/>
      <c r="Q47" s="84"/>
    </row>
    <row r="48" spans="1:18" hidden="1" x14ac:dyDescent="0.2">
      <c r="A48" s="36" t="s">
        <v>45</v>
      </c>
      <c r="B48" s="36" t="s">
        <v>46</v>
      </c>
      <c r="C48" s="46" t="s">
        <v>21</v>
      </c>
      <c r="D48" s="79">
        <v>0</v>
      </c>
      <c r="E48" s="65">
        <v>0</v>
      </c>
      <c r="F48" s="80">
        <f t="shared" si="3"/>
        <v>0</v>
      </c>
      <c r="J48" s="45"/>
      <c r="K48" s="45"/>
      <c r="L48" s="45"/>
      <c r="M48" s="45"/>
      <c r="N48" s="84"/>
      <c r="Q48" s="84"/>
    </row>
    <row r="49" spans="1:17" x14ac:dyDescent="0.2">
      <c r="A49" s="36"/>
      <c r="B49" s="36" t="s">
        <v>47</v>
      </c>
      <c r="C49" s="46" t="s">
        <v>22</v>
      </c>
      <c r="D49" s="93">
        <v>1</v>
      </c>
      <c r="E49" s="65">
        <v>0</v>
      </c>
      <c r="F49" s="80">
        <f t="shared" si="3"/>
        <v>0</v>
      </c>
      <c r="J49" s="45"/>
      <c r="K49" s="45"/>
      <c r="L49" s="45"/>
      <c r="M49" s="45"/>
      <c r="N49" s="84"/>
      <c r="Q49" s="84"/>
    </row>
    <row r="50" spans="1:17" x14ac:dyDescent="0.2">
      <c r="A50" s="36"/>
      <c r="B50" s="36" t="s">
        <v>262</v>
      </c>
      <c r="C50" s="46" t="s">
        <v>22</v>
      </c>
      <c r="D50" s="93">
        <v>1</v>
      </c>
      <c r="E50" s="65">
        <v>0</v>
      </c>
      <c r="F50" s="80">
        <f t="shared" si="3"/>
        <v>0</v>
      </c>
      <c r="J50" s="45"/>
      <c r="K50" s="45"/>
      <c r="L50" s="45"/>
      <c r="M50" s="45"/>
      <c r="N50" s="84"/>
      <c r="Q50" s="84"/>
    </row>
    <row r="51" spans="1:17" x14ac:dyDescent="0.2">
      <c r="A51" s="36"/>
      <c r="B51" s="36" t="s">
        <v>253</v>
      </c>
      <c r="C51" s="46" t="s">
        <v>22</v>
      </c>
      <c r="D51" s="93">
        <v>1</v>
      </c>
      <c r="E51" s="65">
        <v>0</v>
      </c>
      <c r="F51" s="80">
        <f t="shared" si="3"/>
        <v>0</v>
      </c>
      <c r="J51" s="45"/>
      <c r="K51" s="45"/>
      <c r="L51" s="45"/>
      <c r="M51" s="45"/>
      <c r="N51" s="84"/>
      <c r="Q51" s="84"/>
    </row>
    <row r="52" spans="1:17" x14ac:dyDescent="0.2">
      <c r="A52" s="36"/>
      <c r="B52" s="36"/>
      <c r="C52" s="52"/>
      <c r="D52" s="52"/>
      <c r="E52" s="64"/>
      <c r="F52" s="64"/>
      <c r="J52" s="45"/>
      <c r="K52" s="45"/>
      <c r="L52" s="45"/>
      <c r="M52" s="45"/>
      <c r="N52" s="84"/>
      <c r="Q52" s="84"/>
    </row>
    <row r="53" spans="1:17" x14ac:dyDescent="0.2">
      <c r="B53" s="33" t="s">
        <v>23</v>
      </c>
      <c r="D53" s="79"/>
      <c r="E53" s="80"/>
      <c r="F53" s="31">
        <f>SUM(F39:F52)</f>
        <v>0</v>
      </c>
      <c r="J53" s="45"/>
      <c r="K53" s="45"/>
      <c r="L53" s="45"/>
      <c r="M53" s="45"/>
      <c r="N53" s="84"/>
      <c r="Q53" s="84"/>
    </row>
    <row r="54" spans="1:17" x14ac:dyDescent="0.2">
      <c r="J54" s="45"/>
      <c r="K54" s="45"/>
      <c r="L54" s="45"/>
      <c r="M54" s="45"/>
      <c r="N54" s="84"/>
      <c r="Q54" s="84"/>
    </row>
    <row r="55" spans="1:17" x14ac:dyDescent="0.2">
      <c r="B55" s="33" t="s">
        <v>6</v>
      </c>
      <c r="D55" s="79"/>
      <c r="E55" s="80"/>
      <c r="F55" s="80"/>
      <c r="J55" s="45"/>
      <c r="K55" s="45"/>
      <c r="L55" s="45"/>
      <c r="M55" s="45"/>
      <c r="N55" s="84"/>
      <c r="Q55" s="84"/>
    </row>
    <row r="56" spans="1:17" s="82" customFormat="1" ht="13.5" thickBot="1" x14ac:dyDescent="0.25">
      <c r="A56" s="73" t="s">
        <v>15</v>
      </c>
      <c r="B56" s="85" t="s">
        <v>16</v>
      </c>
      <c r="C56" s="86" t="s">
        <v>17</v>
      </c>
      <c r="D56" s="87" t="s">
        <v>18</v>
      </c>
      <c r="E56" s="88" t="s">
        <v>19</v>
      </c>
      <c r="F56" s="88" t="s">
        <v>20</v>
      </c>
      <c r="I56" s="91"/>
      <c r="J56" s="91"/>
      <c r="K56" s="91"/>
      <c r="L56" s="91"/>
      <c r="M56" s="89"/>
      <c r="P56" s="89"/>
    </row>
    <row r="57" spans="1:17" ht="13.5" thickTop="1" x14ac:dyDescent="0.2">
      <c r="A57" s="38" t="s">
        <v>161</v>
      </c>
      <c r="B57" s="38" t="s">
        <v>169</v>
      </c>
      <c r="C57" s="46" t="s">
        <v>21</v>
      </c>
      <c r="D57" s="40">
        <v>35</v>
      </c>
      <c r="E57" s="65">
        <v>0</v>
      </c>
      <c r="F57" s="64">
        <f>D57*E57</f>
        <v>0</v>
      </c>
      <c r="I57" s="45"/>
      <c r="J57" s="45"/>
      <c r="K57" s="45"/>
      <c r="L57" s="45"/>
      <c r="M57" s="84"/>
      <c r="P57" s="84"/>
    </row>
    <row r="58" spans="1:17" x14ac:dyDescent="0.2">
      <c r="A58" s="38" t="s">
        <v>162</v>
      </c>
      <c r="B58" s="38" t="s">
        <v>170</v>
      </c>
      <c r="C58" s="46" t="s">
        <v>21</v>
      </c>
      <c r="D58" s="40">
        <v>28</v>
      </c>
      <c r="E58" s="65">
        <v>0</v>
      </c>
      <c r="F58" s="64">
        <f t="shared" ref="F58:F80" si="4">D58*E58</f>
        <v>0</v>
      </c>
      <c r="I58" s="45"/>
      <c r="J58" s="45"/>
      <c r="K58" s="45"/>
      <c r="L58" s="45"/>
      <c r="M58" s="84"/>
      <c r="P58" s="84"/>
    </row>
    <row r="59" spans="1:17" x14ac:dyDescent="0.2">
      <c r="A59" s="38" t="s">
        <v>163</v>
      </c>
      <c r="B59" s="38" t="s">
        <v>171</v>
      </c>
      <c r="C59" s="46" t="s">
        <v>21</v>
      </c>
      <c r="D59" s="40">
        <v>6</v>
      </c>
      <c r="E59" s="65">
        <v>0</v>
      </c>
      <c r="F59" s="64">
        <f t="shared" si="4"/>
        <v>0</v>
      </c>
      <c r="I59" s="45"/>
      <c r="J59" s="45"/>
      <c r="K59" s="45"/>
      <c r="L59" s="45"/>
      <c r="M59" s="84"/>
      <c r="P59" s="84"/>
    </row>
    <row r="60" spans="1:17" x14ac:dyDescent="0.2">
      <c r="A60" s="38" t="s">
        <v>164</v>
      </c>
      <c r="B60" s="38" t="s">
        <v>172</v>
      </c>
      <c r="C60" s="46" t="s">
        <v>21</v>
      </c>
      <c r="D60" s="40">
        <v>120</v>
      </c>
      <c r="E60" s="65">
        <v>0</v>
      </c>
      <c r="F60" s="64">
        <f t="shared" si="4"/>
        <v>0</v>
      </c>
      <c r="I60" s="45"/>
      <c r="J60" s="45"/>
      <c r="K60" s="45"/>
      <c r="L60" s="45"/>
      <c r="M60" s="84"/>
      <c r="P60" s="84"/>
    </row>
    <row r="61" spans="1:17" x14ac:dyDescent="0.2">
      <c r="A61" s="38" t="s">
        <v>165</v>
      </c>
      <c r="B61" s="38" t="s">
        <v>173</v>
      </c>
      <c r="C61" s="46" t="s">
        <v>21</v>
      </c>
      <c r="D61" s="40">
        <v>10</v>
      </c>
      <c r="E61" s="65">
        <v>0</v>
      </c>
      <c r="F61" s="64">
        <f t="shared" si="4"/>
        <v>0</v>
      </c>
      <c r="I61" s="45"/>
      <c r="J61" s="45"/>
      <c r="K61" s="45"/>
      <c r="L61" s="45"/>
      <c r="M61" s="84"/>
      <c r="P61" s="84"/>
    </row>
    <row r="62" spans="1:17" x14ac:dyDescent="0.2">
      <c r="A62" s="38" t="s">
        <v>166</v>
      </c>
      <c r="B62" s="38" t="s">
        <v>174</v>
      </c>
      <c r="C62" s="46" t="s">
        <v>21</v>
      </c>
      <c r="D62" s="40">
        <v>10</v>
      </c>
      <c r="E62" s="65">
        <v>0</v>
      </c>
      <c r="F62" s="64">
        <f t="shared" si="4"/>
        <v>0</v>
      </c>
      <c r="I62" s="45"/>
      <c r="J62" s="45"/>
      <c r="K62" s="45"/>
      <c r="L62" s="45"/>
      <c r="M62" s="84"/>
      <c r="P62" s="84"/>
    </row>
    <row r="63" spans="1:17" x14ac:dyDescent="0.2">
      <c r="A63" s="38" t="s">
        <v>167</v>
      </c>
      <c r="B63" s="38" t="s">
        <v>175</v>
      </c>
      <c r="C63" s="46" t="s">
        <v>21</v>
      </c>
      <c r="D63" s="40">
        <v>5</v>
      </c>
      <c r="E63" s="65">
        <v>0</v>
      </c>
      <c r="F63" s="64">
        <f t="shared" si="4"/>
        <v>0</v>
      </c>
      <c r="I63" s="45"/>
      <c r="J63" s="45"/>
      <c r="K63" s="45"/>
      <c r="L63" s="45"/>
      <c r="M63" s="84"/>
      <c r="P63" s="84"/>
    </row>
    <row r="64" spans="1:17" x14ac:dyDescent="0.2">
      <c r="A64" s="38" t="s">
        <v>168</v>
      </c>
      <c r="B64" s="38" t="s">
        <v>176</v>
      </c>
      <c r="C64" s="46" t="s">
        <v>21</v>
      </c>
      <c r="D64" s="40">
        <v>1</v>
      </c>
      <c r="E64" s="65">
        <v>0</v>
      </c>
      <c r="F64" s="64">
        <f t="shared" si="4"/>
        <v>0</v>
      </c>
      <c r="I64" s="45"/>
      <c r="J64" s="45"/>
      <c r="K64" s="45"/>
      <c r="L64" s="45"/>
      <c r="M64" s="84"/>
      <c r="P64" s="84"/>
    </row>
    <row r="65" spans="1:16" hidden="1" x14ac:dyDescent="0.2">
      <c r="A65" s="36" t="s">
        <v>48</v>
      </c>
      <c r="B65" s="36" t="s">
        <v>49</v>
      </c>
      <c r="C65" s="52" t="s">
        <v>21</v>
      </c>
      <c r="D65" s="52">
        <v>0</v>
      </c>
      <c r="E65" s="65">
        <v>0</v>
      </c>
      <c r="F65" s="64">
        <f t="shared" si="4"/>
        <v>0</v>
      </c>
      <c r="I65" s="45"/>
      <c r="J65" s="45"/>
      <c r="K65" s="45"/>
      <c r="L65" s="45"/>
      <c r="M65" s="84"/>
      <c r="P65" s="84"/>
    </row>
    <row r="66" spans="1:16" hidden="1" x14ac:dyDescent="0.2">
      <c r="A66" s="36" t="s">
        <v>50</v>
      </c>
      <c r="B66" s="36" t="s">
        <v>51</v>
      </c>
      <c r="C66" s="52" t="s">
        <v>21</v>
      </c>
      <c r="D66" s="52">
        <v>0</v>
      </c>
      <c r="E66" s="65">
        <v>0</v>
      </c>
      <c r="F66" s="64">
        <f t="shared" si="4"/>
        <v>0</v>
      </c>
      <c r="I66" s="45"/>
      <c r="J66" s="45"/>
      <c r="K66" s="45"/>
      <c r="L66" s="45"/>
      <c r="M66" s="84"/>
      <c r="P66" s="84"/>
    </row>
    <row r="67" spans="1:16" hidden="1" x14ac:dyDescent="0.2">
      <c r="A67" s="36" t="s">
        <v>52</v>
      </c>
      <c r="B67" s="36" t="s">
        <v>53</v>
      </c>
      <c r="C67" s="52" t="s">
        <v>21</v>
      </c>
      <c r="D67" s="52">
        <v>0</v>
      </c>
      <c r="E67" s="65">
        <v>0</v>
      </c>
      <c r="F67" s="64">
        <f t="shared" si="4"/>
        <v>0</v>
      </c>
      <c r="I67" s="45"/>
      <c r="J67" s="45"/>
      <c r="K67" s="45"/>
      <c r="L67" s="45"/>
      <c r="M67" s="84"/>
      <c r="P67" s="84"/>
    </row>
    <row r="68" spans="1:16" hidden="1" x14ac:dyDescent="0.2">
      <c r="A68" s="36" t="s">
        <v>54</v>
      </c>
      <c r="B68" s="36" t="s">
        <v>55</v>
      </c>
      <c r="C68" s="52" t="s">
        <v>21</v>
      </c>
      <c r="D68" s="52">
        <v>0</v>
      </c>
      <c r="E68" s="65">
        <v>0</v>
      </c>
      <c r="F68" s="64">
        <f t="shared" si="4"/>
        <v>0</v>
      </c>
      <c r="I68" s="45"/>
      <c r="J68" s="45"/>
      <c r="K68" s="45"/>
      <c r="L68" s="45"/>
      <c r="M68" s="84"/>
      <c r="P68" s="84"/>
    </row>
    <row r="69" spans="1:16" hidden="1" x14ac:dyDescent="0.2">
      <c r="A69" s="36" t="s">
        <v>56</v>
      </c>
      <c r="B69" s="36" t="s">
        <v>57</v>
      </c>
      <c r="C69" s="52" t="s">
        <v>21</v>
      </c>
      <c r="D69" s="52">
        <v>0</v>
      </c>
      <c r="E69" s="65">
        <v>0</v>
      </c>
      <c r="F69" s="64">
        <f t="shared" si="4"/>
        <v>0</v>
      </c>
      <c r="I69" s="45"/>
      <c r="J69" s="45"/>
      <c r="K69" s="45"/>
      <c r="L69" s="45"/>
      <c r="M69" s="84"/>
      <c r="P69" s="84"/>
    </row>
    <row r="70" spans="1:16" hidden="1" x14ac:dyDescent="0.2">
      <c r="A70" s="36" t="s">
        <v>58</v>
      </c>
      <c r="B70" s="36" t="s">
        <v>59</v>
      </c>
      <c r="C70" s="52" t="s">
        <v>21</v>
      </c>
      <c r="D70" s="52">
        <v>0</v>
      </c>
      <c r="E70" s="65">
        <v>0</v>
      </c>
      <c r="F70" s="64">
        <f t="shared" si="4"/>
        <v>0</v>
      </c>
      <c r="I70" s="45"/>
      <c r="J70" s="45"/>
      <c r="K70" s="45"/>
      <c r="L70" s="45"/>
      <c r="M70" s="84"/>
      <c r="P70" s="84"/>
    </row>
    <row r="71" spans="1:16" hidden="1" x14ac:dyDescent="0.2">
      <c r="A71" s="36" t="s">
        <v>60</v>
      </c>
      <c r="B71" s="36" t="s">
        <v>61</v>
      </c>
      <c r="C71" s="52" t="s">
        <v>21</v>
      </c>
      <c r="D71" s="52">
        <v>0</v>
      </c>
      <c r="E71" s="65">
        <v>0</v>
      </c>
      <c r="F71" s="64">
        <f t="shared" si="4"/>
        <v>0</v>
      </c>
      <c r="I71" s="45"/>
      <c r="J71" s="45"/>
      <c r="K71" s="45"/>
      <c r="L71" s="45"/>
      <c r="M71" s="84"/>
      <c r="P71" s="84"/>
    </row>
    <row r="72" spans="1:16" hidden="1" x14ac:dyDescent="0.2">
      <c r="A72" s="36" t="s">
        <v>62</v>
      </c>
      <c r="B72" s="36" t="s">
        <v>63</v>
      </c>
      <c r="C72" s="52" t="s">
        <v>21</v>
      </c>
      <c r="D72" s="52">
        <v>0</v>
      </c>
      <c r="E72" s="65">
        <v>0</v>
      </c>
      <c r="F72" s="64">
        <f t="shared" si="4"/>
        <v>0</v>
      </c>
      <c r="I72" s="45"/>
      <c r="J72" s="45"/>
      <c r="K72" s="45"/>
      <c r="L72" s="45"/>
      <c r="M72" s="84"/>
      <c r="P72" s="84"/>
    </row>
    <row r="73" spans="1:16" hidden="1" x14ac:dyDescent="0.2">
      <c r="A73" s="36" t="s">
        <v>64</v>
      </c>
      <c r="B73" s="36" t="s">
        <v>65</v>
      </c>
      <c r="C73" s="52" t="s">
        <v>21</v>
      </c>
      <c r="D73" s="52">
        <v>0</v>
      </c>
      <c r="E73" s="65">
        <v>0</v>
      </c>
      <c r="F73" s="64">
        <f t="shared" si="4"/>
        <v>0</v>
      </c>
      <c r="I73" s="45"/>
      <c r="J73" s="45"/>
      <c r="K73" s="45"/>
      <c r="L73" s="45"/>
      <c r="M73" s="84"/>
      <c r="P73" s="84"/>
    </row>
    <row r="74" spans="1:16" hidden="1" x14ac:dyDescent="0.2">
      <c r="A74" s="36" t="s">
        <v>66</v>
      </c>
      <c r="B74" s="36" t="s">
        <v>67</v>
      </c>
      <c r="C74" s="52" t="s">
        <v>21</v>
      </c>
      <c r="D74" s="52">
        <v>0</v>
      </c>
      <c r="E74" s="65">
        <v>0</v>
      </c>
      <c r="F74" s="64">
        <f t="shared" si="4"/>
        <v>0</v>
      </c>
      <c r="I74" s="45"/>
      <c r="J74" s="45"/>
      <c r="K74" s="45"/>
      <c r="L74" s="45"/>
      <c r="M74" s="84"/>
      <c r="P74" s="84"/>
    </row>
    <row r="75" spans="1:16" hidden="1" x14ac:dyDescent="0.2">
      <c r="A75" s="36" t="s">
        <v>68</v>
      </c>
      <c r="B75" s="36" t="s">
        <v>69</v>
      </c>
      <c r="C75" s="52" t="s">
        <v>21</v>
      </c>
      <c r="D75" s="52">
        <v>0</v>
      </c>
      <c r="E75" s="65">
        <v>0</v>
      </c>
      <c r="F75" s="64">
        <f t="shared" si="4"/>
        <v>0</v>
      </c>
      <c r="I75" s="45"/>
      <c r="J75" s="45"/>
      <c r="K75" s="45"/>
      <c r="L75" s="45"/>
      <c r="M75" s="84"/>
      <c r="P75" s="84"/>
    </row>
    <row r="76" spans="1:16" hidden="1" x14ac:dyDescent="0.2">
      <c r="A76" s="36" t="s">
        <v>70</v>
      </c>
      <c r="B76" s="36" t="s">
        <v>71</v>
      </c>
      <c r="C76" s="52" t="s">
        <v>21</v>
      </c>
      <c r="D76" s="52">
        <v>0</v>
      </c>
      <c r="E76" s="65">
        <v>0</v>
      </c>
      <c r="F76" s="64">
        <f t="shared" si="4"/>
        <v>0</v>
      </c>
      <c r="I76" s="45"/>
      <c r="J76" s="45"/>
      <c r="K76" s="45"/>
      <c r="L76" s="45"/>
      <c r="M76" s="84"/>
      <c r="P76" s="84"/>
    </row>
    <row r="77" spans="1:16" hidden="1" x14ac:dyDescent="0.2">
      <c r="A77" s="36" t="s">
        <v>72</v>
      </c>
      <c r="B77" s="36" t="s">
        <v>73</v>
      </c>
      <c r="C77" s="52" t="s">
        <v>21</v>
      </c>
      <c r="D77" s="52">
        <v>0</v>
      </c>
      <c r="E77" s="65">
        <v>0</v>
      </c>
      <c r="F77" s="64">
        <f t="shared" si="4"/>
        <v>0</v>
      </c>
      <c r="I77" s="45"/>
      <c r="J77" s="45"/>
      <c r="K77" s="45"/>
      <c r="L77" s="45"/>
      <c r="M77" s="84"/>
      <c r="P77" s="84"/>
    </row>
    <row r="78" spans="1:16" hidden="1" x14ac:dyDescent="0.2">
      <c r="A78" s="36" t="s">
        <v>74</v>
      </c>
      <c r="B78" s="36" t="s">
        <v>75</v>
      </c>
      <c r="C78" s="52" t="s">
        <v>21</v>
      </c>
      <c r="D78" s="52">
        <v>0</v>
      </c>
      <c r="E78" s="65">
        <v>0</v>
      </c>
      <c r="F78" s="64">
        <f t="shared" si="4"/>
        <v>0</v>
      </c>
      <c r="I78" s="45"/>
      <c r="J78" s="45"/>
      <c r="K78" s="45"/>
      <c r="L78" s="45"/>
      <c r="M78" s="84"/>
      <c r="P78" s="84"/>
    </row>
    <row r="79" spans="1:16" hidden="1" x14ac:dyDescent="0.2">
      <c r="A79" s="36" t="s">
        <v>76</v>
      </c>
      <c r="B79" s="36" t="s">
        <v>77</v>
      </c>
      <c r="C79" s="52" t="s">
        <v>21</v>
      </c>
      <c r="D79" s="52">
        <v>0</v>
      </c>
      <c r="E79" s="65">
        <v>0</v>
      </c>
      <c r="F79" s="64">
        <f t="shared" si="4"/>
        <v>0</v>
      </c>
      <c r="I79" s="45"/>
      <c r="J79" s="45"/>
      <c r="K79" s="45"/>
      <c r="L79" s="45"/>
      <c r="M79" s="84"/>
      <c r="P79" s="84"/>
    </row>
    <row r="80" spans="1:16" x14ac:dyDescent="0.2">
      <c r="A80" s="36"/>
      <c r="B80" s="36" t="s">
        <v>78</v>
      </c>
      <c r="C80" s="52" t="s">
        <v>79</v>
      </c>
      <c r="D80" s="52">
        <v>1</v>
      </c>
      <c r="E80" s="65">
        <v>0</v>
      </c>
      <c r="F80" s="64">
        <f t="shared" si="4"/>
        <v>0</v>
      </c>
      <c r="I80" s="45"/>
      <c r="J80" s="45"/>
      <c r="K80" s="45"/>
      <c r="L80" s="45"/>
      <c r="M80" s="84"/>
      <c r="P80" s="84"/>
    </row>
    <row r="81" spans="1:17" x14ac:dyDescent="0.2">
      <c r="C81" s="52"/>
      <c r="D81" s="52"/>
      <c r="I81" s="45"/>
      <c r="J81" s="45"/>
      <c r="K81" s="45"/>
      <c r="L81" s="45"/>
      <c r="M81" s="84"/>
      <c r="P81" s="84"/>
    </row>
    <row r="82" spans="1:17" x14ac:dyDescent="0.2">
      <c r="B82" s="33" t="s">
        <v>23</v>
      </c>
      <c r="C82" s="79"/>
      <c r="D82" s="79"/>
      <c r="E82" s="80"/>
      <c r="F82" s="31">
        <f>SUM(F57:F81)</f>
        <v>0</v>
      </c>
      <c r="J82" s="45"/>
      <c r="K82" s="45"/>
      <c r="L82" s="45"/>
      <c r="M82" s="45"/>
      <c r="N82" s="84"/>
      <c r="Q82" s="84"/>
    </row>
    <row r="83" spans="1:17" x14ac:dyDescent="0.2">
      <c r="B83" s="33"/>
      <c r="C83" s="79"/>
      <c r="D83" s="79"/>
      <c r="E83" s="80"/>
      <c r="F83" s="31"/>
      <c r="J83" s="45"/>
      <c r="K83" s="45"/>
      <c r="L83" s="45"/>
      <c r="M83" s="45"/>
      <c r="N83" s="84"/>
      <c r="Q83" s="84"/>
    </row>
    <row r="84" spans="1:17" x14ac:dyDescent="0.2">
      <c r="B84" s="33" t="s">
        <v>7</v>
      </c>
      <c r="C84" s="79"/>
      <c r="D84" s="79"/>
      <c r="E84" s="80"/>
      <c r="F84" s="31"/>
      <c r="J84" s="45"/>
      <c r="K84" s="45"/>
      <c r="L84" s="45"/>
      <c r="M84" s="45"/>
      <c r="N84" s="84"/>
      <c r="Q84" s="84"/>
    </row>
    <row r="85" spans="1:17" s="83" customFormat="1" ht="13.5" thickBot="1" x14ac:dyDescent="0.25">
      <c r="A85" s="60" t="s">
        <v>15</v>
      </c>
      <c r="B85" s="56" t="s">
        <v>16</v>
      </c>
      <c r="C85" s="61" t="s">
        <v>17</v>
      </c>
      <c r="D85" s="57" t="s">
        <v>18</v>
      </c>
      <c r="E85" s="63" t="s">
        <v>19</v>
      </c>
      <c r="F85" s="63" t="s">
        <v>20</v>
      </c>
      <c r="J85" s="75"/>
      <c r="K85" s="75"/>
      <c r="L85" s="75"/>
      <c r="M85" s="75"/>
      <c r="N85" s="74"/>
      <c r="Q85" s="74"/>
    </row>
    <row r="86" spans="1:17" ht="13.5" thickTop="1" x14ac:dyDescent="0.2">
      <c r="A86" s="38" t="s">
        <v>177</v>
      </c>
      <c r="B86" s="38" t="s">
        <v>187</v>
      </c>
      <c r="C86" s="53" t="s">
        <v>21</v>
      </c>
      <c r="D86" s="40">
        <v>22</v>
      </c>
      <c r="E86" s="65">
        <v>0</v>
      </c>
      <c r="F86" s="68">
        <f>D86*E86</f>
        <v>0</v>
      </c>
      <c r="J86" s="45"/>
      <c r="K86" s="45"/>
      <c r="L86" s="45"/>
      <c r="M86" s="45"/>
      <c r="N86" s="84"/>
      <c r="Q86" s="84"/>
    </row>
    <row r="87" spans="1:17" x14ac:dyDescent="0.2">
      <c r="A87" s="38" t="s">
        <v>178</v>
      </c>
      <c r="B87" s="38" t="s">
        <v>129</v>
      </c>
      <c r="C87" s="53" t="s">
        <v>21</v>
      </c>
      <c r="D87" s="40">
        <v>25</v>
      </c>
      <c r="E87" s="65">
        <v>0</v>
      </c>
      <c r="F87" s="68">
        <f t="shared" ref="F87:F96" si="5">D87*E87</f>
        <v>0</v>
      </c>
      <c r="J87" s="45"/>
      <c r="K87" s="45"/>
      <c r="L87" s="45"/>
      <c r="M87" s="45"/>
      <c r="N87" s="84"/>
      <c r="Q87" s="84"/>
    </row>
    <row r="88" spans="1:17" x14ac:dyDescent="0.2">
      <c r="A88" s="38" t="s">
        <v>179</v>
      </c>
      <c r="B88" s="38" t="s">
        <v>188</v>
      </c>
      <c r="C88" s="53" t="s">
        <v>21</v>
      </c>
      <c r="D88" s="40">
        <v>6</v>
      </c>
      <c r="E88" s="65">
        <v>0</v>
      </c>
      <c r="F88" s="68">
        <f t="shared" si="5"/>
        <v>0</v>
      </c>
      <c r="J88" s="45"/>
      <c r="K88" s="45"/>
      <c r="L88" s="45"/>
      <c r="M88" s="45"/>
      <c r="N88" s="84"/>
      <c r="Q88" s="84"/>
    </row>
    <row r="89" spans="1:17" x14ac:dyDescent="0.2">
      <c r="A89" s="38" t="s">
        <v>180</v>
      </c>
      <c r="B89" s="38" t="s">
        <v>261</v>
      </c>
      <c r="C89" s="53" t="s">
        <v>21</v>
      </c>
      <c r="D89" s="40">
        <v>1</v>
      </c>
      <c r="E89" s="65">
        <v>0</v>
      </c>
      <c r="F89" s="68">
        <f t="shared" si="5"/>
        <v>0</v>
      </c>
      <c r="J89" s="45"/>
      <c r="K89" s="45"/>
      <c r="L89" s="45"/>
      <c r="M89" s="45"/>
      <c r="N89" s="84"/>
      <c r="Q89" s="84"/>
    </row>
    <row r="90" spans="1:17" x14ac:dyDescent="0.2">
      <c r="A90" s="38" t="s">
        <v>181</v>
      </c>
      <c r="B90" s="38" t="s">
        <v>189</v>
      </c>
      <c r="C90" s="53" t="s">
        <v>21</v>
      </c>
      <c r="D90" s="40">
        <v>6</v>
      </c>
      <c r="E90" s="65">
        <v>0</v>
      </c>
      <c r="F90" s="68">
        <f t="shared" si="5"/>
        <v>0</v>
      </c>
      <c r="J90" s="45"/>
      <c r="K90" s="45"/>
      <c r="L90" s="45"/>
      <c r="M90" s="45"/>
      <c r="N90" s="84"/>
      <c r="Q90" s="84"/>
    </row>
    <row r="91" spans="1:17" x14ac:dyDescent="0.2">
      <c r="A91" s="38" t="s">
        <v>182</v>
      </c>
      <c r="B91" s="38" t="s">
        <v>190</v>
      </c>
      <c r="C91" s="53" t="s">
        <v>21</v>
      </c>
      <c r="D91" s="40">
        <v>6</v>
      </c>
      <c r="E91" s="65">
        <v>0</v>
      </c>
      <c r="F91" s="68">
        <f t="shared" si="5"/>
        <v>0</v>
      </c>
      <c r="J91" s="45"/>
      <c r="K91" s="45"/>
      <c r="L91" s="45"/>
      <c r="M91" s="45"/>
      <c r="N91" s="84"/>
      <c r="Q91" s="84"/>
    </row>
    <row r="92" spans="1:17" x14ac:dyDescent="0.2">
      <c r="A92" s="38" t="s">
        <v>183</v>
      </c>
      <c r="B92" s="38" t="s">
        <v>191</v>
      </c>
      <c r="C92" s="53" t="s">
        <v>21</v>
      </c>
      <c r="D92" s="40">
        <v>1</v>
      </c>
      <c r="E92" s="65">
        <v>0</v>
      </c>
      <c r="F92" s="68">
        <f t="shared" si="5"/>
        <v>0</v>
      </c>
    </row>
    <row r="93" spans="1:17" x14ac:dyDescent="0.2">
      <c r="A93" s="38" t="s">
        <v>184</v>
      </c>
      <c r="B93" s="38" t="s">
        <v>192</v>
      </c>
      <c r="C93" s="53" t="s">
        <v>21</v>
      </c>
      <c r="D93" s="40">
        <v>1</v>
      </c>
      <c r="E93" s="65">
        <v>0</v>
      </c>
      <c r="F93" s="68">
        <f t="shared" si="5"/>
        <v>0</v>
      </c>
    </row>
    <row r="94" spans="1:17" x14ac:dyDescent="0.2">
      <c r="A94" s="38" t="s">
        <v>185</v>
      </c>
      <c r="B94" s="38" t="s">
        <v>193</v>
      </c>
      <c r="C94" s="53" t="s">
        <v>21</v>
      </c>
      <c r="D94" s="40">
        <v>1</v>
      </c>
      <c r="E94" s="65">
        <v>0</v>
      </c>
      <c r="F94" s="68">
        <f t="shared" si="5"/>
        <v>0</v>
      </c>
    </row>
    <row r="95" spans="1:17" x14ac:dyDescent="0.2">
      <c r="A95" s="38" t="s">
        <v>186</v>
      </c>
      <c r="B95" s="38" t="s">
        <v>194</v>
      </c>
      <c r="C95" s="53" t="s">
        <v>21</v>
      </c>
      <c r="D95" s="40">
        <v>2</v>
      </c>
      <c r="E95" s="65">
        <v>0</v>
      </c>
      <c r="F95" s="68">
        <f t="shared" si="5"/>
        <v>0</v>
      </c>
    </row>
    <row r="96" spans="1:17" x14ac:dyDescent="0.2">
      <c r="A96" s="37" t="s">
        <v>80</v>
      </c>
      <c r="B96" s="37" t="s">
        <v>195</v>
      </c>
      <c r="C96" s="53" t="s">
        <v>22</v>
      </c>
      <c r="D96" s="53">
        <v>1</v>
      </c>
      <c r="E96" s="65">
        <v>0</v>
      </c>
      <c r="F96" s="68">
        <f t="shared" si="5"/>
        <v>0</v>
      </c>
      <c r="J96" s="45"/>
      <c r="K96" s="45"/>
      <c r="L96" s="45"/>
      <c r="M96" s="45"/>
      <c r="N96" s="84"/>
      <c r="Q96" s="84"/>
    </row>
    <row r="97" spans="1:7" x14ac:dyDescent="0.2">
      <c r="A97" s="44"/>
      <c r="B97" s="44"/>
      <c r="C97" s="53"/>
      <c r="D97" s="53"/>
      <c r="G97" s="72"/>
    </row>
    <row r="98" spans="1:7" x14ac:dyDescent="0.2">
      <c r="B98" s="33" t="s">
        <v>23</v>
      </c>
      <c r="C98" s="79"/>
      <c r="D98" s="79"/>
      <c r="E98" s="80"/>
      <c r="F98" s="31">
        <f>SUM(F86:F97)</f>
        <v>0</v>
      </c>
      <c r="G98" s="72"/>
    </row>
    <row r="99" spans="1:7" x14ac:dyDescent="0.2">
      <c r="B99" s="33"/>
    </row>
    <row r="100" spans="1:7" x14ac:dyDescent="0.2">
      <c r="B100" s="33" t="s">
        <v>258</v>
      </c>
      <c r="G100" s="72"/>
    </row>
    <row r="101" spans="1:7" s="83" customFormat="1" ht="13.5" thickBot="1" x14ac:dyDescent="0.25">
      <c r="A101" s="60" t="s">
        <v>15</v>
      </c>
      <c r="B101" s="56" t="s">
        <v>16</v>
      </c>
      <c r="C101" s="57" t="s">
        <v>17</v>
      </c>
      <c r="D101" s="57" t="s">
        <v>18</v>
      </c>
      <c r="E101" s="63" t="s">
        <v>19</v>
      </c>
      <c r="F101" s="63" t="s">
        <v>20</v>
      </c>
      <c r="G101" s="34"/>
    </row>
    <row r="102" spans="1:7" ht="13.5" thickTop="1" x14ac:dyDescent="0.2">
      <c r="A102" s="38" t="s">
        <v>196</v>
      </c>
      <c r="B102" s="38" t="s">
        <v>223</v>
      </c>
      <c r="C102" s="53" t="s">
        <v>21</v>
      </c>
      <c r="D102" s="40">
        <v>35</v>
      </c>
      <c r="E102" s="65">
        <v>0</v>
      </c>
      <c r="F102" s="68">
        <f>D102*E102</f>
        <v>0</v>
      </c>
      <c r="G102" s="72"/>
    </row>
    <row r="103" spans="1:7" x14ac:dyDescent="0.2">
      <c r="A103" s="38" t="s">
        <v>197</v>
      </c>
      <c r="B103" s="38" t="s">
        <v>224</v>
      </c>
      <c r="C103" s="53" t="s">
        <v>21</v>
      </c>
      <c r="D103" s="40">
        <v>125</v>
      </c>
      <c r="E103" s="65">
        <v>0</v>
      </c>
      <c r="F103" s="68">
        <f t="shared" ref="F103:F128" si="6">D103*E103</f>
        <v>0</v>
      </c>
      <c r="G103" s="72"/>
    </row>
    <row r="104" spans="1:7" x14ac:dyDescent="0.2">
      <c r="A104" s="38" t="s">
        <v>198</v>
      </c>
      <c r="B104" s="38" t="s">
        <v>225</v>
      </c>
      <c r="C104" s="53" t="s">
        <v>21</v>
      </c>
      <c r="D104" s="40">
        <v>55</v>
      </c>
      <c r="E104" s="65">
        <v>0</v>
      </c>
      <c r="F104" s="68">
        <f t="shared" si="6"/>
        <v>0</v>
      </c>
      <c r="G104" s="72"/>
    </row>
    <row r="105" spans="1:7" x14ac:dyDescent="0.2">
      <c r="A105" s="38" t="s">
        <v>199</v>
      </c>
      <c r="B105" s="38" t="s">
        <v>226</v>
      </c>
      <c r="C105" s="53" t="s">
        <v>21</v>
      </c>
      <c r="D105" s="40">
        <v>90</v>
      </c>
      <c r="E105" s="65">
        <v>0</v>
      </c>
      <c r="F105" s="68">
        <f t="shared" si="6"/>
        <v>0</v>
      </c>
      <c r="G105" s="72"/>
    </row>
    <row r="106" spans="1:7" x14ac:dyDescent="0.2">
      <c r="A106" s="38" t="s">
        <v>200</v>
      </c>
      <c r="B106" s="38" t="s">
        <v>227</v>
      </c>
      <c r="C106" s="53" t="s">
        <v>21</v>
      </c>
      <c r="D106" s="40">
        <v>30</v>
      </c>
      <c r="E106" s="65">
        <v>0</v>
      </c>
      <c r="F106" s="68">
        <f t="shared" si="6"/>
        <v>0</v>
      </c>
      <c r="G106" s="72"/>
    </row>
    <row r="107" spans="1:7" x14ac:dyDescent="0.2">
      <c r="A107" s="38" t="s">
        <v>201</v>
      </c>
      <c r="B107" s="38" t="s">
        <v>228</v>
      </c>
      <c r="C107" s="53" t="s">
        <v>21</v>
      </c>
      <c r="D107" s="40">
        <v>5</v>
      </c>
      <c r="E107" s="65">
        <v>0</v>
      </c>
      <c r="F107" s="68">
        <f t="shared" si="6"/>
        <v>0</v>
      </c>
      <c r="G107" s="72"/>
    </row>
    <row r="108" spans="1:7" x14ac:dyDescent="0.2">
      <c r="A108" s="38" t="s">
        <v>202</v>
      </c>
      <c r="B108" s="38" t="s">
        <v>229</v>
      </c>
      <c r="C108" s="53" t="s">
        <v>21</v>
      </c>
      <c r="D108" s="40">
        <v>29</v>
      </c>
      <c r="E108" s="65">
        <v>0</v>
      </c>
      <c r="F108" s="68">
        <f t="shared" si="6"/>
        <v>0</v>
      </c>
      <c r="G108" s="72"/>
    </row>
    <row r="109" spans="1:7" x14ac:dyDescent="0.2">
      <c r="A109" s="38" t="s">
        <v>203</v>
      </c>
      <c r="B109" s="38" t="s">
        <v>230</v>
      </c>
      <c r="C109" s="53" t="s">
        <v>21</v>
      </c>
      <c r="D109" s="40">
        <v>15</v>
      </c>
      <c r="E109" s="65">
        <v>0</v>
      </c>
      <c r="F109" s="68">
        <f t="shared" si="6"/>
        <v>0</v>
      </c>
      <c r="G109" s="72"/>
    </row>
    <row r="110" spans="1:7" x14ac:dyDescent="0.2">
      <c r="A110" s="38" t="s">
        <v>204</v>
      </c>
      <c r="B110" s="38" t="s">
        <v>231</v>
      </c>
      <c r="C110" s="53" t="s">
        <v>21</v>
      </c>
      <c r="D110" s="40">
        <v>7</v>
      </c>
      <c r="E110" s="65">
        <v>0</v>
      </c>
      <c r="F110" s="68">
        <f t="shared" si="6"/>
        <v>0</v>
      </c>
      <c r="G110" s="72"/>
    </row>
    <row r="111" spans="1:7" x14ac:dyDescent="0.2">
      <c r="A111" s="38" t="s">
        <v>205</v>
      </c>
      <c r="B111" s="38" t="s">
        <v>232</v>
      </c>
      <c r="C111" s="53" t="s">
        <v>21</v>
      </c>
      <c r="D111" s="40">
        <v>4</v>
      </c>
      <c r="E111" s="65">
        <v>0</v>
      </c>
      <c r="F111" s="68">
        <f t="shared" si="6"/>
        <v>0</v>
      </c>
      <c r="G111" s="72"/>
    </row>
    <row r="112" spans="1:7" x14ac:dyDescent="0.2">
      <c r="A112" s="38" t="s">
        <v>206</v>
      </c>
      <c r="B112" s="38" t="s">
        <v>233</v>
      </c>
      <c r="C112" s="53" t="s">
        <v>21</v>
      </c>
      <c r="D112" s="40">
        <v>15</v>
      </c>
      <c r="E112" s="65">
        <v>0</v>
      </c>
      <c r="F112" s="68">
        <f t="shared" si="6"/>
        <v>0</v>
      </c>
      <c r="G112" s="72"/>
    </row>
    <row r="113" spans="1:7" x14ac:dyDescent="0.2">
      <c r="A113" s="38" t="s">
        <v>207</v>
      </c>
      <c r="B113" s="38" t="s">
        <v>234</v>
      </c>
      <c r="C113" s="53" t="s">
        <v>21</v>
      </c>
      <c r="D113" s="40">
        <v>20</v>
      </c>
      <c r="E113" s="65">
        <v>0</v>
      </c>
      <c r="F113" s="68">
        <f t="shared" si="6"/>
        <v>0</v>
      </c>
      <c r="G113" s="72"/>
    </row>
    <row r="114" spans="1:7" x14ac:dyDescent="0.2">
      <c r="A114" s="38" t="s">
        <v>208</v>
      </c>
      <c r="B114" s="38" t="s">
        <v>235</v>
      </c>
      <c r="C114" s="53" t="s">
        <v>21</v>
      </c>
      <c r="D114" s="40">
        <v>1</v>
      </c>
      <c r="E114" s="65">
        <v>0</v>
      </c>
      <c r="F114" s="68">
        <f t="shared" si="6"/>
        <v>0</v>
      </c>
      <c r="G114" s="72"/>
    </row>
    <row r="115" spans="1:7" x14ac:dyDescent="0.2">
      <c r="A115" s="38" t="s">
        <v>209</v>
      </c>
      <c r="B115" s="38" t="s">
        <v>236</v>
      </c>
      <c r="C115" s="53" t="s">
        <v>21</v>
      </c>
      <c r="D115" s="40">
        <v>2</v>
      </c>
      <c r="E115" s="65">
        <v>0</v>
      </c>
      <c r="F115" s="68">
        <f t="shared" si="6"/>
        <v>0</v>
      </c>
      <c r="G115" s="72"/>
    </row>
    <row r="116" spans="1:7" x14ac:dyDescent="0.2">
      <c r="A116" s="38" t="s">
        <v>210</v>
      </c>
      <c r="B116" s="38" t="s">
        <v>237</v>
      </c>
      <c r="C116" s="53" t="s">
        <v>21</v>
      </c>
      <c r="D116" s="40">
        <v>55</v>
      </c>
      <c r="E116" s="65">
        <v>0</v>
      </c>
      <c r="F116" s="68">
        <f t="shared" si="6"/>
        <v>0</v>
      </c>
      <c r="G116" s="72"/>
    </row>
    <row r="117" spans="1:7" x14ac:dyDescent="0.2">
      <c r="A117" s="38" t="s">
        <v>211</v>
      </c>
      <c r="B117" s="38" t="s">
        <v>238</v>
      </c>
      <c r="C117" s="53" t="s">
        <v>21</v>
      </c>
      <c r="D117" s="40">
        <v>30</v>
      </c>
      <c r="E117" s="65">
        <v>0</v>
      </c>
      <c r="F117" s="68">
        <f t="shared" si="6"/>
        <v>0</v>
      </c>
      <c r="G117" s="72"/>
    </row>
    <row r="118" spans="1:7" x14ac:dyDescent="0.2">
      <c r="A118" s="38" t="s">
        <v>212</v>
      </c>
      <c r="B118" s="38" t="s">
        <v>239</v>
      </c>
      <c r="C118" s="53" t="s">
        <v>21</v>
      </c>
      <c r="D118" s="40">
        <v>5</v>
      </c>
      <c r="E118" s="65">
        <v>0</v>
      </c>
      <c r="F118" s="68">
        <f t="shared" si="6"/>
        <v>0</v>
      </c>
      <c r="G118" s="72"/>
    </row>
    <row r="119" spans="1:7" x14ac:dyDescent="0.2">
      <c r="A119" s="38" t="s">
        <v>213</v>
      </c>
      <c r="B119" s="38" t="s">
        <v>240</v>
      </c>
      <c r="C119" s="53" t="s">
        <v>21</v>
      </c>
      <c r="D119" s="40">
        <v>30</v>
      </c>
      <c r="E119" s="65">
        <v>0</v>
      </c>
      <c r="F119" s="68">
        <f t="shared" si="6"/>
        <v>0</v>
      </c>
      <c r="G119" s="72"/>
    </row>
    <row r="120" spans="1:7" x14ac:dyDescent="0.2">
      <c r="A120" s="38" t="s">
        <v>214</v>
      </c>
      <c r="B120" s="38" t="s">
        <v>241</v>
      </c>
      <c r="C120" s="53" t="s">
        <v>21</v>
      </c>
      <c r="D120" s="40">
        <v>25</v>
      </c>
      <c r="E120" s="65">
        <v>0</v>
      </c>
      <c r="F120" s="68">
        <f t="shared" si="6"/>
        <v>0</v>
      </c>
      <c r="G120" s="72"/>
    </row>
    <row r="121" spans="1:7" x14ac:dyDescent="0.2">
      <c r="A121" s="38" t="s">
        <v>215</v>
      </c>
      <c r="B121" s="38" t="s">
        <v>242</v>
      </c>
      <c r="C121" s="53" t="s">
        <v>21</v>
      </c>
      <c r="D121" s="40">
        <v>10</v>
      </c>
      <c r="E121" s="65">
        <v>0</v>
      </c>
      <c r="F121" s="68">
        <f t="shared" si="6"/>
        <v>0</v>
      </c>
      <c r="G121" s="72"/>
    </row>
    <row r="122" spans="1:7" x14ac:dyDescent="0.2">
      <c r="A122" s="38" t="s">
        <v>216</v>
      </c>
      <c r="B122" s="38" t="s">
        <v>243</v>
      </c>
      <c r="C122" s="53" t="s">
        <v>21</v>
      </c>
      <c r="D122" s="40">
        <v>1</v>
      </c>
      <c r="E122" s="65">
        <v>0</v>
      </c>
      <c r="F122" s="68">
        <f t="shared" si="6"/>
        <v>0</v>
      </c>
      <c r="G122" s="72"/>
    </row>
    <row r="123" spans="1:7" x14ac:dyDescent="0.2">
      <c r="A123" s="38" t="s">
        <v>217</v>
      </c>
      <c r="B123" s="38" t="s">
        <v>244</v>
      </c>
      <c r="C123" s="53" t="s">
        <v>21</v>
      </c>
      <c r="D123" s="40">
        <v>6</v>
      </c>
      <c r="E123" s="65">
        <v>0</v>
      </c>
      <c r="F123" s="68">
        <f t="shared" si="6"/>
        <v>0</v>
      </c>
      <c r="G123" s="72"/>
    </row>
    <row r="124" spans="1:7" x14ac:dyDescent="0.2">
      <c r="A124" s="38" t="s">
        <v>218</v>
      </c>
      <c r="B124" s="38" t="s">
        <v>245</v>
      </c>
      <c r="C124" s="53" t="s">
        <v>21</v>
      </c>
      <c r="D124" s="40">
        <v>15</v>
      </c>
      <c r="E124" s="65">
        <v>0</v>
      </c>
      <c r="F124" s="68">
        <f t="shared" si="6"/>
        <v>0</v>
      </c>
      <c r="G124" s="72"/>
    </row>
    <row r="125" spans="1:7" x14ac:dyDescent="0.2">
      <c r="A125" s="38" t="s">
        <v>219</v>
      </c>
      <c r="B125" s="38" t="s">
        <v>246</v>
      </c>
      <c r="C125" s="53" t="s">
        <v>21</v>
      </c>
      <c r="D125" s="40">
        <v>15</v>
      </c>
      <c r="E125" s="65">
        <v>0</v>
      </c>
      <c r="F125" s="68">
        <f t="shared" si="6"/>
        <v>0</v>
      </c>
      <c r="G125" s="72"/>
    </row>
    <row r="126" spans="1:7" x14ac:dyDescent="0.2">
      <c r="A126" s="38" t="s">
        <v>220</v>
      </c>
      <c r="B126" s="38" t="s">
        <v>247</v>
      </c>
      <c r="C126" s="53" t="s">
        <v>21</v>
      </c>
      <c r="D126" s="40">
        <v>4</v>
      </c>
      <c r="E126" s="65">
        <v>0</v>
      </c>
      <c r="F126" s="68">
        <f t="shared" si="6"/>
        <v>0</v>
      </c>
      <c r="G126" s="72"/>
    </row>
    <row r="127" spans="1:7" x14ac:dyDescent="0.2">
      <c r="A127" s="38" t="s">
        <v>221</v>
      </c>
      <c r="B127" s="38" t="s">
        <v>248</v>
      </c>
      <c r="C127" s="53" t="s">
        <v>21</v>
      </c>
      <c r="D127" s="40">
        <v>3</v>
      </c>
      <c r="E127" s="65">
        <v>0</v>
      </c>
      <c r="F127" s="68">
        <f t="shared" si="6"/>
        <v>0</v>
      </c>
      <c r="G127" s="72"/>
    </row>
    <row r="128" spans="1:7" x14ac:dyDescent="0.2">
      <c r="A128" s="38" t="s">
        <v>222</v>
      </c>
      <c r="B128" s="38" t="s">
        <v>249</v>
      </c>
      <c r="C128" s="53" t="s">
        <v>21</v>
      </c>
      <c r="D128" s="40">
        <v>28</v>
      </c>
      <c r="E128" s="65">
        <v>0</v>
      </c>
      <c r="F128" s="68">
        <f t="shared" si="6"/>
        <v>0</v>
      </c>
      <c r="G128" s="72"/>
    </row>
    <row r="129" spans="1:7" x14ac:dyDescent="0.2">
      <c r="A129" s="37"/>
      <c r="B129" s="37" t="s">
        <v>259</v>
      </c>
      <c r="C129" s="53" t="s">
        <v>22</v>
      </c>
      <c r="D129" s="53">
        <v>1</v>
      </c>
      <c r="E129" s="65">
        <v>0</v>
      </c>
      <c r="F129" s="68">
        <f t="shared" ref="F129" si="7">D129*E129</f>
        <v>0</v>
      </c>
      <c r="G129" s="72"/>
    </row>
    <row r="130" spans="1:7" x14ac:dyDescent="0.2">
      <c r="A130" s="44"/>
      <c r="B130" s="37"/>
      <c r="G130" s="72"/>
    </row>
    <row r="131" spans="1:7" x14ac:dyDescent="0.2">
      <c r="A131" s="48"/>
      <c r="B131" s="49" t="s">
        <v>23</v>
      </c>
      <c r="C131" s="54"/>
      <c r="D131" s="50"/>
      <c r="E131" s="70"/>
      <c r="F131" s="31">
        <f>SUM(F102:F130)</f>
        <v>0</v>
      </c>
    </row>
    <row r="132" spans="1:7" x14ac:dyDescent="0.2">
      <c r="A132" s="48"/>
      <c r="B132" s="49"/>
      <c r="C132" s="54"/>
      <c r="D132" s="50"/>
      <c r="E132" s="70"/>
      <c r="F132" s="31"/>
    </row>
    <row r="133" spans="1:7" x14ac:dyDescent="0.2">
      <c r="A133" s="48"/>
      <c r="B133" s="51"/>
      <c r="C133" s="54"/>
      <c r="D133" s="50"/>
      <c r="E133" s="70"/>
      <c r="F133" s="71"/>
    </row>
    <row r="134" spans="1:7" x14ac:dyDescent="0.2">
      <c r="A134" s="33" t="s">
        <v>9</v>
      </c>
      <c r="B134" s="34"/>
      <c r="C134" s="35"/>
      <c r="D134" s="35"/>
      <c r="E134" s="62"/>
      <c r="F134" s="62"/>
    </row>
    <row r="135" spans="1:7" x14ac:dyDescent="0.2">
      <c r="A135" s="33"/>
      <c r="B135" s="34"/>
      <c r="C135" s="35"/>
      <c r="D135" s="35"/>
      <c r="E135" s="62"/>
      <c r="F135" s="62"/>
    </row>
    <row r="136" spans="1:7" x14ac:dyDescent="0.2">
      <c r="A136" s="72"/>
      <c r="B136" s="33" t="s">
        <v>10</v>
      </c>
      <c r="C136" s="79"/>
      <c r="D136" s="79"/>
      <c r="E136" s="80"/>
      <c r="F136" s="80"/>
    </row>
    <row r="137" spans="1:7" s="83" customFormat="1" ht="13.5" thickBot="1" x14ac:dyDescent="0.25">
      <c r="A137" s="60" t="s">
        <v>15</v>
      </c>
      <c r="B137" s="56" t="s">
        <v>16</v>
      </c>
      <c r="C137" s="61" t="s">
        <v>17</v>
      </c>
      <c r="D137" s="57" t="s">
        <v>18</v>
      </c>
      <c r="E137" s="63" t="s">
        <v>19</v>
      </c>
      <c r="F137" s="63" t="s">
        <v>3</v>
      </c>
    </row>
    <row r="138" spans="1:7" ht="13.5" thickTop="1" x14ac:dyDescent="0.2">
      <c r="A138" s="47" t="s">
        <v>81</v>
      </c>
      <c r="B138" s="45" t="s">
        <v>260</v>
      </c>
      <c r="C138" s="46" t="s">
        <v>22</v>
      </c>
      <c r="D138" s="94">
        <v>1</v>
      </c>
      <c r="E138" s="69">
        <v>0</v>
      </c>
      <c r="F138" s="80">
        <f>D138*E138</f>
        <v>0</v>
      </c>
    </row>
    <row r="139" spans="1:7" x14ac:dyDescent="0.2">
      <c r="A139" s="38" t="s">
        <v>82</v>
      </c>
      <c r="B139" s="39" t="s">
        <v>83</v>
      </c>
      <c r="C139" s="40" t="s">
        <v>22</v>
      </c>
      <c r="D139" s="55">
        <v>1</v>
      </c>
      <c r="E139" s="69">
        <v>0</v>
      </c>
      <c r="F139" s="80">
        <f t="shared" ref="F139:F140" si="8">D139*E139</f>
        <v>0</v>
      </c>
    </row>
    <row r="140" spans="1:7" x14ac:dyDescent="0.2">
      <c r="A140" s="47" t="s">
        <v>84</v>
      </c>
      <c r="B140" s="45" t="s">
        <v>85</v>
      </c>
      <c r="C140" s="46" t="s">
        <v>22</v>
      </c>
      <c r="D140" s="94">
        <v>1</v>
      </c>
      <c r="E140" s="69">
        <v>0</v>
      </c>
      <c r="F140" s="80">
        <f t="shared" si="8"/>
        <v>0</v>
      </c>
    </row>
    <row r="141" spans="1:7" x14ac:dyDescent="0.2">
      <c r="B141" s="45"/>
      <c r="F141" s="80"/>
    </row>
    <row r="142" spans="1:7" x14ac:dyDescent="0.2">
      <c r="B142" s="33" t="s">
        <v>23</v>
      </c>
      <c r="C142" s="79"/>
      <c r="D142" s="79"/>
      <c r="E142" s="80"/>
      <c r="F142" s="31">
        <f>SUM(F138:F141)</f>
        <v>0</v>
      </c>
    </row>
    <row r="145" spans="1:6" x14ac:dyDescent="0.2">
      <c r="B145" s="33" t="s">
        <v>11</v>
      </c>
      <c r="C145" s="79"/>
      <c r="D145" s="79"/>
      <c r="E145" s="80"/>
      <c r="F145" s="80"/>
    </row>
    <row r="146" spans="1:6" s="83" customFormat="1" ht="13.5" thickBot="1" x14ac:dyDescent="0.25">
      <c r="A146" s="60" t="s">
        <v>15</v>
      </c>
      <c r="B146" s="56" t="s">
        <v>16</v>
      </c>
      <c r="C146" s="61" t="s">
        <v>17</v>
      </c>
      <c r="D146" s="57" t="s">
        <v>18</v>
      </c>
      <c r="E146" s="63" t="s">
        <v>19</v>
      </c>
      <c r="F146" s="63" t="s">
        <v>3</v>
      </c>
    </row>
    <row r="147" spans="1:6" ht="13.5" thickTop="1" x14ac:dyDescent="0.2">
      <c r="A147" s="45" t="s">
        <v>86</v>
      </c>
      <c r="B147" s="45" t="s">
        <v>87</v>
      </c>
      <c r="C147" s="46" t="s">
        <v>25</v>
      </c>
      <c r="D147" s="93">
        <v>1200</v>
      </c>
      <c r="E147" s="80">
        <v>0</v>
      </c>
      <c r="F147" s="80">
        <f>D147*E147</f>
        <v>0</v>
      </c>
    </row>
    <row r="148" spans="1:6" x14ac:dyDescent="0.2">
      <c r="A148" s="45" t="s">
        <v>88</v>
      </c>
      <c r="B148" s="45" t="s">
        <v>89</v>
      </c>
      <c r="C148" s="46" t="s">
        <v>25</v>
      </c>
      <c r="D148" s="93">
        <v>1200</v>
      </c>
      <c r="E148" s="80">
        <v>0</v>
      </c>
      <c r="F148" s="80">
        <f t="shared" ref="F148:F153" si="9">D148*E148</f>
        <v>0</v>
      </c>
    </row>
    <row r="149" spans="1:6" hidden="1" x14ac:dyDescent="0.2">
      <c r="A149" s="45" t="s">
        <v>90</v>
      </c>
      <c r="B149" s="45" t="s">
        <v>91</v>
      </c>
      <c r="C149" s="46" t="s">
        <v>25</v>
      </c>
      <c r="D149" s="93">
        <v>0</v>
      </c>
      <c r="E149" s="80">
        <v>0</v>
      </c>
      <c r="F149" s="80">
        <f t="shared" si="9"/>
        <v>0</v>
      </c>
    </row>
    <row r="150" spans="1:6" x14ac:dyDescent="0.2">
      <c r="A150" s="45" t="s">
        <v>92</v>
      </c>
      <c r="B150" s="45" t="s">
        <v>93</v>
      </c>
      <c r="C150" s="46" t="s">
        <v>25</v>
      </c>
      <c r="D150" s="93">
        <v>2100</v>
      </c>
      <c r="E150" s="80">
        <v>0</v>
      </c>
      <c r="F150" s="80">
        <f t="shared" si="9"/>
        <v>0</v>
      </c>
    </row>
    <row r="151" spans="1:6" x14ac:dyDescent="0.2">
      <c r="A151" s="45" t="s">
        <v>94</v>
      </c>
      <c r="B151" s="45" t="s">
        <v>95</v>
      </c>
      <c r="C151" s="46" t="s">
        <v>25</v>
      </c>
      <c r="D151" s="93">
        <v>1360</v>
      </c>
      <c r="E151" s="80">
        <v>0</v>
      </c>
      <c r="F151" s="80">
        <f t="shared" si="9"/>
        <v>0</v>
      </c>
    </row>
    <row r="152" spans="1:6" x14ac:dyDescent="0.2">
      <c r="A152" s="45" t="s">
        <v>96</v>
      </c>
      <c r="B152" s="45" t="s">
        <v>97</v>
      </c>
      <c r="C152" s="46" t="s">
        <v>25</v>
      </c>
      <c r="D152" s="94">
        <v>1200</v>
      </c>
      <c r="E152" s="80">
        <v>0</v>
      </c>
      <c r="F152" s="80">
        <f t="shared" si="9"/>
        <v>0</v>
      </c>
    </row>
    <row r="153" spans="1:6" x14ac:dyDescent="0.2">
      <c r="A153" s="45" t="s">
        <v>98</v>
      </c>
      <c r="B153" s="45" t="s">
        <v>99</v>
      </c>
      <c r="C153" s="46" t="s">
        <v>25</v>
      </c>
      <c r="D153" s="94">
        <v>1200</v>
      </c>
      <c r="E153" s="80">
        <v>0</v>
      </c>
      <c r="F153" s="80">
        <f t="shared" si="9"/>
        <v>0</v>
      </c>
    </row>
    <row r="154" spans="1:6" x14ac:dyDescent="0.2">
      <c r="A154" s="45"/>
      <c r="B154" s="45"/>
      <c r="E154" s="80"/>
      <c r="F154" s="80"/>
    </row>
    <row r="155" spans="1:6" x14ac:dyDescent="0.2">
      <c r="B155" s="33" t="s">
        <v>23</v>
      </c>
      <c r="C155" s="79"/>
      <c r="D155" s="79"/>
      <c r="E155" s="80"/>
      <c r="F155" s="31">
        <f>SUM(F147:F154)</f>
        <v>0</v>
      </c>
    </row>
    <row r="156" spans="1:6" x14ac:dyDescent="0.2">
      <c r="B156" s="33"/>
      <c r="C156" s="79"/>
      <c r="D156" s="79"/>
      <c r="E156" s="80"/>
      <c r="F156" s="31"/>
    </row>
    <row r="158" spans="1:6" x14ac:dyDescent="0.2">
      <c r="B158" s="33" t="s">
        <v>12</v>
      </c>
      <c r="C158" s="79"/>
      <c r="D158" s="79"/>
      <c r="E158" s="80"/>
      <c r="F158" s="80"/>
    </row>
    <row r="159" spans="1:6" s="83" customFormat="1" ht="13.5" thickBot="1" x14ac:dyDescent="0.25">
      <c r="A159" s="60" t="s">
        <v>15</v>
      </c>
      <c r="B159" s="56" t="s">
        <v>16</v>
      </c>
      <c r="C159" s="61" t="s">
        <v>17</v>
      </c>
      <c r="D159" s="57" t="s">
        <v>18</v>
      </c>
      <c r="E159" s="63" t="s">
        <v>19</v>
      </c>
      <c r="F159" s="63" t="s">
        <v>3</v>
      </c>
    </row>
    <row r="160" spans="1:6" ht="13.5" thickTop="1" x14ac:dyDescent="0.2">
      <c r="A160" s="47" t="s">
        <v>100</v>
      </c>
      <c r="B160" s="45" t="s">
        <v>101</v>
      </c>
      <c r="C160" s="46" t="s">
        <v>22</v>
      </c>
      <c r="D160" s="94">
        <v>1</v>
      </c>
      <c r="E160" s="69">
        <v>0</v>
      </c>
      <c r="F160" s="80">
        <f>D160*E160</f>
        <v>0</v>
      </c>
    </row>
    <row r="161" spans="1:6" x14ac:dyDescent="0.2">
      <c r="A161" s="47" t="s">
        <v>102</v>
      </c>
      <c r="B161" s="45" t="s">
        <v>103</v>
      </c>
      <c r="C161" s="46" t="s">
        <v>22</v>
      </c>
      <c r="D161" s="94">
        <v>1</v>
      </c>
      <c r="E161" s="69">
        <v>0</v>
      </c>
      <c r="F161" s="80">
        <f t="shared" ref="F161:F163" si="10">D161*E161</f>
        <v>0</v>
      </c>
    </row>
    <row r="162" spans="1:6" x14ac:dyDescent="0.2">
      <c r="A162" s="47" t="s">
        <v>104</v>
      </c>
      <c r="B162" s="47" t="s">
        <v>105</v>
      </c>
      <c r="C162" s="46" t="s">
        <v>21</v>
      </c>
      <c r="D162" s="94">
        <v>1</v>
      </c>
      <c r="E162" s="69">
        <v>0</v>
      </c>
      <c r="F162" s="80">
        <f t="shared" si="10"/>
        <v>0</v>
      </c>
    </row>
    <row r="163" spans="1:6" x14ac:dyDescent="0.2">
      <c r="A163" s="47" t="s">
        <v>106</v>
      </c>
      <c r="B163" s="47" t="s">
        <v>83</v>
      </c>
      <c r="C163" s="46" t="s">
        <v>22</v>
      </c>
      <c r="D163" s="94">
        <v>1</v>
      </c>
      <c r="E163" s="69">
        <v>0</v>
      </c>
      <c r="F163" s="80">
        <f t="shared" si="10"/>
        <v>0</v>
      </c>
    </row>
    <row r="164" spans="1:6" x14ac:dyDescent="0.2">
      <c r="F164" s="80"/>
    </row>
    <row r="165" spans="1:6" x14ac:dyDescent="0.2">
      <c r="B165" s="33" t="s">
        <v>23</v>
      </c>
      <c r="C165" s="79"/>
      <c r="D165" s="79"/>
      <c r="E165" s="80"/>
      <c r="F165" s="31">
        <f>SUM(F160:F164)</f>
        <v>0</v>
      </c>
    </row>
    <row r="166" spans="1:6" x14ac:dyDescent="0.2">
      <c r="B166" s="33"/>
      <c r="C166" s="79"/>
      <c r="D166" s="79"/>
      <c r="E166" s="80"/>
      <c r="F166" s="31"/>
    </row>
    <row r="168" spans="1:6" x14ac:dyDescent="0.2">
      <c r="B168" s="33" t="s">
        <v>250</v>
      </c>
      <c r="C168" s="79"/>
      <c r="D168" s="79"/>
      <c r="E168" s="80"/>
      <c r="F168" s="80"/>
    </row>
    <row r="169" spans="1:6" s="83" customFormat="1" ht="13.5" thickBot="1" x14ac:dyDescent="0.25">
      <c r="A169" s="60" t="s">
        <v>15</v>
      </c>
      <c r="B169" s="56" t="s">
        <v>16</v>
      </c>
      <c r="C169" s="61" t="s">
        <v>17</v>
      </c>
      <c r="D169" s="57" t="s">
        <v>18</v>
      </c>
      <c r="E169" s="63" t="s">
        <v>19</v>
      </c>
      <c r="F169" s="63" t="s">
        <v>3</v>
      </c>
    </row>
    <row r="170" spans="1:6" ht="13.5" thickTop="1" x14ac:dyDescent="0.2">
      <c r="A170" s="47" t="s">
        <v>107</v>
      </c>
      <c r="B170" s="47" t="s">
        <v>108</v>
      </c>
      <c r="C170" s="46" t="s">
        <v>21</v>
      </c>
      <c r="D170" s="94">
        <v>155</v>
      </c>
      <c r="E170" s="69">
        <v>0</v>
      </c>
      <c r="F170" s="80">
        <f>D170*E170</f>
        <v>0</v>
      </c>
    </row>
    <row r="171" spans="1:6" x14ac:dyDescent="0.2">
      <c r="A171" s="47" t="s">
        <v>109</v>
      </c>
      <c r="B171" s="47" t="s">
        <v>110</v>
      </c>
      <c r="C171" s="46" t="s">
        <v>21</v>
      </c>
      <c r="D171" s="94">
        <v>35</v>
      </c>
      <c r="E171" s="69">
        <v>0</v>
      </c>
      <c r="F171" s="80">
        <f>D171*E171</f>
        <v>0</v>
      </c>
    </row>
    <row r="172" spans="1:6" x14ac:dyDescent="0.2">
      <c r="A172" s="47" t="s">
        <v>111</v>
      </c>
      <c r="B172" s="47" t="s">
        <v>112</v>
      </c>
      <c r="C172" s="46" t="s">
        <v>21</v>
      </c>
      <c r="D172" s="94">
        <v>2</v>
      </c>
      <c r="E172" s="69">
        <v>0</v>
      </c>
      <c r="F172" s="80">
        <f t="shared" ref="F172:F176" si="11">D172*E172</f>
        <v>0</v>
      </c>
    </row>
    <row r="173" spans="1:6" x14ac:dyDescent="0.2">
      <c r="A173" s="47" t="s">
        <v>113</v>
      </c>
      <c r="B173" s="47" t="s">
        <v>114</v>
      </c>
      <c r="C173" s="46" t="s">
        <v>21</v>
      </c>
      <c r="D173" s="94">
        <v>22</v>
      </c>
      <c r="E173" s="69">
        <v>0</v>
      </c>
      <c r="F173" s="80">
        <f t="shared" si="11"/>
        <v>0</v>
      </c>
    </row>
    <row r="174" spans="1:6" x14ac:dyDescent="0.2">
      <c r="A174" s="47" t="s">
        <v>115</v>
      </c>
      <c r="B174" s="47" t="s">
        <v>116</v>
      </c>
      <c r="C174" s="46" t="s">
        <v>21</v>
      </c>
      <c r="D174" s="94">
        <v>6</v>
      </c>
      <c r="E174" s="69">
        <v>0</v>
      </c>
      <c r="F174" s="80">
        <f t="shared" si="11"/>
        <v>0</v>
      </c>
    </row>
    <row r="175" spans="1:6" x14ac:dyDescent="0.2">
      <c r="A175" s="47" t="s">
        <v>117</v>
      </c>
      <c r="B175" s="47" t="s">
        <v>118</v>
      </c>
      <c r="C175" s="46" t="s">
        <v>21</v>
      </c>
      <c r="D175" s="94">
        <v>1</v>
      </c>
      <c r="E175" s="69">
        <v>0</v>
      </c>
      <c r="F175" s="80">
        <f t="shared" si="11"/>
        <v>0</v>
      </c>
    </row>
    <row r="176" spans="1:6" x14ac:dyDescent="0.2">
      <c r="B176" s="47" t="s">
        <v>112</v>
      </c>
      <c r="C176" s="46" t="s">
        <v>21</v>
      </c>
      <c r="D176" s="94">
        <v>12</v>
      </c>
      <c r="E176" s="69">
        <v>0</v>
      </c>
      <c r="F176" s="80">
        <f t="shared" si="11"/>
        <v>0</v>
      </c>
    </row>
    <row r="177" spans="2:6" x14ac:dyDescent="0.2">
      <c r="F177" s="80"/>
    </row>
    <row r="178" spans="2:6" x14ac:dyDescent="0.2">
      <c r="B178" s="33" t="s">
        <v>23</v>
      </c>
      <c r="C178" s="79"/>
      <c r="D178" s="79"/>
      <c r="E178" s="80"/>
      <c r="F178" s="31">
        <f>SUM(F170:F177)</f>
        <v>0</v>
      </c>
    </row>
  </sheetData>
  <pageMargins left="0.7" right="0.7" top="0.78740157499999996" bottom="0.78740157499999996" header="0.3" footer="0.3"/>
  <pageSetup paperSize="9" scale="72" fitToHeight="0" orientation="landscape" r:id="rId1"/>
  <rowBreaks count="1" manualBreakCount="1">
    <brk id="1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Boss</cp:lastModifiedBy>
  <cp:lastPrinted>2020-08-17T15:51:13Z</cp:lastPrinted>
  <dcterms:created xsi:type="dcterms:W3CDTF">2020-04-07T09:01:43Z</dcterms:created>
  <dcterms:modified xsi:type="dcterms:W3CDTF">2020-11-14T00:30:52Z</dcterms:modified>
</cp:coreProperties>
</file>