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ecea69c491f39ee2/Projekty/Slezska Ostrava/Zapletalova/Rozpocet/"/>
    </mc:Choice>
  </mc:AlternateContent>
  <xr:revisionPtr revIDLastSave="10" documentId="8_{DF4F91EB-7242-42E0-BFAE-1F57DFF8A911}" xr6:coauthVersionLast="46" xr6:coauthVersionMax="46" xr10:uidLastSave="{C03D7764-B12F-4A73-9194-4A505E6E84B7}"/>
  <bookViews>
    <workbookView xWindow="21820" yWindow="450" windowWidth="16610" windowHeight="20200" tabRatio="805" xr2:uid="{00000000-000D-0000-FFFF-FFFF00000000}"/>
  </bookViews>
  <sheets>
    <sheet name="Rekapitulace stavby" sheetId="1" r:id="rId1"/>
  </sheets>
  <definedNames>
    <definedName name="_xlnm.Print_Titles" localSheetId="0">'Rekapitulace stavby'!$52:$52</definedName>
    <definedName name="_xlnm.Print_Area" localSheetId="0">'Rekapitulace stavby'!$B$3:$AR$64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56" i="1" l="1"/>
  <c r="AN57" i="1"/>
  <c r="AN58" i="1"/>
  <c r="AN59" i="1"/>
  <c r="AN60" i="1"/>
  <c r="AN61" i="1"/>
  <c r="AN62" i="1"/>
  <c r="AN55" i="1"/>
  <c r="AG54" i="1"/>
  <c r="BD62" i="1"/>
  <c r="BC62" i="1"/>
  <c r="BB62" i="1"/>
  <c r="BA62" i="1"/>
  <c r="AZ62" i="1"/>
  <c r="AY62" i="1"/>
  <c r="AX62" i="1"/>
  <c r="AW62" i="1"/>
  <c r="AV62" i="1"/>
  <c r="AU62" i="1"/>
  <c r="AT62" i="1"/>
  <c r="AN54" i="1" l="1"/>
  <c r="AY61" i="1"/>
  <c r="AX61" i="1"/>
  <c r="AY60" i="1"/>
  <c r="AX60" i="1"/>
  <c r="AY59" i="1"/>
  <c r="AX59" i="1"/>
  <c r="AY58" i="1"/>
  <c r="AX58" i="1"/>
  <c r="AY57" i="1"/>
  <c r="AX57" i="1"/>
  <c r="AY56" i="1"/>
  <c r="AX56" i="1"/>
  <c r="AY55" i="1"/>
  <c r="AX55" i="1"/>
  <c r="L50" i="1"/>
  <c r="AM50" i="1"/>
  <c r="AM49" i="1"/>
  <c r="L49" i="1"/>
  <c r="AM47" i="1"/>
  <c r="L47" i="1"/>
  <c r="L45" i="1"/>
  <c r="L44" i="1"/>
  <c r="AS54" i="1"/>
  <c r="AU60" i="1" l="1"/>
  <c r="AU56" i="1"/>
  <c r="BD61" i="1"/>
  <c r="AV61" i="1"/>
  <c r="AZ61" i="1"/>
  <c r="BB61" i="1"/>
  <c r="BC61" i="1"/>
  <c r="BD60" i="1"/>
  <c r="BD56" i="1"/>
  <c r="AV56" i="1"/>
  <c r="AZ55" i="1"/>
  <c r="AZ60" i="1"/>
  <c r="AZ58" i="1"/>
  <c r="AV55" i="1"/>
  <c r="AZ59" i="1"/>
  <c r="BC60" i="1"/>
  <c r="BC57" i="1"/>
  <c r="AV60" i="1"/>
  <c r="BB60" i="1"/>
  <c r="BB59" i="1"/>
  <c r="BD55" i="1"/>
  <c r="BB56" i="1"/>
  <c r="AV59" i="1"/>
  <c r="BC56" i="1"/>
  <c r="AV58" i="1"/>
  <c r="BC59" i="1"/>
  <c r="AZ56" i="1"/>
  <c r="BB55" i="1"/>
  <c r="BD57" i="1"/>
  <c r="AV57" i="1"/>
  <c r="BB58" i="1"/>
  <c r="BD59" i="1"/>
  <c r="BD58" i="1"/>
  <c r="AZ57" i="1"/>
  <c r="BC58" i="1"/>
  <c r="BB57" i="1"/>
  <c r="BC55" i="1"/>
  <c r="AU61" i="1" l="1"/>
  <c r="AU57" i="1"/>
  <c r="AU58" i="1"/>
  <c r="AU59" i="1"/>
  <c r="AU55" i="1"/>
  <c r="BC54" i="1"/>
  <c r="AY54" i="1" s="1"/>
  <c r="AW55" i="1"/>
  <c r="AT55" i="1" s="1"/>
  <c r="BA55" i="1"/>
  <c r="AW58" i="1"/>
  <c r="AT58" i="1" s="1"/>
  <c r="AW59" i="1"/>
  <c r="AT59" i="1" s="1"/>
  <c r="BA56" i="1"/>
  <c r="AW56" i="1"/>
  <c r="AT56" i="1" s="1"/>
  <c r="AZ54" i="1"/>
  <c r="BA61" i="1"/>
  <c r="BA57" i="1"/>
  <c r="AW57" i="1"/>
  <c r="AT57" i="1" s="1"/>
  <c r="AW60" i="1"/>
  <c r="AT60" i="1" s="1"/>
  <c r="BA59" i="1"/>
  <c r="BA60" i="1"/>
  <c r="BD54" i="1"/>
  <c r="W33" i="1" s="1"/>
  <c r="AW61" i="1"/>
  <c r="AT61" i="1" s="1"/>
  <c r="BA58" i="1"/>
  <c r="BB54" i="1"/>
  <c r="W31" i="1" s="1"/>
  <c r="AU54" i="1" l="1"/>
  <c r="AX54" i="1"/>
  <c r="AV54" i="1"/>
  <c r="BA54" i="1"/>
  <c r="W32" i="1"/>
  <c r="AW54" i="1" l="1"/>
  <c r="AT54" i="1" l="1"/>
  <c r="AK26" i="1" l="1"/>
  <c r="AK30" i="1"/>
  <c r="W30" i="1"/>
  <c r="AK35" i="1" l="1"/>
</calcChain>
</file>

<file path=xl/sharedStrings.xml><?xml version="1.0" encoding="utf-8"?>
<sst xmlns="http://schemas.openxmlformats.org/spreadsheetml/2006/main" count="188" uniqueCount="92">
  <si>
    <t>Export Komplet</t>
  </si>
  <si>
    <t>VZ</t>
  </si>
  <si>
    <t>2.0</t>
  </si>
  <si>
    <t>ZAMOK</t>
  </si>
  <si>
    <t>False</t>
  </si>
  <si>
    <t>{e16bcbc1-120b-49cf-9c94-bd307a6cc118}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</si>
  <si>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</si>
  <si>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</si>
  <si>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</si>
  <si>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</si>
  <si>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</si>
  <si>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</si>
  <si>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</si>
  <si>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0509202001</t>
  </si>
  <si>
    <t>Stavba:</t>
  </si>
  <si>
    <t>KSO:</t>
  </si>
  <si>
    <t/>
  </si>
  <si>
    <t>CC-CZ:</t>
  </si>
  <si>
    <t>Místo:</t>
  </si>
  <si>
    <t>Datum:</t>
  </si>
  <si>
    <t>Zadavatel:</t>
  </si>
  <si>
    <t>IČ:</t>
  </si>
  <si>
    <t>Statutární město Ostrava, obvod Slezská Ostrava</t>
  </si>
  <si>
    <t>DIČ:</t>
  </si>
  <si>
    <t>Zhotovitel:</t>
  </si>
  <si>
    <t xml:space="preserve"> </t>
  </si>
  <si>
    <t>Projektant:</t>
  </si>
  <si>
    <t xml:space="preserve">06923321 </t>
  </si>
  <si>
    <t>Made 4 BIM s.r.o.</t>
  </si>
  <si>
    <t xml:space="preserve">CZ06923321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</si>
  <si>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</si>
  <si>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</si>
  <si>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</si>
  <si>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</si>
  <si>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</si>
  <si>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</si>
  <si>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</si>
  <si>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</si>
  <si>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</si>
  <si>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</si>
  <si>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</si>
  <si>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</si>
  <si>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</si>
  <si>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</si>
  <si>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</si>
  <si>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</si>
  <si>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</si>
  <si>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</si>
  <si>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</si>
  <si>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</si>
  <si>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</si>
  <si>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</si>
  <si>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</si>
  <si>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</si>
  <si>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</si>
  <si>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</si>
  <si>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</si>
  <si>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</si>
  <si>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</si>
  <si>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</si>
  <si>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</si>
  <si>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</si>
  <si>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</si>
  <si>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</si>
  <si>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</si>
  <si>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</si>
  <si>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</si>
  <si>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</si>
  <si>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</si>
  <si>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</si>
  <si>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</si>
  <si>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</si>
  <si>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</si>
  <si>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</si>
  <si>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{238646fd-a535-43af-a1de-ba6f485a0f69}</t>
  </si>
  <si>
    <t>{ca6284b7-7a2c-4618-a240-3d1bdfc36b2f}</t>
  </si>
  <si>
    <t>{99b7cb90-2f85-42a6-9a54-1feadb779386}</t>
  </si>
  <si>
    <t>{e40d51ac-4119-4225-94cd-c9ed68bfa9c3}</t>
  </si>
  <si>
    <t>{fcf34d21-de31-4d01-b478-09ea530389a5}</t>
  </si>
  <si>
    <t>{0687a3a6-3e00-4b61-b8aa-b2e907e33386}</t>
  </si>
  <si>
    <t>{64adf6b7-6641-4bc2-83aa-7416b08ee35d}</t>
  </si>
  <si>
    <t xml:space="preserve">REKAPITULACE OBJEKTŮ STAVBY </t>
  </si>
  <si>
    <t>Regenerace bytového fondu Mírová osada - ulic Koněvova a Zapletalova</t>
  </si>
  <si>
    <t>ulice Koněvova a Zapletalova</t>
  </si>
  <si>
    <t>Zapletalova 1022/2</t>
  </si>
  <si>
    <t>Zapletalova 1023/4</t>
  </si>
  <si>
    <t>Zapletalova 1024/6</t>
  </si>
  <si>
    <t>Zapletalova 1097/8</t>
  </si>
  <si>
    <t>Zapletalova 259/10</t>
  </si>
  <si>
    <t>Zapletalova 258/12</t>
  </si>
  <si>
    <t>Zapletalova 257/14</t>
  </si>
  <si>
    <t>Zapletalova 256/16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</si>
</sst>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2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u/>
      <sz val="11"/>
      <color theme="10"/>
      <name val="Calibri"/>
      <scheme val="minor"/>
    </font>
    <font>
      <sz val="8"/>
      <name val="Arial CE"/>
      <family val="2"/>
    </font>
    <font>
      <b/>
      <sz val="11"/>
      <color rgb="FF003366"/>
      <name val="Arial CE"/>
      <family val="2"/>
      <charset val="238"/>
    </font>
    <font>
      <b/>
      <sz val="18"/>
      <name val="Arial CE"/>
      <family val="2"/>
    </font>
    <font>
      <sz val="18"/>
      <name val="Arial CE"/>
      <family val="2"/>
    </font>
    <font>
      <b/>
      <sz val="14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4">
    <xf numFmtId="0" fontId="0" fillId="0" borderId="0"/>
    <xf numFmtId="0" fontId="21" fillId="0" borderId="0" applyNumberFormat="0" applyFill="0" applyBorder="0" applyAlignment="0" applyProtection="0"/>
    <xf numFmtId="0" fontId="22" fillId="0" borderId="1"/>
    <xf numFmtId="0" fontId="21" fillId="0" borderId="1" applyNumberFormat="0" applyFill="0" applyBorder="0" applyAlignment="0" applyProtection="0"/>
  </cellStyleXfs>
  <cellXfs count="1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9" fillId="0" borderId="0" xfId="0" applyFont="1" applyAlignment="1" applyProtection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3" fillId="3" borderId="9" xfId="0" applyFont="1" applyFill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 wrapText="1"/>
    </xf>
    <xf numFmtId="0" fontId="14" fillId="0" borderId="18" xfId="0" applyFont="1" applyBorder="1" applyAlignment="1" applyProtection="1">
      <alignment horizontal="center" vertical="center" wrapText="1"/>
    </xf>
    <xf numFmtId="0" fontId="1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0" xfId="0" applyNumberFormat="1" applyFont="1" applyBorder="1" applyAlignment="1" applyProtection="1">
      <alignment vertical="center"/>
    </xf>
    <xf numFmtId="166" fontId="11" fillId="0" borderId="0" xfId="0" applyNumberFormat="1" applyFont="1" applyBorder="1" applyAlignment="1" applyProtection="1">
      <alignment vertical="center"/>
    </xf>
    <xf numFmtId="4" fontId="1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0" fillId="0" borderId="20" xfId="0" applyNumberFormat="1" applyFont="1" applyBorder="1" applyAlignment="1" applyProtection="1">
      <alignment vertical="center"/>
    </xf>
    <xf numFmtId="4" fontId="20" fillId="0" borderId="21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4" fontId="20" fillId="0" borderId="22" xfId="0" applyNumberFormat="1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horizontal="left" vertical="center" wrapText="1"/>
    </xf>
    <xf numFmtId="4" fontId="19" fillId="0" borderId="0" xfId="0" applyNumberFormat="1" applyFont="1" applyAlignment="1" applyProtection="1">
      <alignment horizontal="right" vertical="center"/>
    </xf>
    <xf numFmtId="0" fontId="19" fillId="0" borderId="0" xfId="0" applyFont="1" applyAlignment="1" applyProtection="1">
      <alignment horizontal="right" vertical="center"/>
    </xf>
    <xf numFmtId="0" fontId="0" fillId="0" borderId="0" xfId="0"/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0" fillId="0" borderId="0" xfId="0" applyNumberFormat="1" applyFont="1" applyAlignment="1" applyProtection="1">
      <alignment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24" fillId="0" borderId="0" xfId="0" applyFont="1" applyAlignment="1" applyProtection="1">
      <alignment horizontal="left" vertical="top" wrapText="1"/>
    </xf>
    <xf numFmtId="0" fontId="25" fillId="0" borderId="0" xfId="0" applyFont="1" applyProtection="1"/>
    <xf numFmtId="0" fontId="2" fillId="0" borderId="0" xfId="0" applyFont="1" applyAlignment="1" applyProtection="1">
      <alignment horizontal="left" vertical="center" wrapText="1"/>
    </xf>
    <xf numFmtId="4" fontId="9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3" fillId="3" borderId="7" xfId="0" applyFont="1" applyFill="1" applyBorder="1" applyAlignment="1" applyProtection="1">
      <alignment horizontal="center" vertical="center"/>
    </xf>
    <xf numFmtId="0" fontId="13" fillId="3" borderId="8" xfId="0" applyFont="1" applyFill="1" applyBorder="1" applyAlignment="1" applyProtection="1">
      <alignment horizontal="left" vertical="center"/>
    </xf>
    <xf numFmtId="0" fontId="13" fillId="3" borderId="8" xfId="0" applyFont="1" applyFill="1" applyBorder="1" applyAlignment="1" applyProtection="1">
      <alignment horizontal="center" vertical="center"/>
    </xf>
    <xf numFmtId="0" fontId="13" fillId="3" borderId="8" xfId="0" applyFont="1" applyFill="1" applyBorder="1" applyAlignment="1" applyProtection="1">
      <alignment horizontal="right" vertical="center"/>
    </xf>
    <xf numFmtId="4" fontId="15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left" vertical="center"/>
    </xf>
    <xf numFmtId="0" fontId="12" fillId="0" borderId="15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5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 vertical="center"/>
    </xf>
  </cellXfs>
  <cellStyles count="4">
    <cellStyle name="Hypertextový odkaz" xfId="1" builtinId="8"/>
    <cellStyle name="Hypertextový odkaz 2" xfId="3" xr:uid="{C22C3A7D-E818-4F70-BE77-8EE254A596C6}"/>
    <cellStyle name="Normální" xfId="0" builtinId="0" customBuiltin="1"/>
    <cellStyle name="Normální 2" xfId="2" xr:uid="{5130CCE0-6E9E-45FF-A805-B3D4E5E16B2B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CM64"/>
  <sheetViews>
    <sheetView showGridLines="0" tabSelected="1" topLeftCell="A13" zoomScale="90" zoomScaleNormal="90" zoomScaleSheetLayoutView="85" workbookViewId="0">
      <selection activeCell="AG54" sqref="AG54:AM54"/>
    </sheetView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customWidth="1"/>
    <col min="44" max="44" width="1.10937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>
      <c r="A1" s="8" t="s">
        <v>0</v>
      </c>
      <c r="AZ1" s="8" t="s">
        <v>1</v>
      </c>
      <c r="BA1" s="8" t="s">
        <v>2</v>
      </c>
      <c r="BB1" s="8" t="s">
        <v>3</v>
      </c>
      <c r="BT1" s="8" t="s">
        <v>4</v>
      </c>
      <c r="BU1" s="8" t="s">
        <v>4</v>
      </c>
      <c r="BV1" s="8" t="s">
        <v>5</v>
      </c>
    </row>
    <row r="2" spans="1:74" s="1" customFormat="1" ht="37" customHeight="1"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S2" s="9" t="s">
        <v>6</v>
      </c>
      <c r="BT2" s="9" t="s">
        <v>7</v>
      </c>
    </row>
    <row r="3" spans="1:74" s="1" customFormat="1" ht="7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s="1" customFormat="1" ht="25" customHeight="1">
      <c r="B4" s="13"/>
      <c r="C4" s="14"/>
      <c r="D4" s="15" t="s">
        <v>9</v>
      </c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2"/>
      <c r="AS4" s="16" t="s">
        <v>10</v>
      </c>
      <c r="BS4" s="9" t="s">
        <v>11</v>
      </c>
    </row>
    <row r="5" spans="1:74" s="1" customFormat="1" ht="12" customHeight="1">
      <c r="B5" s="13"/>
      <c r="C5" s="14"/>
      <c r="D5" s="17" t="s">
        <v>12</v>
      </c>
      <c r="E5" s="14"/>
      <c r="F5" s="14"/>
      <c r="G5" s="14"/>
      <c r="H5" s="14"/>
      <c r="I5" s="14"/>
      <c r="J5" s="14"/>
      <c r="K5" s="100" t="s">
        <v>13</v>
      </c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  <c r="AN5" s="101"/>
      <c r="AO5" s="101"/>
      <c r="AP5" s="14"/>
      <c r="AQ5" s="14"/>
      <c r="AR5" s="12"/>
      <c r="BS5" s="9" t="s">
        <v>6</v>
      </c>
    </row>
    <row r="6" spans="1:74" s="1" customFormat="1" ht="46" customHeight="1">
      <c r="B6" s="13"/>
      <c r="C6" s="14"/>
      <c r="D6" s="19" t="s">
        <v>14</v>
      </c>
      <c r="E6" s="14"/>
      <c r="F6" s="14"/>
      <c r="G6" s="14"/>
      <c r="H6" s="14"/>
      <c r="I6" s="14"/>
      <c r="J6" s="14"/>
      <c r="K6" s="102" t="s">
        <v>82</v>
      </c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4"/>
      <c r="AQ6" s="14"/>
      <c r="AR6" s="12"/>
      <c r="BS6" s="9" t="s">
        <v>6</v>
      </c>
    </row>
    <row r="7" spans="1:74" s="1" customFormat="1" ht="12" customHeight="1">
      <c r="B7" s="13"/>
      <c r="C7" s="14"/>
      <c r="D7" s="20" t="s">
        <v>15</v>
      </c>
      <c r="E7" s="14"/>
      <c r="F7" s="14"/>
      <c r="G7" s="14"/>
      <c r="H7" s="14"/>
      <c r="I7" s="14"/>
      <c r="J7" s="14"/>
      <c r="K7" s="18" t="s">
        <v>16</v>
      </c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20" t="s">
        <v>17</v>
      </c>
      <c r="AL7" s="14"/>
      <c r="AM7" s="14"/>
      <c r="AN7" s="18" t="s">
        <v>16</v>
      </c>
      <c r="AO7" s="14"/>
      <c r="AP7" s="14"/>
      <c r="AQ7" s="14"/>
      <c r="AR7" s="12"/>
      <c r="BS7" s="9" t="s">
        <v>6</v>
      </c>
    </row>
    <row r="8" spans="1:74" s="1" customFormat="1" ht="12" customHeight="1">
      <c r="B8" s="13"/>
      <c r="C8" s="14"/>
      <c r="D8" s="20" t="s">
        <v>18</v>
      </c>
      <c r="E8" s="14"/>
      <c r="F8" s="14"/>
      <c r="G8" s="14"/>
      <c r="H8" s="14"/>
      <c r="I8" s="14"/>
      <c r="J8" s="14"/>
      <c r="K8" s="18" t="s">
        <v>83</v>
      </c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20" t="s">
        <v>19</v>
      </c>
      <c r="AL8" s="14"/>
      <c r="AM8" s="14"/>
      <c r="AN8" s="18"/>
      <c r="AO8" s="14"/>
      <c r="AP8" s="14"/>
      <c r="AQ8" s="14"/>
      <c r="AR8" s="12"/>
      <c r="BS8" s="9" t="s">
        <v>6</v>
      </c>
    </row>
    <row r="9" spans="1:74" s="1" customFormat="1" ht="14.4" customHeight="1">
      <c r="B9" s="1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2"/>
      <c r="BS9" s="9" t="s">
        <v>6</v>
      </c>
    </row>
    <row r="10" spans="1:74" s="1" customFormat="1" ht="12" customHeight="1">
      <c r="B10" s="13"/>
      <c r="C10" s="14"/>
      <c r="D10" s="20" t="s">
        <v>20</v>
      </c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20" t="s">
        <v>21</v>
      </c>
      <c r="AL10" s="14"/>
      <c r="AM10" s="14"/>
      <c r="AN10" s="18" t="s">
        <v>16</v>
      </c>
      <c r="AO10" s="14"/>
      <c r="AP10" s="14"/>
      <c r="AQ10" s="14"/>
      <c r="AR10" s="12"/>
      <c r="BS10" s="9" t="s">
        <v>6</v>
      </c>
    </row>
    <row r="11" spans="1:74" s="1" customFormat="1" ht="18.5" customHeight="1">
      <c r="B11" s="13"/>
      <c r="C11" s="14"/>
      <c r="D11" s="14"/>
      <c r="E11" s="18" t="s">
        <v>22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20" t="s">
        <v>23</v>
      </c>
      <c r="AL11" s="14"/>
      <c r="AM11" s="14"/>
      <c r="AN11" s="18" t="s">
        <v>16</v>
      </c>
      <c r="AO11" s="14"/>
      <c r="AP11" s="14"/>
      <c r="AQ11" s="14"/>
      <c r="AR11" s="12"/>
      <c r="BS11" s="9" t="s">
        <v>6</v>
      </c>
    </row>
    <row r="12" spans="1:74" s="1" customFormat="1" ht="7" customHeight="1">
      <c r="B12" s="13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2"/>
      <c r="BS12" s="9" t="s">
        <v>6</v>
      </c>
    </row>
    <row r="13" spans="1:74" s="1" customFormat="1" ht="12" customHeight="1">
      <c r="B13" s="13"/>
      <c r="C13" s="14"/>
      <c r="D13" s="20" t="s">
        <v>24</v>
      </c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20" t="s">
        <v>21</v>
      </c>
      <c r="AL13" s="14"/>
      <c r="AM13" s="14"/>
      <c r="AN13" s="18" t="s">
        <v>16</v>
      </c>
      <c r="AO13" s="14"/>
      <c r="AP13" s="14"/>
      <c r="AQ13" s="14"/>
      <c r="AR13" s="12"/>
      <c r="BS13" s="9" t="s">
        <v>6</v>
      </c>
    </row>
    <row r="14" spans="1:74" ht="12.5">
      <c r="B14" s="13"/>
      <c r="C14" s="14"/>
      <c r="D14" s="14"/>
      <c r="E14" s="18" t="s">
        <v>25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20" t="s">
        <v>23</v>
      </c>
      <c r="AL14" s="14"/>
      <c r="AM14" s="14"/>
      <c r="AN14" s="18" t="s">
        <v>16</v>
      </c>
      <c r="AO14" s="14"/>
      <c r="AP14" s="14"/>
      <c r="AQ14" s="14"/>
      <c r="AR14" s="12"/>
      <c r="BS14" s="9" t="s">
        <v>6</v>
      </c>
    </row>
    <row r="15" spans="1:74" s="1" customFormat="1" ht="7" customHeight="1">
      <c r="B15" s="13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2"/>
      <c r="BS15" s="9" t="s">
        <v>4</v>
      </c>
    </row>
    <row r="16" spans="1:74" s="1" customFormat="1" ht="12" customHeight="1">
      <c r="B16" s="13"/>
      <c r="C16" s="14"/>
      <c r="D16" s="20" t="s">
        <v>26</v>
      </c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20" t="s">
        <v>21</v>
      </c>
      <c r="AL16" s="14"/>
      <c r="AM16" s="14"/>
      <c r="AN16" s="18" t="s">
        <v>27</v>
      </c>
      <c r="AO16" s="14"/>
      <c r="AP16" s="14"/>
      <c r="AQ16" s="14"/>
      <c r="AR16" s="12"/>
      <c r="BS16" s="9" t="s">
        <v>4</v>
      </c>
    </row>
    <row r="17" spans="1:71" s="1" customFormat="1" ht="18.5" customHeight="1">
      <c r="B17" s="13"/>
      <c r="C17" s="14"/>
      <c r="D17" s="14"/>
      <c r="E17" s="18" t="s">
        <v>28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20" t="s">
        <v>23</v>
      </c>
      <c r="AL17" s="14"/>
      <c r="AM17" s="14"/>
      <c r="AN17" s="18" t="s">
        <v>29</v>
      </c>
      <c r="AO17" s="14"/>
      <c r="AP17" s="14"/>
      <c r="AQ17" s="14"/>
      <c r="AR17" s="12"/>
      <c r="BS17" s="9" t="s">
        <v>30</v>
      </c>
    </row>
    <row r="18" spans="1:71" s="1" customFormat="1" ht="7" customHeight="1">
      <c r="B18" s="13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2"/>
      <c r="BS18" s="9" t="s">
        <v>6</v>
      </c>
    </row>
    <row r="19" spans="1:71" s="1" customFormat="1" ht="12" customHeight="1">
      <c r="B19" s="13"/>
      <c r="C19" s="14"/>
      <c r="D19" s="20" t="s">
        <v>31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20" t="s">
        <v>21</v>
      </c>
      <c r="AL19" s="14"/>
      <c r="AM19" s="14"/>
      <c r="AN19" s="18" t="s">
        <v>27</v>
      </c>
      <c r="AO19" s="14"/>
      <c r="AP19" s="14"/>
      <c r="AQ19" s="14"/>
      <c r="AR19" s="12"/>
      <c r="BS19" s="9" t="s">
        <v>6</v>
      </c>
    </row>
    <row r="20" spans="1:71" s="1" customFormat="1" ht="18.5" customHeight="1">
      <c r="B20" s="13"/>
      <c r="C20" s="14"/>
      <c r="D20" s="14"/>
      <c r="E20" s="18" t="s">
        <v>28</v>
      </c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20" t="s">
        <v>23</v>
      </c>
      <c r="AL20" s="14"/>
      <c r="AM20" s="14"/>
      <c r="AN20" s="18" t="s">
        <v>29</v>
      </c>
      <c r="AO20" s="14"/>
      <c r="AP20" s="14"/>
      <c r="AQ20" s="14"/>
      <c r="AR20" s="12"/>
      <c r="BS20" s="9" t="s">
        <v>30</v>
      </c>
    </row>
    <row r="21" spans="1:71" s="1" customFormat="1" ht="7" customHeight="1">
      <c r="B21" s="13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2"/>
    </row>
    <row r="22" spans="1:71" s="1" customFormat="1" ht="12" customHeight="1">
      <c r="B22" s="13"/>
      <c r="C22" s="14"/>
      <c r="D22" s="20" t="s">
        <v>32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2"/>
    </row>
    <row r="23" spans="1:71" s="1" customFormat="1" ht="47.25" customHeight="1">
      <c r="B23" s="13"/>
      <c r="C23" s="14"/>
      <c r="D23" s="14"/>
      <c r="E23" s="104" t="s">
        <v>33</v>
      </c>
      <c r="F23" s="104"/>
      <c r="G23" s="104"/>
      <c r="H23" s="104"/>
      <c r="I23" s="104"/>
      <c r="J23" s="104"/>
      <c r="K23" s="104"/>
      <c r="L23" s="104"/>
      <c r="M23" s="104"/>
      <c r="N23" s="104"/>
      <c r="O23" s="104"/>
      <c r="P23" s="104"/>
      <c r="Q23" s="104"/>
      <c r="R23" s="104"/>
      <c r="S23" s="104"/>
      <c r="T23" s="104"/>
      <c r="U23" s="104"/>
      <c r="V23" s="104"/>
      <c r="W23" s="104"/>
      <c r="X23" s="104"/>
      <c r="Y23" s="104"/>
      <c r="Z23" s="104"/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4"/>
      <c r="AP23" s="14"/>
      <c r="AQ23" s="14"/>
      <c r="AR23" s="12"/>
    </row>
    <row r="24" spans="1:71" s="1" customFormat="1" ht="7" customHeight="1">
      <c r="B24" s="13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2"/>
    </row>
    <row r="25" spans="1:71" s="1" customFormat="1" ht="7" customHeight="1">
      <c r="B25" s="13"/>
      <c r="C25" s="14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14"/>
      <c r="AQ25" s="14"/>
      <c r="AR25" s="12"/>
    </row>
    <row r="26" spans="1:71" s="2" customFormat="1" ht="25.9" customHeight="1">
      <c r="A26" s="22"/>
      <c r="B26" s="23"/>
      <c r="C26" s="24"/>
      <c r="D26" s="25" t="s">
        <v>34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105">
        <f>ROUND(AG54,2)</f>
        <v>0</v>
      </c>
      <c r="AL26" s="106"/>
      <c r="AM26" s="106"/>
      <c r="AN26" s="106"/>
      <c r="AO26" s="106"/>
      <c r="AP26" s="24"/>
      <c r="AQ26" s="24"/>
      <c r="AR26" s="27"/>
      <c r="BE26" s="22"/>
    </row>
    <row r="27" spans="1:71" s="2" customFormat="1" ht="7" customHeight="1">
      <c r="A27" s="22"/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7"/>
      <c r="BE27" s="22"/>
    </row>
    <row r="28" spans="1:71" s="2" customFormat="1" ht="12.5">
      <c r="A28" s="22"/>
      <c r="B28" s="23"/>
      <c r="C28" s="24"/>
      <c r="D28" s="24"/>
      <c r="E28" s="24"/>
      <c r="F28" s="24"/>
      <c r="G28" s="24"/>
      <c r="H28" s="24"/>
      <c r="I28" s="24"/>
      <c r="J28" s="24"/>
      <c r="K28" s="24"/>
      <c r="L28" s="107" t="s">
        <v>35</v>
      </c>
      <c r="M28" s="107"/>
      <c r="N28" s="107"/>
      <c r="O28" s="107"/>
      <c r="P28" s="107"/>
      <c r="Q28" s="24"/>
      <c r="R28" s="24"/>
      <c r="S28" s="24"/>
      <c r="T28" s="24"/>
      <c r="U28" s="24"/>
      <c r="V28" s="24"/>
      <c r="W28" s="107" t="s">
        <v>36</v>
      </c>
      <c r="X28" s="107"/>
      <c r="Y28" s="107"/>
      <c r="Z28" s="107"/>
      <c r="AA28" s="107"/>
      <c r="AB28" s="107"/>
      <c r="AC28" s="107"/>
      <c r="AD28" s="107"/>
      <c r="AE28" s="107"/>
      <c r="AF28" s="24"/>
      <c r="AG28" s="24"/>
      <c r="AH28" s="24"/>
      <c r="AI28" s="24"/>
      <c r="AJ28" s="24"/>
      <c r="AK28" s="107" t="s">
        <v>37</v>
      </c>
      <c r="AL28" s="107"/>
      <c r="AM28" s="107"/>
      <c r="AN28" s="107"/>
      <c r="AO28" s="107"/>
      <c r="AP28" s="24"/>
      <c r="AQ28" s="24"/>
      <c r="AR28" s="27"/>
      <c r="BE28" s="22"/>
    </row>
    <row r="29" spans="1:71" s="3" customFormat="1" ht="14.4" customHeight="1">
      <c r="B29" s="28"/>
      <c r="C29" s="29"/>
      <c r="D29" s="20" t="s">
        <v>38</v>
      </c>
      <c r="E29" s="29"/>
      <c r="F29" s="20" t="s">
        <v>39</v>
      </c>
      <c r="G29" s="29"/>
      <c r="H29" s="29"/>
      <c r="I29" s="29"/>
      <c r="J29" s="29"/>
      <c r="K29" s="29"/>
      <c r="L29" s="93">
        <v>0.21</v>
      </c>
      <c r="M29" s="94"/>
      <c r="N29" s="94"/>
      <c r="O29" s="94"/>
      <c r="P29" s="94"/>
      <c r="Q29" s="29"/>
      <c r="R29" s="29"/>
      <c r="S29" s="29"/>
      <c r="T29" s="29"/>
      <c r="U29" s="29"/>
      <c r="V29" s="29"/>
      <c r="W29" s="95">
        <v>0</v>
      </c>
      <c r="X29" s="94"/>
      <c r="Y29" s="94"/>
      <c r="Z29" s="94"/>
      <c r="AA29" s="94"/>
      <c r="AB29" s="94"/>
      <c r="AC29" s="94"/>
      <c r="AD29" s="94"/>
      <c r="AE29" s="94"/>
      <c r="AF29" s="29"/>
      <c r="AG29" s="29"/>
      <c r="AH29" s="29"/>
      <c r="AI29" s="29"/>
      <c r="AJ29" s="29"/>
      <c r="AK29" s="95">
        <v>0</v>
      </c>
      <c r="AL29" s="94"/>
      <c r="AM29" s="94"/>
      <c r="AN29" s="94"/>
      <c r="AO29" s="94"/>
      <c r="AP29" s="29"/>
      <c r="AQ29" s="29"/>
      <c r="AR29" s="30"/>
    </row>
    <row r="30" spans="1:71" s="3" customFormat="1" ht="14.4" customHeight="1">
      <c r="B30" s="28"/>
      <c r="C30" s="29"/>
      <c r="D30" s="29"/>
      <c r="E30" s="29"/>
      <c r="F30" s="20" t="s">
        <v>40</v>
      </c>
      <c r="G30" s="29"/>
      <c r="H30" s="29"/>
      <c r="I30" s="29"/>
      <c r="J30" s="29"/>
      <c r="K30" s="29"/>
      <c r="L30" s="93">
        <v>0.15</v>
      </c>
      <c r="M30" s="94"/>
      <c r="N30" s="94"/>
      <c r="O30" s="94"/>
      <c r="P30" s="94"/>
      <c r="Q30" s="29"/>
      <c r="R30" s="29"/>
      <c r="S30" s="29"/>
      <c r="T30" s="29"/>
      <c r="U30" s="29"/>
      <c r="V30" s="29"/>
      <c r="W30" s="95">
        <f>AG54</f>
        <v>0</v>
      </c>
      <c r="X30" s="94"/>
      <c r="Y30" s="94"/>
      <c r="Z30" s="94"/>
      <c r="AA30" s="94"/>
      <c r="AB30" s="94"/>
      <c r="AC30" s="94"/>
      <c r="AD30" s="94"/>
      <c r="AE30" s="94"/>
      <c r="AF30" s="29"/>
      <c r="AG30" s="29"/>
      <c r="AH30" s="29"/>
      <c r="AI30" s="29"/>
      <c r="AJ30" s="29"/>
      <c r="AK30" s="95">
        <f>AN54-AG54</f>
        <v>0</v>
      </c>
      <c r="AL30" s="94"/>
      <c r="AM30" s="94"/>
      <c r="AN30" s="94"/>
      <c r="AO30" s="94"/>
      <c r="AP30" s="29"/>
      <c r="AQ30" s="29"/>
      <c r="AR30" s="30"/>
    </row>
    <row r="31" spans="1:71" s="3" customFormat="1" ht="14.4" hidden="1" customHeight="1">
      <c r="B31" s="28"/>
      <c r="C31" s="29"/>
      <c r="D31" s="29"/>
      <c r="E31" s="29"/>
      <c r="F31" s="20" t="s">
        <v>41</v>
      </c>
      <c r="G31" s="29"/>
      <c r="H31" s="29"/>
      <c r="I31" s="29"/>
      <c r="J31" s="29"/>
      <c r="K31" s="29"/>
      <c r="L31" s="93">
        <v>0.21</v>
      </c>
      <c r="M31" s="94"/>
      <c r="N31" s="94"/>
      <c r="O31" s="94"/>
      <c r="P31" s="94"/>
      <c r="Q31" s="29"/>
      <c r="R31" s="29"/>
      <c r="S31" s="29"/>
      <c r="T31" s="29"/>
      <c r="U31" s="29"/>
      <c r="V31" s="29"/>
      <c r="W31" s="95" t="e">
        <f>ROUND(BB54, 2)</f>
        <v>#REF!</v>
      </c>
      <c r="X31" s="94"/>
      <c r="Y31" s="94"/>
      <c r="Z31" s="94"/>
      <c r="AA31" s="94"/>
      <c r="AB31" s="94"/>
      <c r="AC31" s="94"/>
      <c r="AD31" s="94"/>
      <c r="AE31" s="94"/>
      <c r="AF31" s="29"/>
      <c r="AG31" s="29"/>
      <c r="AH31" s="29"/>
      <c r="AI31" s="29"/>
      <c r="AJ31" s="29"/>
      <c r="AK31" s="95">
        <v>0</v>
      </c>
      <c r="AL31" s="94"/>
      <c r="AM31" s="94"/>
      <c r="AN31" s="94"/>
      <c r="AO31" s="94"/>
      <c r="AP31" s="29"/>
      <c r="AQ31" s="29"/>
      <c r="AR31" s="30"/>
    </row>
    <row r="32" spans="1:71" s="3" customFormat="1" ht="14.4" hidden="1" customHeight="1">
      <c r="B32" s="28"/>
      <c r="C32" s="29"/>
      <c r="D32" s="29"/>
      <c r="E32" s="29"/>
      <c r="F32" s="20" t="s">
        <v>42</v>
      </c>
      <c r="G32" s="29"/>
      <c r="H32" s="29"/>
      <c r="I32" s="29"/>
      <c r="J32" s="29"/>
      <c r="K32" s="29"/>
      <c r="L32" s="93">
        <v>0.15</v>
      </c>
      <c r="M32" s="94"/>
      <c r="N32" s="94"/>
      <c r="O32" s="94"/>
      <c r="P32" s="94"/>
      <c r="Q32" s="29"/>
      <c r="R32" s="29"/>
      <c r="S32" s="29"/>
      <c r="T32" s="29"/>
      <c r="U32" s="29"/>
      <c r="V32" s="29"/>
      <c r="W32" s="95" t="e">
        <f>ROUND(BC54, 2)</f>
        <v>#REF!</v>
      </c>
      <c r="X32" s="94"/>
      <c r="Y32" s="94"/>
      <c r="Z32" s="94"/>
      <c r="AA32" s="94"/>
      <c r="AB32" s="94"/>
      <c r="AC32" s="94"/>
      <c r="AD32" s="94"/>
      <c r="AE32" s="94"/>
      <c r="AF32" s="29"/>
      <c r="AG32" s="29"/>
      <c r="AH32" s="29"/>
      <c r="AI32" s="29"/>
      <c r="AJ32" s="29"/>
      <c r="AK32" s="95">
        <v>0</v>
      </c>
      <c r="AL32" s="94"/>
      <c r="AM32" s="94"/>
      <c r="AN32" s="94"/>
      <c r="AO32" s="94"/>
      <c r="AP32" s="29"/>
      <c r="AQ32" s="29"/>
      <c r="AR32" s="30"/>
    </row>
    <row r="33" spans="1:57" s="3" customFormat="1" ht="14.4" hidden="1" customHeight="1">
      <c r="B33" s="28"/>
      <c r="C33" s="29"/>
      <c r="D33" s="29"/>
      <c r="E33" s="29"/>
      <c r="F33" s="20" t="s">
        <v>43</v>
      </c>
      <c r="G33" s="29"/>
      <c r="H33" s="29"/>
      <c r="I33" s="29"/>
      <c r="J33" s="29"/>
      <c r="K33" s="29"/>
      <c r="L33" s="93">
        <v>0</v>
      </c>
      <c r="M33" s="94"/>
      <c r="N33" s="94"/>
      <c r="O33" s="94"/>
      <c r="P33" s="94"/>
      <c r="Q33" s="29"/>
      <c r="R33" s="29"/>
      <c r="S33" s="29"/>
      <c r="T33" s="29"/>
      <c r="U33" s="29"/>
      <c r="V33" s="29"/>
      <c r="W33" s="95" t="e">
        <f>ROUND(BD54, 2)</f>
        <v>#REF!</v>
      </c>
      <c r="X33" s="94"/>
      <c r="Y33" s="94"/>
      <c r="Z33" s="94"/>
      <c r="AA33" s="94"/>
      <c r="AB33" s="94"/>
      <c r="AC33" s="94"/>
      <c r="AD33" s="94"/>
      <c r="AE33" s="94"/>
      <c r="AF33" s="29"/>
      <c r="AG33" s="29"/>
      <c r="AH33" s="29"/>
      <c r="AI33" s="29"/>
      <c r="AJ33" s="29"/>
      <c r="AK33" s="95">
        <v>0</v>
      </c>
      <c r="AL33" s="94"/>
      <c r="AM33" s="94"/>
      <c r="AN33" s="94"/>
      <c r="AO33" s="94"/>
      <c r="AP33" s="29"/>
      <c r="AQ33" s="29"/>
      <c r="AR33" s="30"/>
    </row>
    <row r="34" spans="1:57" s="2" customFormat="1" ht="7" customHeight="1">
      <c r="A34" s="22"/>
      <c r="B34" s="23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7"/>
      <c r="BE34" s="22"/>
    </row>
    <row r="35" spans="1:57" s="2" customFormat="1" ht="25.9" customHeight="1">
      <c r="A35" s="22"/>
      <c r="B35" s="23"/>
      <c r="C35" s="31"/>
      <c r="D35" s="32" t="s">
        <v>44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45</v>
      </c>
      <c r="U35" s="33"/>
      <c r="V35" s="33"/>
      <c r="W35" s="33"/>
      <c r="X35" s="99" t="s">
        <v>46</v>
      </c>
      <c r="Y35" s="97"/>
      <c r="Z35" s="97"/>
      <c r="AA35" s="97"/>
      <c r="AB35" s="97"/>
      <c r="AC35" s="33"/>
      <c r="AD35" s="33"/>
      <c r="AE35" s="33"/>
      <c r="AF35" s="33"/>
      <c r="AG35" s="33"/>
      <c r="AH35" s="33"/>
      <c r="AI35" s="33"/>
      <c r="AJ35" s="33"/>
      <c r="AK35" s="96">
        <f>SUM(AK26:AK33)</f>
        <v>0</v>
      </c>
      <c r="AL35" s="97"/>
      <c r="AM35" s="97"/>
      <c r="AN35" s="97"/>
      <c r="AO35" s="98"/>
      <c r="AP35" s="31"/>
      <c r="AQ35" s="31"/>
      <c r="AR35" s="27"/>
      <c r="BE35" s="22"/>
    </row>
    <row r="36" spans="1:57" s="2" customFormat="1" ht="7" customHeight="1">
      <c r="A36" s="22"/>
      <c r="B36" s="23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7"/>
      <c r="BE36" s="22"/>
    </row>
    <row r="37" spans="1:57" s="2" customFormat="1" ht="7" customHeight="1">
      <c r="A37" s="22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27"/>
      <c r="BE37" s="22"/>
    </row>
    <row r="41" spans="1:57" s="2" customFormat="1" ht="7" customHeight="1">
      <c r="A41" s="22"/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27"/>
      <c r="BE41" s="22"/>
    </row>
    <row r="42" spans="1:57" s="2" customFormat="1" ht="25" customHeight="1">
      <c r="A42" s="22"/>
      <c r="B42" s="23"/>
      <c r="C42" s="87" t="s">
        <v>81</v>
      </c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7"/>
      <c r="BE42" s="22"/>
    </row>
    <row r="43" spans="1:57" s="2" customFormat="1" ht="7" customHeight="1">
      <c r="A43" s="22"/>
      <c r="B43" s="23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7"/>
      <c r="BE43" s="22"/>
    </row>
    <row r="44" spans="1:57" s="4" customFormat="1" ht="12" customHeight="1">
      <c r="B44" s="39"/>
      <c r="C44" s="20" t="s">
        <v>12</v>
      </c>
      <c r="D44" s="40"/>
      <c r="E44" s="40"/>
      <c r="F44" s="40"/>
      <c r="G44" s="40"/>
      <c r="H44" s="40"/>
      <c r="I44" s="40"/>
      <c r="J44" s="40"/>
      <c r="K44" s="40"/>
      <c r="L44" s="40" t="str">
        <f>K5</f>
        <v>0509202001</v>
      </c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1"/>
    </row>
    <row r="45" spans="1:57" s="5" customFormat="1" ht="37" customHeight="1">
      <c r="B45" s="42"/>
      <c r="C45" s="43" t="s">
        <v>14</v>
      </c>
      <c r="D45" s="44"/>
      <c r="E45" s="44"/>
      <c r="F45" s="44"/>
      <c r="G45" s="44"/>
      <c r="H45" s="44"/>
      <c r="I45" s="44"/>
      <c r="J45" s="44"/>
      <c r="K45" s="44"/>
      <c r="L45" s="114" t="str">
        <f>K6</f>
        <v>Regenerace bytového fondu Mírová osada - ulic Koněvova a Zapletalova</v>
      </c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5"/>
      <c r="AI45" s="115"/>
      <c r="AJ45" s="115"/>
      <c r="AK45" s="115"/>
      <c r="AL45" s="115"/>
      <c r="AM45" s="115"/>
      <c r="AN45" s="115"/>
      <c r="AO45" s="115"/>
      <c r="AP45" s="44"/>
      <c r="AQ45" s="44"/>
      <c r="AR45" s="45"/>
    </row>
    <row r="46" spans="1:57" s="2" customFormat="1" ht="7" customHeight="1">
      <c r="A46" s="22"/>
      <c r="B46" s="23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7"/>
      <c r="BE46" s="22"/>
    </row>
    <row r="47" spans="1:57" s="2" customFormat="1" ht="12" customHeight="1">
      <c r="A47" s="22"/>
      <c r="B47" s="23"/>
      <c r="C47" s="20" t="s">
        <v>18</v>
      </c>
      <c r="D47" s="24"/>
      <c r="E47" s="24"/>
      <c r="F47" s="24"/>
      <c r="G47" s="24"/>
      <c r="H47" s="24"/>
      <c r="I47" s="24"/>
      <c r="J47" s="24"/>
      <c r="K47" s="24"/>
      <c r="L47" s="46" t="str">
        <f>IF(K8="","",K8)</f>
        <v>ulice Koněvova a Zapletalova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0" t="s">
        <v>19</v>
      </c>
      <c r="AJ47" s="24"/>
      <c r="AK47" s="24"/>
      <c r="AL47" s="24"/>
      <c r="AM47" s="116" t="str">
        <f>IF(AN8= "","",AN8)</f>
        <v/>
      </c>
      <c r="AN47" s="116"/>
      <c r="AO47" s="24"/>
      <c r="AP47" s="24"/>
      <c r="AQ47" s="24"/>
      <c r="AR47" s="27"/>
      <c r="BE47" s="22"/>
    </row>
    <row r="48" spans="1:57" s="2" customFormat="1" ht="7" customHeight="1">
      <c r="A48" s="22"/>
      <c r="B48" s="23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7"/>
      <c r="BE48" s="22"/>
    </row>
    <row r="49" spans="1:91" s="2" customFormat="1" ht="15.15" customHeight="1">
      <c r="A49" s="22"/>
      <c r="B49" s="23"/>
      <c r="C49" s="20" t="s">
        <v>20</v>
      </c>
      <c r="D49" s="24"/>
      <c r="E49" s="24"/>
      <c r="F49" s="24"/>
      <c r="G49" s="24"/>
      <c r="H49" s="24"/>
      <c r="I49" s="24"/>
      <c r="J49" s="24"/>
      <c r="K49" s="24"/>
      <c r="L49" s="40" t="str">
        <f>IF(E11= "","",E11)</f>
        <v>Statutární město Ostrava, obvod Slezská Ostrava</v>
      </c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0" t="s">
        <v>26</v>
      </c>
      <c r="AJ49" s="24"/>
      <c r="AK49" s="24"/>
      <c r="AL49" s="24"/>
      <c r="AM49" s="117" t="str">
        <f>IF(E17="","",E17)</f>
        <v>Made 4 BIM s.r.o.</v>
      </c>
      <c r="AN49" s="118"/>
      <c r="AO49" s="118"/>
      <c r="AP49" s="118"/>
      <c r="AQ49" s="24"/>
      <c r="AR49" s="27"/>
      <c r="AS49" s="119" t="s">
        <v>47</v>
      </c>
      <c r="AT49" s="120"/>
      <c r="AU49" s="47"/>
      <c r="AV49" s="47"/>
      <c r="AW49" s="47"/>
      <c r="AX49" s="47"/>
      <c r="AY49" s="47"/>
      <c r="AZ49" s="47"/>
      <c r="BA49" s="47"/>
      <c r="BB49" s="47"/>
      <c r="BC49" s="47"/>
      <c r="BD49" s="48"/>
      <c r="BE49" s="22"/>
    </row>
    <row r="50" spans="1:91" s="2" customFormat="1" ht="15.15" customHeight="1">
      <c r="A50" s="22"/>
      <c r="B50" s="23"/>
      <c r="C50" s="20" t="s">
        <v>24</v>
      </c>
      <c r="D50" s="24"/>
      <c r="E50" s="24"/>
      <c r="F50" s="24"/>
      <c r="G50" s="24"/>
      <c r="H50" s="24"/>
      <c r="I50" s="24"/>
      <c r="J50" s="24"/>
      <c r="K50" s="24"/>
      <c r="L50" s="40" t="str">
        <f>IF(E14="","",E14)</f>
        <v xml:space="preserve"> </v>
      </c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0" t="s">
        <v>31</v>
      </c>
      <c r="AJ50" s="24"/>
      <c r="AK50" s="24"/>
      <c r="AL50" s="24"/>
      <c r="AM50" s="117" t="str">
        <f>IF(E20="","",E20)</f>
        <v>Made 4 BIM s.r.o.</v>
      </c>
      <c r="AN50" s="118"/>
      <c r="AO50" s="118"/>
      <c r="AP50" s="118"/>
      <c r="AQ50" s="24"/>
      <c r="AR50" s="27"/>
      <c r="AS50" s="121"/>
      <c r="AT50" s="122"/>
      <c r="AU50" s="49"/>
      <c r="AV50" s="49"/>
      <c r="AW50" s="49"/>
      <c r="AX50" s="49"/>
      <c r="AY50" s="49"/>
      <c r="AZ50" s="49"/>
      <c r="BA50" s="49"/>
      <c r="BB50" s="49"/>
      <c r="BC50" s="49"/>
      <c r="BD50" s="50"/>
      <c r="BE50" s="22"/>
    </row>
    <row r="51" spans="1:91" s="2" customFormat="1" ht="10.75" customHeight="1">
      <c r="A51" s="22"/>
      <c r="B51" s="23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7"/>
      <c r="AS51" s="123"/>
      <c r="AT51" s="124"/>
      <c r="AU51" s="51"/>
      <c r="AV51" s="51"/>
      <c r="AW51" s="51"/>
      <c r="AX51" s="51"/>
      <c r="AY51" s="51"/>
      <c r="AZ51" s="51"/>
      <c r="BA51" s="51"/>
      <c r="BB51" s="51"/>
      <c r="BC51" s="51"/>
      <c r="BD51" s="52"/>
      <c r="BE51" s="22"/>
    </row>
    <row r="52" spans="1:91" s="2" customFormat="1" ht="29.25" customHeight="1">
      <c r="A52" s="22"/>
      <c r="B52" s="23"/>
      <c r="C52" s="108" t="s">
        <v>48</v>
      </c>
      <c r="D52" s="109"/>
      <c r="E52" s="109"/>
      <c r="F52" s="109"/>
      <c r="G52" s="109"/>
      <c r="H52" s="53"/>
      <c r="I52" s="110" t="s">
        <v>49</v>
      </c>
      <c r="J52" s="109"/>
      <c r="K52" s="109"/>
      <c r="L52" s="109"/>
      <c r="M52" s="109"/>
      <c r="N52" s="109"/>
      <c r="O52" s="109"/>
      <c r="P52" s="109"/>
      <c r="Q52" s="109"/>
      <c r="R52" s="109"/>
      <c r="S52" s="109"/>
      <c r="T52" s="109"/>
      <c r="U52" s="109"/>
      <c r="V52" s="109"/>
      <c r="W52" s="109"/>
      <c r="X52" s="109"/>
      <c r="Y52" s="109"/>
      <c r="Z52" s="109"/>
      <c r="AA52" s="109"/>
      <c r="AB52" s="109"/>
      <c r="AC52" s="109"/>
      <c r="AD52" s="109"/>
      <c r="AE52" s="109"/>
      <c r="AF52" s="109"/>
      <c r="AG52" s="111" t="s">
        <v>50</v>
      </c>
      <c r="AH52" s="109"/>
      <c r="AI52" s="109"/>
      <c r="AJ52" s="109"/>
      <c r="AK52" s="109"/>
      <c r="AL52" s="109"/>
      <c r="AM52" s="109"/>
      <c r="AN52" s="110" t="s">
        <v>51</v>
      </c>
      <c r="AO52" s="109"/>
      <c r="AP52" s="109"/>
      <c r="AQ52" s="54" t="s">
        <v>52</v>
      </c>
      <c r="AR52" s="27"/>
      <c r="AS52" s="55" t="s">
        <v>53</v>
      </c>
      <c r="AT52" s="56" t="s">
        <v>54</v>
      </c>
      <c r="AU52" s="56" t="s">
        <v>55</v>
      </c>
      <c r="AV52" s="56" t="s">
        <v>56</v>
      </c>
      <c r="AW52" s="56" t="s">
        <v>57</v>
      </c>
      <c r="AX52" s="56" t="s">
        <v>58</v>
      </c>
      <c r="AY52" s="56" t="s">
        <v>59</v>
      </c>
      <c r="AZ52" s="56" t="s">
        <v>60</v>
      </c>
      <c r="BA52" s="56" t="s">
        <v>61</v>
      </c>
      <c r="BB52" s="56" t="s">
        <v>62</v>
      </c>
      <c r="BC52" s="56" t="s">
        <v>63</v>
      </c>
      <c r="BD52" s="57" t="s">
        <v>64</v>
      </c>
      <c r="BE52" s="22"/>
    </row>
    <row r="53" spans="1:91" s="2" customFormat="1" ht="10.75" customHeight="1">
      <c r="A53" s="22"/>
      <c r="B53" s="23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7"/>
      <c r="AS53" s="58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60"/>
      <c r="BE53" s="22"/>
    </row>
    <row r="54" spans="1:91" s="6" customFormat="1" ht="32.4" customHeight="1">
      <c r="B54" s="61"/>
      <c r="C54" s="62" t="s">
        <v>65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112">
        <f>ROUND(SUM(AG55:AG62),2)</f>
        <v>0</v>
      </c>
      <c r="AH54" s="112"/>
      <c r="AI54" s="112"/>
      <c r="AJ54" s="112"/>
      <c r="AK54" s="112"/>
      <c r="AL54" s="112"/>
      <c r="AM54" s="112"/>
      <c r="AN54" s="113">
        <f>SUM(AN55:AP62)</f>
        <v>0</v>
      </c>
      <c r="AO54" s="113"/>
      <c r="AP54" s="113"/>
      <c r="AQ54" s="64" t="s">
        <v>16</v>
      </c>
      <c r="AR54" s="65"/>
      <c r="AS54" s="66">
        <f>ROUND(SUM(AS55:AS61),2)</f>
        <v>0</v>
      </c>
      <c r="AT54" s="67" t="e">
        <f t="shared" ref="AT54:AT61" si="0">ROUND(SUM(AV54:AW54),2)</f>
        <v>#REF!</v>
      </c>
      <c r="AU54" s="68" t="e">
        <f>ROUND(SUM(AU55:AU61),5)</f>
        <v>#REF!</v>
      </c>
      <c r="AV54" s="67" t="e">
        <f>ROUND(AZ54*L29,2)</f>
        <v>#REF!</v>
      </c>
      <c r="AW54" s="67" t="e">
        <f>ROUND(BA54*L30,2)</f>
        <v>#REF!</v>
      </c>
      <c r="AX54" s="67" t="e">
        <f>ROUND(BB54*L29,2)</f>
        <v>#REF!</v>
      </c>
      <c r="AY54" s="67" t="e">
        <f>ROUND(BC54*L30,2)</f>
        <v>#REF!</v>
      </c>
      <c r="AZ54" s="67" t="e">
        <f>ROUND(SUM(AZ55:AZ61),2)</f>
        <v>#REF!</v>
      </c>
      <c r="BA54" s="67" t="e">
        <f>ROUND(SUM(BA55:BA61),2)</f>
        <v>#REF!</v>
      </c>
      <c r="BB54" s="67" t="e">
        <f>ROUND(SUM(BB55:BB61),2)</f>
        <v>#REF!</v>
      </c>
      <c r="BC54" s="67" t="e">
        <f>ROUND(SUM(BC55:BC61),2)</f>
        <v>#REF!</v>
      </c>
      <c r="BD54" s="69" t="e">
        <f>ROUND(SUM(BD55:BD61),2)</f>
        <v>#REF!</v>
      </c>
      <c r="BS54" s="70" t="s">
        <v>66</v>
      </c>
      <c r="BT54" s="70" t="s">
        <v>67</v>
      </c>
      <c r="BU54" s="71" t="s">
        <v>68</v>
      </c>
      <c r="BV54" s="70" t="s">
        <v>69</v>
      </c>
      <c r="BW54" s="70" t="s">
        <v>5</v>
      </c>
      <c r="BX54" s="70" t="s">
        <v>70</v>
      </c>
      <c r="CL54" s="70" t="s">
        <v>16</v>
      </c>
    </row>
    <row r="55" spans="1:91" s="7" customFormat="1" ht="50.25" customHeight="1">
      <c r="A55" s="72" t="s">
        <v>71</v>
      </c>
      <c r="B55" s="73"/>
      <c r="C55" s="74"/>
      <c r="D55" s="88">
        <v>1</v>
      </c>
      <c r="E55" s="88"/>
      <c r="F55" s="88"/>
      <c r="G55" s="88"/>
      <c r="H55" s="88"/>
      <c r="I55" s="75"/>
      <c r="J55" s="89" t="s">
        <v>84</v>
      </c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8"/>
      <c r="AC55" s="88"/>
      <c r="AD55" s="88"/>
      <c r="AE55" s="88"/>
      <c r="AF55" s="88"/>
      <c r="AG55" s="90">
        <v>0</v>
      </c>
      <c r="AH55" s="90"/>
      <c r="AI55" s="90"/>
      <c r="AJ55" s="90"/>
      <c r="AK55" s="90"/>
      <c r="AL55" s="90"/>
      <c r="AM55" s="90"/>
      <c r="AN55" s="90">
        <f>AG55*1.15</f>
        <v>0</v>
      </c>
      <c r="AO55" s="90"/>
      <c r="AP55" s="90"/>
      <c r="AQ55" s="76" t="s">
        <v>72</v>
      </c>
      <c r="AR55" s="77"/>
      <c r="AS55" s="78">
        <v>0</v>
      </c>
      <c r="AT55" s="79" t="e">
        <f t="shared" si="0"/>
        <v>#REF!</v>
      </c>
      <c r="AU55" s="80" t="e">
        <f>#REF!</f>
        <v>#REF!</v>
      </c>
      <c r="AV55" s="79" t="e">
        <f>#REF!</f>
        <v>#REF!</v>
      </c>
      <c r="AW55" s="79" t="e">
        <f>#REF!</f>
        <v>#REF!</v>
      </c>
      <c r="AX55" s="79" t="e">
        <f>#REF!</f>
        <v>#REF!</v>
      </c>
      <c r="AY55" s="79" t="e">
        <f>#REF!</f>
        <v>#REF!</v>
      </c>
      <c r="AZ55" s="79" t="e">
        <f>#REF!</f>
        <v>#REF!</v>
      </c>
      <c r="BA55" s="79" t="e">
        <f>#REF!</f>
        <v>#REF!</v>
      </c>
      <c r="BB55" s="79" t="e">
        <f>#REF!</f>
        <v>#REF!</v>
      </c>
      <c r="BC55" s="79" t="e">
        <f>#REF!</f>
        <v>#REF!</v>
      </c>
      <c r="BD55" s="81" t="e">
        <f>#REF!</f>
        <v>#REF!</v>
      </c>
      <c r="BT55" s="82" t="s">
        <v>73</v>
      </c>
      <c r="BV55" s="82" t="s">
        <v>69</v>
      </c>
      <c r="BW55" s="82" t="s">
        <v>74</v>
      </c>
      <c r="BX55" s="82" t="s">
        <v>5</v>
      </c>
      <c r="CL55" s="82" t="s">
        <v>16</v>
      </c>
      <c r="CM55" s="82" t="s">
        <v>73</v>
      </c>
    </row>
    <row r="56" spans="1:91" s="7" customFormat="1" ht="50.25" customHeight="1">
      <c r="A56" s="72" t="s">
        <v>71</v>
      </c>
      <c r="B56" s="73"/>
      <c r="C56" s="74"/>
      <c r="D56" s="88">
        <v>2</v>
      </c>
      <c r="E56" s="88"/>
      <c r="F56" s="88"/>
      <c r="G56" s="88"/>
      <c r="H56" s="88"/>
      <c r="I56" s="75"/>
      <c r="J56" s="89" t="s">
        <v>85</v>
      </c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90">
        <v>0</v>
      </c>
      <c r="AH56" s="91"/>
      <c r="AI56" s="91"/>
      <c r="AJ56" s="91"/>
      <c r="AK56" s="91"/>
      <c r="AL56" s="91"/>
      <c r="AM56" s="91"/>
      <c r="AN56" s="90">
        <f t="shared" ref="AN56:AN62" si="1">AG56*1.15</f>
        <v>0</v>
      </c>
      <c r="AO56" s="90"/>
      <c r="AP56" s="90"/>
      <c r="AQ56" s="76" t="s">
        <v>72</v>
      </c>
      <c r="AR56" s="77"/>
      <c r="AS56" s="78">
        <v>0</v>
      </c>
      <c r="AT56" s="79" t="e">
        <f t="shared" si="0"/>
        <v>#REF!</v>
      </c>
      <c r="AU56" s="80" t="e">
        <f>#REF!</f>
        <v>#REF!</v>
      </c>
      <c r="AV56" s="79" t="e">
        <f>#REF!</f>
        <v>#REF!</v>
      </c>
      <c r="AW56" s="79" t="e">
        <f>#REF!</f>
        <v>#REF!</v>
      </c>
      <c r="AX56" s="79" t="e">
        <f>#REF!</f>
        <v>#REF!</v>
      </c>
      <c r="AY56" s="79" t="e">
        <f>#REF!</f>
        <v>#REF!</v>
      </c>
      <c r="AZ56" s="79" t="e">
        <f>#REF!</f>
        <v>#REF!</v>
      </c>
      <c r="BA56" s="79" t="e">
        <f>#REF!</f>
        <v>#REF!</v>
      </c>
      <c r="BB56" s="79" t="e">
        <f>#REF!</f>
        <v>#REF!</v>
      </c>
      <c r="BC56" s="79" t="e">
        <f>#REF!</f>
        <v>#REF!</v>
      </c>
      <c r="BD56" s="81" t="e">
        <f>#REF!</f>
        <v>#REF!</v>
      </c>
      <c r="BT56" s="82" t="s">
        <v>73</v>
      </c>
      <c r="BV56" s="82" t="s">
        <v>69</v>
      </c>
      <c r="BW56" s="82" t="s">
        <v>75</v>
      </c>
      <c r="BX56" s="82" t="s">
        <v>5</v>
      </c>
      <c r="CL56" s="82" t="s">
        <v>16</v>
      </c>
      <c r="CM56" s="82" t="s">
        <v>73</v>
      </c>
    </row>
    <row r="57" spans="1:91" s="7" customFormat="1" ht="50.25" customHeight="1">
      <c r="A57" s="72" t="s">
        <v>71</v>
      </c>
      <c r="B57" s="73"/>
      <c r="C57" s="74"/>
      <c r="D57" s="88">
        <v>3</v>
      </c>
      <c r="E57" s="88"/>
      <c r="F57" s="88"/>
      <c r="G57" s="88"/>
      <c r="H57" s="88"/>
      <c r="I57" s="75"/>
      <c r="J57" s="89" t="s">
        <v>86</v>
      </c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90">
        <v>0</v>
      </c>
      <c r="AH57" s="91"/>
      <c r="AI57" s="91"/>
      <c r="AJ57" s="91"/>
      <c r="AK57" s="91"/>
      <c r="AL57" s="91"/>
      <c r="AM57" s="91"/>
      <c r="AN57" s="90">
        <f t="shared" si="1"/>
        <v>0</v>
      </c>
      <c r="AO57" s="90"/>
      <c r="AP57" s="90"/>
      <c r="AQ57" s="76" t="s">
        <v>72</v>
      </c>
      <c r="AR57" s="77"/>
      <c r="AS57" s="78">
        <v>0</v>
      </c>
      <c r="AT57" s="79" t="e">
        <f t="shared" si="0"/>
        <v>#REF!</v>
      </c>
      <c r="AU57" s="80" t="e">
        <f>#REF!</f>
        <v>#REF!</v>
      </c>
      <c r="AV57" s="79" t="e">
        <f>#REF!</f>
        <v>#REF!</v>
      </c>
      <c r="AW57" s="79" t="e">
        <f>#REF!</f>
        <v>#REF!</v>
      </c>
      <c r="AX57" s="79" t="e">
        <f>#REF!</f>
        <v>#REF!</v>
      </c>
      <c r="AY57" s="79" t="e">
        <f>#REF!</f>
        <v>#REF!</v>
      </c>
      <c r="AZ57" s="79" t="e">
        <f>#REF!</f>
        <v>#REF!</v>
      </c>
      <c r="BA57" s="79" t="e">
        <f>#REF!</f>
        <v>#REF!</v>
      </c>
      <c r="BB57" s="79" t="e">
        <f>#REF!</f>
        <v>#REF!</v>
      </c>
      <c r="BC57" s="79" t="e">
        <f>#REF!</f>
        <v>#REF!</v>
      </c>
      <c r="BD57" s="81" t="e">
        <f>#REF!</f>
        <v>#REF!</v>
      </c>
      <c r="BT57" s="82" t="s">
        <v>73</v>
      </c>
      <c r="BV57" s="82" t="s">
        <v>69</v>
      </c>
      <c r="BW57" s="82" t="s">
        <v>76</v>
      </c>
      <c r="BX57" s="82" t="s">
        <v>5</v>
      </c>
      <c r="CL57" s="82" t="s">
        <v>16</v>
      </c>
      <c r="CM57" s="82" t="s">
        <v>73</v>
      </c>
    </row>
    <row r="58" spans="1:91" s="7" customFormat="1" ht="50.25" customHeight="1">
      <c r="A58" s="72" t="s">
        <v>71</v>
      </c>
      <c r="B58" s="73"/>
      <c r="C58" s="74"/>
      <c r="D58" s="88">
        <v>4</v>
      </c>
      <c r="E58" s="88"/>
      <c r="F58" s="88"/>
      <c r="G58" s="88"/>
      <c r="H58" s="88"/>
      <c r="I58" s="75"/>
      <c r="J58" s="89" t="s">
        <v>87</v>
      </c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8"/>
      <c r="AB58" s="88"/>
      <c r="AC58" s="88"/>
      <c r="AD58" s="88"/>
      <c r="AE58" s="88"/>
      <c r="AF58" s="88"/>
      <c r="AG58" s="90">
        <v>0</v>
      </c>
      <c r="AH58" s="91"/>
      <c r="AI58" s="91"/>
      <c r="AJ58" s="91"/>
      <c r="AK58" s="91"/>
      <c r="AL58" s="91"/>
      <c r="AM58" s="91"/>
      <c r="AN58" s="90">
        <f t="shared" si="1"/>
        <v>0</v>
      </c>
      <c r="AO58" s="90"/>
      <c r="AP58" s="90"/>
      <c r="AQ58" s="76" t="s">
        <v>72</v>
      </c>
      <c r="AR58" s="77"/>
      <c r="AS58" s="78">
        <v>0</v>
      </c>
      <c r="AT58" s="79" t="e">
        <f t="shared" si="0"/>
        <v>#REF!</v>
      </c>
      <c r="AU58" s="80" t="e">
        <f>#REF!</f>
        <v>#REF!</v>
      </c>
      <c r="AV58" s="79" t="e">
        <f>#REF!</f>
        <v>#REF!</v>
      </c>
      <c r="AW58" s="79" t="e">
        <f>#REF!</f>
        <v>#REF!</v>
      </c>
      <c r="AX58" s="79" t="e">
        <f>#REF!</f>
        <v>#REF!</v>
      </c>
      <c r="AY58" s="79" t="e">
        <f>#REF!</f>
        <v>#REF!</v>
      </c>
      <c r="AZ58" s="79" t="e">
        <f>#REF!</f>
        <v>#REF!</v>
      </c>
      <c r="BA58" s="79" t="e">
        <f>#REF!</f>
        <v>#REF!</v>
      </c>
      <c r="BB58" s="79" t="e">
        <f>#REF!</f>
        <v>#REF!</v>
      </c>
      <c r="BC58" s="79" t="e">
        <f>#REF!</f>
        <v>#REF!</v>
      </c>
      <c r="BD58" s="81" t="e">
        <f>#REF!</f>
        <v>#REF!</v>
      </c>
      <c r="BT58" s="82" t="s">
        <v>73</v>
      </c>
      <c r="BV58" s="82" t="s">
        <v>69</v>
      </c>
      <c r="BW58" s="82" t="s">
        <v>77</v>
      </c>
      <c r="BX58" s="82" t="s">
        <v>5</v>
      </c>
      <c r="CL58" s="82" t="s">
        <v>16</v>
      </c>
      <c r="CM58" s="82" t="s">
        <v>73</v>
      </c>
    </row>
    <row r="59" spans="1:91" s="7" customFormat="1" ht="50.25" customHeight="1">
      <c r="A59" s="72" t="s">
        <v>71</v>
      </c>
      <c r="B59" s="73"/>
      <c r="C59" s="74"/>
      <c r="D59" s="88">
        <v>5</v>
      </c>
      <c r="E59" s="88"/>
      <c r="F59" s="88"/>
      <c r="G59" s="88"/>
      <c r="H59" s="88"/>
      <c r="I59" s="75"/>
      <c r="J59" s="89" t="s">
        <v>88</v>
      </c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90">
        <v>0</v>
      </c>
      <c r="AH59" s="91"/>
      <c r="AI59" s="91"/>
      <c r="AJ59" s="91"/>
      <c r="AK59" s="91"/>
      <c r="AL59" s="91"/>
      <c r="AM59" s="91"/>
      <c r="AN59" s="90">
        <f t="shared" si="1"/>
        <v>0</v>
      </c>
      <c r="AO59" s="90"/>
      <c r="AP59" s="90"/>
      <c r="AQ59" s="76" t="s">
        <v>72</v>
      </c>
      <c r="AR59" s="77"/>
      <c r="AS59" s="78">
        <v>0</v>
      </c>
      <c r="AT59" s="79" t="e">
        <f t="shared" si="0"/>
        <v>#REF!</v>
      </c>
      <c r="AU59" s="80" t="e">
        <f>#REF!</f>
        <v>#REF!</v>
      </c>
      <c r="AV59" s="79" t="e">
        <f>#REF!</f>
        <v>#REF!</v>
      </c>
      <c r="AW59" s="79" t="e">
        <f>#REF!</f>
        <v>#REF!</v>
      </c>
      <c r="AX59" s="79" t="e">
        <f>#REF!</f>
        <v>#REF!</v>
      </c>
      <c r="AY59" s="79" t="e">
        <f>#REF!</f>
        <v>#REF!</v>
      </c>
      <c r="AZ59" s="79" t="e">
        <f>#REF!</f>
        <v>#REF!</v>
      </c>
      <c r="BA59" s="79" t="e">
        <f>#REF!</f>
        <v>#REF!</v>
      </c>
      <c r="BB59" s="79" t="e">
        <f>#REF!</f>
        <v>#REF!</v>
      </c>
      <c r="BC59" s="79" t="e">
        <f>#REF!</f>
        <v>#REF!</v>
      </c>
      <c r="BD59" s="81" t="e">
        <f>#REF!</f>
        <v>#REF!</v>
      </c>
      <c r="BT59" s="82" t="s">
        <v>73</v>
      </c>
      <c r="BV59" s="82" t="s">
        <v>69</v>
      </c>
      <c r="BW59" s="82" t="s">
        <v>78</v>
      </c>
      <c r="BX59" s="82" t="s">
        <v>5</v>
      </c>
      <c r="CL59" s="82" t="s">
        <v>16</v>
      </c>
      <c r="CM59" s="82" t="s">
        <v>73</v>
      </c>
    </row>
    <row r="60" spans="1:91" s="7" customFormat="1" ht="50.25" customHeight="1">
      <c r="A60" s="72" t="s">
        <v>71</v>
      </c>
      <c r="B60" s="73"/>
      <c r="C60" s="74"/>
      <c r="D60" s="88">
        <v>6</v>
      </c>
      <c r="E60" s="88"/>
      <c r="F60" s="88"/>
      <c r="G60" s="88"/>
      <c r="H60" s="88"/>
      <c r="I60" s="75"/>
      <c r="J60" s="89" t="s">
        <v>89</v>
      </c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90">
        <v>0</v>
      </c>
      <c r="AH60" s="91"/>
      <c r="AI60" s="91"/>
      <c r="AJ60" s="91"/>
      <c r="AK60" s="91"/>
      <c r="AL60" s="91"/>
      <c r="AM60" s="91"/>
      <c r="AN60" s="90">
        <f t="shared" si="1"/>
        <v>0</v>
      </c>
      <c r="AO60" s="90"/>
      <c r="AP60" s="90"/>
      <c r="AQ60" s="76" t="s">
        <v>72</v>
      </c>
      <c r="AR60" s="77"/>
      <c r="AS60" s="78">
        <v>0</v>
      </c>
      <c r="AT60" s="79" t="e">
        <f t="shared" si="0"/>
        <v>#REF!</v>
      </c>
      <c r="AU60" s="80" t="e">
        <f>#REF!</f>
        <v>#REF!</v>
      </c>
      <c r="AV60" s="79" t="e">
        <f>#REF!</f>
        <v>#REF!</v>
      </c>
      <c r="AW60" s="79" t="e">
        <f>#REF!</f>
        <v>#REF!</v>
      </c>
      <c r="AX60" s="79" t="e">
        <f>#REF!</f>
        <v>#REF!</v>
      </c>
      <c r="AY60" s="79" t="e">
        <f>#REF!</f>
        <v>#REF!</v>
      </c>
      <c r="AZ60" s="79" t="e">
        <f>#REF!</f>
        <v>#REF!</v>
      </c>
      <c r="BA60" s="79" t="e">
        <f>#REF!</f>
        <v>#REF!</v>
      </c>
      <c r="BB60" s="79" t="e">
        <f>#REF!</f>
        <v>#REF!</v>
      </c>
      <c r="BC60" s="79" t="e">
        <f>#REF!</f>
        <v>#REF!</v>
      </c>
      <c r="BD60" s="81" t="e">
        <f>#REF!</f>
        <v>#REF!</v>
      </c>
      <c r="BT60" s="82" t="s">
        <v>73</v>
      </c>
      <c r="BV60" s="82" t="s">
        <v>69</v>
      </c>
      <c r="BW60" s="82" t="s">
        <v>79</v>
      </c>
      <c r="BX60" s="82" t="s">
        <v>5</v>
      </c>
      <c r="CL60" s="82" t="s">
        <v>16</v>
      </c>
      <c r="CM60" s="82" t="s">
        <v>73</v>
      </c>
    </row>
    <row r="61" spans="1:91" s="7" customFormat="1" ht="50.25" customHeight="1">
      <c r="A61" s="72" t="s">
        <v>71</v>
      </c>
      <c r="B61" s="73"/>
      <c r="C61" s="74"/>
      <c r="D61" s="88">
        <v>7</v>
      </c>
      <c r="E61" s="88"/>
      <c r="F61" s="88"/>
      <c r="G61" s="88"/>
      <c r="H61" s="88"/>
      <c r="I61" s="75"/>
      <c r="J61" s="89" t="s">
        <v>90</v>
      </c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8"/>
      <c r="AB61" s="88"/>
      <c r="AC61" s="88"/>
      <c r="AD61" s="88"/>
      <c r="AE61" s="88"/>
      <c r="AF61" s="88"/>
      <c r="AG61" s="90">
        <v>0</v>
      </c>
      <c r="AH61" s="91"/>
      <c r="AI61" s="91"/>
      <c r="AJ61" s="91"/>
      <c r="AK61" s="91"/>
      <c r="AL61" s="91"/>
      <c r="AM61" s="91"/>
      <c r="AN61" s="90">
        <f t="shared" si="1"/>
        <v>0</v>
      </c>
      <c r="AO61" s="90"/>
      <c r="AP61" s="90"/>
      <c r="AQ61" s="76" t="s">
        <v>72</v>
      </c>
      <c r="AR61" s="77"/>
      <c r="AS61" s="83">
        <v>0</v>
      </c>
      <c r="AT61" s="84" t="e">
        <f t="shared" si="0"/>
        <v>#REF!</v>
      </c>
      <c r="AU61" s="85" t="e">
        <f>#REF!</f>
        <v>#REF!</v>
      </c>
      <c r="AV61" s="84" t="e">
        <f>#REF!</f>
        <v>#REF!</v>
      </c>
      <c r="AW61" s="84" t="e">
        <f>#REF!</f>
        <v>#REF!</v>
      </c>
      <c r="AX61" s="84" t="e">
        <f>#REF!</f>
        <v>#REF!</v>
      </c>
      <c r="AY61" s="84" t="e">
        <f>#REF!</f>
        <v>#REF!</v>
      </c>
      <c r="AZ61" s="84" t="e">
        <f>#REF!</f>
        <v>#REF!</v>
      </c>
      <c r="BA61" s="84" t="e">
        <f>#REF!</f>
        <v>#REF!</v>
      </c>
      <c r="BB61" s="84" t="e">
        <f>#REF!</f>
        <v>#REF!</v>
      </c>
      <c r="BC61" s="84" t="e">
        <f>#REF!</f>
        <v>#REF!</v>
      </c>
      <c r="BD61" s="86" t="e">
        <f>#REF!</f>
        <v>#REF!</v>
      </c>
      <c r="BT61" s="82" t="s">
        <v>73</v>
      </c>
      <c r="BV61" s="82" t="s">
        <v>69</v>
      </c>
      <c r="BW61" s="82" t="s">
        <v>80</v>
      </c>
      <c r="BX61" s="82" t="s">
        <v>5</v>
      </c>
      <c r="CL61" s="82" t="s">
        <v>16</v>
      </c>
      <c r="CM61" s="82" t="s">
        <v>73</v>
      </c>
    </row>
    <row r="62" spans="1:91" s="7" customFormat="1" ht="50.25" customHeight="1">
      <c r="A62" s="72" t="s">
        <v>71</v>
      </c>
      <c r="B62" s="73"/>
      <c r="C62" s="74"/>
      <c r="D62" s="88">
        <v>8</v>
      </c>
      <c r="E62" s="88"/>
      <c r="F62" s="88"/>
      <c r="G62" s="88"/>
      <c r="H62" s="88"/>
      <c r="I62" s="75"/>
      <c r="J62" s="89" t="s">
        <v>91</v>
      </c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8"/>
      <c r="AF62" s="88"/>
      <c r="AG62" s="90">
        <v>0</v>
      </c>
      <c r="AH62" s="91"/>
      <c r="AI62" s="91"/>
      <c r="AJ62" s="91"/>
      <c r="AK62" s="91"/>
      <c r="AL62" s="91"/>
      <c r="AM62" s="91"/>
      <c r="AN62" s="90">
        <f t="shared" si="1"/>
        <v>0</v>
      </c>
      <c r="AO62" s="90"/>
      <c r="AP62" s="90"/>
      <c r="AQ62" s="76" t="s">
        <v>72</v>
      </c>
      <c r="AR62" s="77"/>
      <c r="AS62" s="83">
        <v>0</v>
      </c>
      <c r="AT62" s="84" t="e">
        <f t="shared" ref="AT62" si="2">ROUND(SUM(AV62:AW62),2)</f>
        <v>#REF!</v>
      </c>
      <c r="AU62" s="85" t="e">
        <f>#REF!</f>
        <v>#REF!</v>
      </c>
      <c r="AV62" s="84" t="e">
        <f>#REF!</f>
        <v>#REF!</v>
      </c>
      <c r="AW62" s="84" t="e">
        <f>#REF!</f>
        <v>#REF!</v>
      </c>
      <c r="AX62" s="84" t="e">
        <f>#REF!</f>
        <v>#REF!</v>
      </c>
      <c r="AY62" s="84" t="e">
        <f>#REF!</f>
        <v>#REF!</v>
      </c>
      <c r="AZ62" s="84" t="e">
        <f>#REF!</f>
        <v>#REF!</v>
      </c>
      <c r="BA62" s="84" t="e">
        <f>#REF!</f>
        <v>#REF!</v>
      </c>
      <c r="BB62" s="84" t="e">
        <f>#REF!</f>
        <v>#REF!</v>
      </c>
      <c r="BC62" s="84" t="e">
        <f>#REF!</f>
        <v>#REF!</v>
      </c>
      <c r="BD62" s="86" t="e">
        <f>#REF!</f>
        <v>#REF!</v>
      </c>
      <c r="BT62" s="82" t="s">
        <v>73</v>
      </c>
      <c r="BV62" s="82" t="s">
        <v>69</v>
      </c>
      <c r="BW62" s="82" t="s">
        <v>80</v>
      </c>
      <c r="BX62" s="82" t="s">
        <v>5</v>
      </c>
      <c r="CL62" s="82" t="s">
        <v>16</v>
      </c>
      <c r="CM62" s="82" t="s">
        <v>73</v>
      </c>
    </row>
    <row r="63" spans="1:91" s="2" customFormat="1" ht="7.5" customHeight="1">
      <c r="A63" s="22"/>
      <c r="B63" s="23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7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</row>
    <row r="64" spans="1:91" s="2" customFormat="1" ht="7" customHeight="1">
      <c r="A64" s="22"/>
      <c r="B64" s="35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36"/>
      <c r="AQ64" s="36"/>
      <c r="AR64" s="27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</row>
  </sheetData>
  <sheetProtection formatColumns="0" formatRows="0"/>
  <mergeCells count="68">
    <mergeCell ref="L45:AO45"/>
    <mergeCell ref="AM47:AN47"/>
    <mergeCell ref="AM49:AP49"/>
    <mergeCell ref="AS49:AT51"/>
    <mergeCell ref="AM50:AP50"/>
    <mergeCell ref="C52:G52"/>
    <mergeCell ref="AN52:AP52"/>
    <mergeCell ref="AG52:AM52"/>
    <mergeCell ref="I52:AF52"/>
    <mergeCell ref="AN55:AP55"/>
    <mergeCell ref="D55:H55"/>
    <mergeCell ref="AG55:AM55"/>
    <mergeCell ref="J55:AF55"/>
    <mergeCell ref="AG54:AM54"/>
    <mergeCell ref="AN54:AP54"/>
    <mergeCell ref="J56:AF56"/>
    <mergeCell ref="D56:H56"/>
    <mergeCell ref="AN56:AP56"/>
    <mergeCell ref="AG56:AM56"/>
    <mergeCell ref="J57:AF57"/>
    <mergeCell ref="AG57:AM57"/>
    <mergeCell ref="D57:H57"/>
    <mergeCell ref="AN57:AP57"/>
    <mergeCell ref="AN58:AP58"/>
    <mergeCell ref="AG58:AM58"/>
    <mergeCell ref="J58:AF58"/>
    <mergeCell ref="D58:H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D62:H62"/>
    <mergeCell ref="J62:AF62"/>
    <mergeCell ref="AG62:AM62"/>
    <mergeCell ref="AN62:AP62"/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</mergeCells>
  <hyperlinks>
    <hyperlink ref="A55" location="'01 Sionkova 1503-1 - zate...'!C2" display="/" xr:uid="{00000000-0004-0000-0000-000000000000}"/>
    <hyperlink ref="A56" location="'02 Sionkova 1503-1 - sana...'!C2" display="/" xr:uid="{00000000-0004-0000-0000-000001000000}"/>
    <hyperlink ref="A57" location="'03 Sionkova 1503-1 - výmě...'!C2" display="/" xr:uid="{00000000-0004-0000-0000-000002000000}"/>
    <hyperlink ref="A58" location="'10 Sionkova 1503-1 - ÚT b...'!C2" display="/" xr:uid="{00000000-0004-0000-0000-000003000000}"/>
    <hyperlink ref="A59" location="'11 Sionkova 1503-1 - ÚT b...'!C2" display="/" xr:uid="{00000000-0004-0000-0000-000004000000}"/>
    <hyperlink ref="A60" location="'12 Sionkova 1503-1 - ÚT b...'!C2" display="/" xr:uid="{00000000-0004-0000-0000-000005000000}"/>
    <hyperlink ref="A61" location="'13 Sionkova 1503-1 - ÚT b...'!C2" display="/" xr:uid="{00000000-0004-0000-0000-000006000000}"/>
    <hyperlink ref="A62" location="'13 Sionkova 1503-1 - ÚT b...'!C2" display="/" xr:uid="{9E91055A-9FC7-404B-9873-588EFCEF5553}"/>
  </hyperlinks>
  <pageMargins left="0.39374999999999999" right="0.39374999999999999" top="0.39374999999999999" bottom="0.39374999999999999" header="0" footer="0"/>
  <pageSetup paperSize="9" scale="67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Rekapitulace stavby</vt:lpstr>
      <vt:lpstr>'Rekapitulace stavby'!Názvy_tisku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Klus</dc:creator>
  <cp:lastModifiedBy>Pavel Klus</cp:lastModifiedBy>
  <cp:lastPrinted>2020-11-09T09:01:08Z</cp:lastPrinted>
  <dcterms:created xsi:type="dcterms:W3CDTF">2020-10-30T09:07:42Z</dcterms:created>
  <dcterms:modified xsi:type="dcterms:W3CDTF">2021-01-25T16:50:14Z</dcterms:modified>
</cp:coreProperties>
</file>