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4F4A7D00-12B1-4DF9-A72D-34517D48A304}" xr6:coauthVersionLast="47" xr6:coauthVersionMax="47" xr10:uidLastSave="{00000000-0000-0000-0000-000000000000}"/>
  <bookViews>
    <workbookView xWindow="3330" yWindow="2595" windowWidth="18900" windowHeight="10800" xr2:uid="{00000000-000D-0000-FFFF-FFFF00000000}"/>
  </bookViews>
  <sheets>
    <sheet name="Pontassievská" sheetId="3" r:id="rId1"/>
  </sheets>
  <externalReferences>
    <externalReference r:id="rId2"/>
  </externalReferences>
  <calcPr calcId="181029" refMode="R1C1"/>
  <fileRecoveryPr autoRecover="0"/>
</workbook>
</file>

<file path=xl/calcChain.xml><?xml version="1.0" encoding="utf-8"?>
<calcChain xmlns="http://schemas.openxmlformats.org/spreadsheetml/2006/main">
  <c r="K83" i="3" l="1"/>
  <c r="I83" i="3"/>
  <c r="G83" i="3"/>
  <c r="K82" i="3"/>
  <c r="I82" i="3"/>
  <c r="K81" i="3"/>
  <c r="I81" i="3"/>
  <c r="K80" i="3"/>
  <c r="I80" i="3"/>
  <c r="K79" i="3"/>
  <c r="I79" i="3"/>
  <c r="K78" i="3"/>
  <c r="I78" i="3"/>
  <c r="K77" i="3"/>
  <c r="I77" i="3"/>
  <c r="G77" i="3"/>
  <c r="K76" i="3"/>
  <c r="I76" i="3"/>
  <c r="G76" i="3"/>
  <c r="K75" i="3"/>
  <c r="I75" i="3"/>
  <c r="G75" i="3"/>
  <c r="K74" i="3"/>
  <c r="I74" i="3"/>
  <c r="G74" i="3"/>
  <c r="K73" i="3"/>
  <c r="I73" i="3"/>
  <c r="G73" i="3"/>
  <c r="K72" i="3"/>
  <c r="I72" i="3"/>
  <c r="G72" i="3"/>
  <c r="K71" i="3"/>
  <c r="I71" i="3"/>
  <c r="G71" i="3"/>
  <c r="K70" i="3"/>
  <c r="I70" i="3"/>
  <c r="G70" i="3"/>
  <c r="K69" i="3"/>
  <c r="I69" i="3"/>
  <c r="G69" i="3"/>
  <c r="K68" i="3"/>
  <c r="I68" i="3"/>
  <c r="G68" i="3"/>
  <c r="K67" i="3"/>
  <c r="I67" i="3"/>
  <c r="G67" i="3"/>
  <c r="K66" i="3"/>
  <c r="I66" i="3"/>
  <c r="G66" i="3"/>
  <c r="K65" i="3"/>
  <c r="I65" i="3"/>
  <c r="G65" i="3"/>
  <c r="K64" i="3"/>
  <c r="I64" i="3"/>
  <c r="G64" i="3"/>
  <c r="K63" i="3"/>
  <c r="I63" i="3"/>
  <c r="G63" i="3"/>
  <c r="K62" i="3"/>
  <c r="I62" i="3"/>
  <c r="G62" i="3"/>
  <c r="K61" i="3"/>
  <c r="I61" i="3"/>
  <c r="G61" i="3"/>
  <c r="K60" i="3"/>
  <c r="I60" i="3"/>
  <c r="G60" i="3"/>
  <c r="K59" i="3"/>
  <c r="I59" i="3"/>
  <c r="G59" i="3"/>
  <c r="K58" i="3"/>
  <c r="I58" i="3"/>
  <c r="G58" i="3"/>
  <c r="K57" i="3"/>
  <c r="I57" i="3"/>
  <c r="G57" i="3"/>
  <c r="K56" i="3"/>
  <c r="I56" i="3"/>
  <c r="G56" i="3"/>
  <c r="K55" i="3"/>
  <c r="I55" i="3"/>
  <c r="G55" i="3"/>
  <c r="K54" i="3"/>
  <c r="I54" i="3"/>
  <c r="G54" i="3"/>
  <c r="K50" i="3"/>
  <c r="I50" i="3"/>
  <c r="G50" i="3"/>
  <c r="K49" i="3"/>
  <c r="I49" i="3"/>
  <c r="G49" i="3"/>
  <c r="K48" i="3"/>
  <c r="I48" i="3"/>
  <c r="G48" i="3"/>
  <c r="K47" i="3"/>
  <c r="I47" i="3"/>
  <c r="G47" i="3"/>
  <c r="K46" i="3"/>
  <c r="I46" i="3"/>
  <c r="G46" i="3"/>
  <c r="K45" i="3"/>
  <c r="I45" i="3"/>
  <c r="G45" i="3"/>
  <c r="K44" i="3"/>
  <c r="I44" i="3"/>
  <c r="G44" i="3"/>
  <c r="K43" i="3"/>
  <c r="I43" i="3"/>
  <c r="G43" i="3"/>
  <c r="K42" i="3"/>
  <c r="I42" i="3"/>
  <c r="G42" i="3"/>
  <c r="K41" i="3"/>
  <c r="I41" i="3"/>
  <c r="G41" i="3"/>
  <c r="K40" i="3"/>
  <c r="I40" i="3"/>
  <c r="G40" i="3"/>
  <c r="K39" i="3"/>
  <c r="I39" i="3"/>
  <c r="G39" i="3"/>
  <c r="K38" i="3"/>
  <c r="I38" i="3"/>
  <c r="G38" i="3"/>
  <c r="K37" i="3"/>
  <c r="I37" i="3"/>
  <c r="G37" i="3"/>
  <c r="K36" i="3"/>
  <c r="I36" i="3"/>
  <c r="G36" i="3"/>
  <c r="K35" i="3"/>
  <c r="I35" i="3"/>
  <c r="G35" i="3"/>
  <c r="K34" i="3"/>
  <c r="I34" i="3"/>
  <c r="G34" i="3"/>
  <c r="K33" i="3"/>
  <c r="I33" i="3"/>
  <c r="G33" i="3"/>
  <c r="K31" i="3"/>
  <c r="I31" i="3"/>
  <c r="G31" i="3"/>
  <c r="K30" i="3"/>
  <c r="I30" i="3"/>
  <c r="G30" i="3"/>
  <c r="K29" i="3"/>
  <c r="I29" i="3"/>
  <c r="G29" i="3"/>
  <c r="K28" i="3"/>
  <c r="I28" i="3"/>
  <c r="G28" i="3"/>
  <c r="K27" i="3"/>
  <c r="I27" i="3"/>
  <c r="G27" i="3"/>
  <c r="K26" i="3"/>
  <c r="I26" i="3"/>
  <c r="G26" i="3"/>
  <c r="K25" i="3"/>
  <c r="I25" i="3"/>
  <c r="G25" i="3"/>
  <c r="K24" i="3"/>
  <c r="I24" i="3"/>
  <c r="G24" i="3"/>
  <c r="K23" i="3"/>
  <c r="I23" i="3"/>
  <c r="G23" i="3"/>
  <c r="K22" i="3"/>
  <c r="I22" i="3"/>
  <c r="G22" i="3"/>
  <c r="K21" i="3"/>
  <c r="I21" i="3"/>
  <c r="G21" i="3"/>
  <c r="K20" i="3"/>
  <c r="I20" i="3"/>
  <c r="G20" i="3"/>
  <c r="K19" i="3"/>
  <c r="I19" i="3"/>
  <c r="G19" i="3"/>
  <c r="K18" i="3"/>
  <c r="I18" i="3"/>
  <c r="G18" i="3"/>
  <c r="K17" i="3"/>
  <c r="I17" i="3"/>
  <c r="G17" i="3"/>
  <c r="K16" i="3"/>
  <c r="I16" i="3"/>
  <c r="G16" i="3"/>
  <c r="K15" i="3"/>
  <c r="I15" i="3"/>
  <c r="G15" i="3"/>
  <c r="K14" i="3"/>
  <c r="I14" i="3"/>
  <c r="G14" i="3"/>
  <c r="K13" i="3"/>
  <c r="I13" i="3"/>
  <c r="G13" i="3"/>
  <c r="K12" i="3"/>
  <c r="I12" i="3"/>
  <c r="G12" i="3"/>
  <c r="K11" i="3"/>
  <c r="I11" i="3"/>
  <c r="G11" i="3"/>
  <c r="K52" i="3" l="1"/>
  <c r="K84" i="3"/>
  <c r="K86" i="3" s="1"/>
  <c r="I84" i="3"/>
  <c r="I52" i="3"/>
  <c r="G52" i="3"/>
  <c r="G84" i="3"/>
  <c r="G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54D92548-A26B-42CC-9866-F6E5FFADF4BE}">
      <text>
        <r>
          <rPr>
            <sz val="8"/>
            <color rgb="FF000000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<sst xmlns="http://schemas.openxmlformats.org/spreadsheetml/2006/main" count="220" uniqueCount="147">
  <si>
    <t>FORMULÁŘ 5 a</t>
  </si>
  <si>
    <t>Položkový rozpočet  SO</t>
  </si>
  <si>
    <t>Název stavby :</t>
  </si>
  <si>
    <t>Číslo stavby</t>
  </si>
  <si>
    <t>Název SO :</t>
  </si>
  <si>
    <t>Číslo SO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</si>
  <si>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</si>
  <si>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</si>
  <si>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</si>
  <si>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</si>
  <si>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</si>
  <si>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</si>
  <si>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</si>
  <si>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</si>
  <si>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</si>
  <si>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</si>
  <si>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</si>
  <si>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</si>
  <si>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</si>
  <si>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</si>
  <si>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</si>
  <si>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</si>
  <si>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</si>
  <si>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</si>
  <si>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</si>
  <si>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M22</t>
  </si>
  <si>
    <t>Montáž sdělovací a zabezpečovací techniky</t>
  </si>
  <si>
    <t>ks</t>
  </si>
  <si>
    <t>S</t>
  </si>
  <si>
    <t>Celkem za M22</t>
  </si>
  <si>
    <t>Zemní práce</t>
  </si>
  <si>
    <t>Celkem za M46</t>
  </si>
  <si>
    <t>Celková cena</t>
  </si>
  <si>
    <t>m</t>
  </si>
  <si>
    <t>Spojka HDPE trubek Plasson 40/32</t>
  </si>
  <si>
    <t>Průchodka Jackmoon trubka 40/32</t>
  </si>
  <si>
    <t>Zásobník patchcordů</t>
  </si>
  <si>
    <t>Patchcord E2000 APC 2m</t>
  </si>
  <si>
    <t xml:space="preserve">220182001  </t>
  </si>
  <si>
    <t xml:space="preserve">220182026  </t>
  </si>
  <si>
    <t>Mtž spojka Plasson na trubce HDPE</t>
  </si>
  <si>
    <t xml:space="preserve">220182025 </t>
  </si>
  <si>
    <t>Kalibrace HDPE trubky</t>
  </si>
  <si>
    <t>Mtž průchodky Jackmoon na trubku HDPE</t>
  </si>
  <si>
    <t xml:space="preserve">220182031   </t>
  </si>
  <si>
    <t xml:space="preserve">220182421  </t>
  </si>
  <si>
    <t>Montáž vany OR do skříně</t>
  </si>
  <si>
    <t>220182421  R</t>
  </si>
  <si>
    <t>220182027 R</t>
  </si>
  <si>
    <t>Montáž zásobníku bufferů nebo patch.</t>
  </si>
  <si>
    <t>220280224  R</t>
  </si>
  <si>
    <t>Spojka dělící Matrix</t>
  </si>
  <si>
    <t>Mtž spojka dělící na HDPE trubku</t>
  </si>
  <si>
    <t>Zatažení nebo zafouknutí optického kabelu do HDPE trubky nebo mikrotr.</t>
  </si>
  <si>
    <t>Spojka na mikrotrubičku</t>
  </si>
  <si>
    <t>Průchodka na mikrotrubičku</t>
  </si>
  <si>
    <t>Zafouknutí mikrotrubičky do HDPE trubky</t>
  </si>
  <si>
    <t>Montáž spojky na mikrotrubičku</t>
  </si>
  <si>
    <t>Montáž průchodky na mikrotrubičku</t>
  </si>
  <si>
    <t>Ochranná trubka elektroinstalační pancéřová upevněná na zeď</t>
  </si>
  <si>
    <t>m2</t>
  </si>
  <si>
    <t>Lišta elektroinstalační 40/40 na zeď</t>
  </si>
  <si>
    <t>Výkaz výměr SO</t>
  </si>
  <si>
    <t>Optický mikrokabel 72vláken SM</t>
  </si>
  <si>
    <t>Optická rezerva kříž 60cm</t>
  </si>
  <si>
    <t>Optický rozvaděč  pro 48vl. Chasse</t>
  </si>
  <si>
    <t>Pigtail s konektory SC 1m</t>
  </si>
  <si>
    <t xml:space="preserve">220182096   </t>
  </si>
  <si>
    <t>Mtž konstrukce rezervy OK</t>
  </si>
  <si>
    <t xml:space="preserve">220182303   </t>
  </si>
  <si>
    <t>Konec OK 24 vláken v optorozvaděči</t>
  </si>
  <si>
    <t xml:space="preserve">220182513 </t>
  </si>
  <si>
    <t>Závěrečné měření 24 vláken  3 vlnové délky</t>
  </si>
  <si>
    <t>Zatažení 1-3 trubky HDPE do otvoru kabelovodu</t>
  </si>
  <si>
    <t>220182026  R</t>
  </si>
  <si>
    <t>220182027</t>
  </si>
  <si>
    <t>Mtž koncovka na HDPE trubce</t>
  </si>
  <si>
    <t>Koncovka HDPE trubek Plasson 40/32</t>
  </si>
  <si>
    <t>Napojení objektů Pontassievská 317/14 a 918/1 na optickou síť</t>
  </si>
  <si>
    <t>11/2020</t>
  </si>
  <si>
    <t>Multikanál 9 otvorů</t>
  </si>
  <si>
    <t>Těsnění do spoje multikanálu</t>
  </si>
  <si>
    <t>Spona spojovací na multikanál</t>
  </si>
  <si>
    <t>M-46</t>
  </si>
  <si>
    <t xml:space="preserve">460030002   </t>
  </si>
  <si>
    <t>Sejmutí ornice ručně tř 1 přes 15cm</t>
  </si>
  <si>
    <t>m3</t>
  </si>
  <si>
    <t xml:space="preserve">460030161   </t>
  </si>
  <si>
    <t>Odstranění krytu beton prostý -15cm</t>
  </si>
  <si>
    <t xml:space="preserve">460070752 </t>
  </si>
  <si>
    <t>Jáma ostatní kce ručně hornina tř 1, zem. Tř.2</t>
  </si>
  <si>
    <t xml:space="preserve">460030011   </t>
  </si>
  <si>
    <t>Sejmutí drnu</t>
  </si>
  <si>
    <t xml:space="preserve">460030092  </t>
  </si>
  <si>
    <t>Vytrhání obrub ležatých</t>
  </si>
  <si>
    <t>460030173</t>
  </si>
  <si>
    <t>Odstranění krytu ze živice -15cm</t>
  </si>
  <si>
    <t>460030193</t>
  </si>
  <si>
    <t>Řezání podklad živičný -15cm</t>
  </si>
  <si>
    <t xml:space="preserve">460080012   </t>
  </si>
  <si>
    <t>Základová kce beton B 10 -bednění</t>
  </si>
  <si>
    <t xml:space="preserve">460120012   </t>
  </si>
  <si>
    <t>Zásyp jam ručně v hornině třídy 2</t>
  </si>
  <si>
    <t xml:space="preserve">460200172   </t>
  </si>
  <si>
    <t>Rýha š 35cm hl 90cm ručně hor tř 2</t>
  </si>
  <si>
    <t xml:space="preserve">460200712   </t>
  </si>
  <si>
    <t>Rýha š 65cm hl 150cm ručně hor tř 2</t>
  </si>
  <si>
    <t xml:space="preserve">460300221   </t>
  </si>
  <si>
    <t>Protlak trub D-20cm hor soudrž 1-4</t>
  </si>
  <si>
    <t xml:space="preserve">460421001  </t>
  </si>
  <si>
    <t>Lože písek 5cm š -65cm bez krytí</t>
  </si>
  <si>
    <t>460421081</t>
  </si>
  <si>
    <t>Lože písek 5cm š-25cm fólie plast</t>
  </si>
  <si>
    <t xml:space="preserve">460510303   </t>
  </si>
  <si>
    <t>Multikanál plast 9cestný  do rýhy</t>
  </si>
  <si>
    <t xml:space="preserve">460560172  </t>
  </si>
  <si>
    <t>Zásyp rýh š 35cm hl 90cm ručně tř 2</t>
  </si>
  <si>
    <t xml:space="preserve">460560712   </t>
  </si>
  <si>
    <t>Zásyp rýh š 65cm hl 150cm ručně tř2</t>
  </si>
  <si>
    <t xml:space="preserve">460600023  </t>
  </si>
  <si>
    <t>Přemístění výkopku tř 1-5 -1000m</t>
  </si>
  <si>
    <t xml:space="preserve">460620002   </t>
  </si>
  <si>
    <t>Položení drnu+zalití na rovině</t>
  </si>
  <si>
    <t xml:space="preserve">460620012  </t>
  </si>
  <si>
    <t>Provizor úprava terénu+zhutnění tř2</t>
  </si>
  <si>
    <t xml:space="preserve">460650063  </t>
  </si>
  <si>
    <t>Podklad vozovky kamenivo drc -20cm</t>
  </si>
  <si>
    <t xml:space="preserve">460650072  </t>
  </si>
  <si>
    <t>Podklad vozovky kamenivo obal -10cm</t>
  </si>
  <si>
    <t xml:space="preserve">460650133  </t>
  </si>
  <si>
    <t xml:space="preserve">460680224   </t>
  </si>
  <si>
    <t>Otvor -0,25m2 tl-60cm zdivo beton</t>
  </si>
  <si>
    <t>kus</t>
  </si>
  <si>
    <t>Osazení obrubník ležatý</t>
  </si>
  <si>
    <t>Rozprostření ornice</t>
  </si>
  <si>
    <t>Kabelová šachta plastová 100x70 hl.122 včetně víka polymerbeton</t>
  </si>
  <si>
    <t>Kabelová šachta osazení včetně drenáže</t>
  </si>
  <si>
    <t>Mikrotrubička zodolněná 12/8</t>
  </si>
  <si>
    <t xml:space="preserve">Mikrotrubička zodolněná 10/8 </t>
  </si>
  <si>
    <t>Mikrotrubička uložená do výkopu</t>
  </si>
  <si>
    <t>Mikrotrubička v liště nebo el. Inst. Trubce</t>
  </si>
  <si>
    <t>Celkem</t>
  </si>
  <si>
    <t>Konstrukční vrsta komunikace ze živice tl. do 15cm</t>
  </si>
  <si>
    <t>Vozovka lit asfalt tl -4cm</t>
  </si>
  <si>
    <t>Zalití spár asfaltem</t>
  </si>
  <si>
    <t>HDPE trubka 40/32 šedá s pruhy</t>
  </si>
  <si>
    <t>Elektroinstalační krabice KT250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</si>
</sst>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"/>
    <numFmt numFmtId="166" formatCode="#,##0.00\ &quot;Kč&quot;"/>
    <numFmt numFmtId="167" formatCode="_-* #,##0.00\ _K_č_-;\-* #,##0.00\ _K_č_-;_-* &quot;-&quot;??\ _K_č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8"/>
      <name val="Arial"/>
      <family val="2"/>
      <charset val="238"/>
    </font>
    <font>
      <b/>
      <sz val="14"/>
      <color rgb="FFFF0000"/>
      <name val="Times New Roman CE"/>
      <family val="1"/>
      <charset val="238"/>
    </font>
    <font>
      <sz val="10"/>
      <color rgb="FFFF0000"/>
      <name val="Arial CE"/>
      <family val="2"/>
      <charset val="238"/>
    </font>
    <font>
      <sz val="8"/>
      <color rgb="FF000000"/>
      <name val="Tahoma"/>
      <family val="2"/>
      <charset val="238"/>
    </font>
    <font>
      <sz val="11"/>
      <color rgb="FF006100"/>
      <name val="Calibri"/>
      <family val="2"/>
      <charset val="238"/>
      <scheme val="minor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rgb="FF000000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17" fillId="0" borderId="0">
      <alignment vertical="top"/>
    </xf>
    <xf numFmtId="0" fontId="23" fillId="3" borderId="0" applyNumberFormat="0" applyBorder="0" applyAlignment="0" applyProtection="0"/>
    <xf numFmtId="0" fontId="5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5" fillId="0" borderId="0" applyFont="0" applyFill="0" applyBorder="0" applyAlignment="0" applyProtection="0"/>
  </cellStyleXfs>
  <cellXfs count="92">
    <xf numFmtId="0" fontId="0" fillId="0" borderId="0" xfId="0"/>
    <xf numFmtId="4" fontId="14" fillId="0" borderId="13" xfId="0" applyNumberFormat="1" applyFont="1" applyFill="1" applyBorder="1" applyAlignment="1" applyProtection="1">
      <protection locked="0"/>
    </xf>
    <xf numFmtId="0" fontId="16" fillId="0" borderId="14" xfId="3" applyFont="1" applyFill="1" applyBorder="1" applyAlignment="1">
      <alignment horizontal="left" vertical="center"/>
    </xf>
    <xf numFmtId="4" fontId="16" fillId="0" borderId="14" xfId="3" applyNumberFormat="1" applyFont="1" applyFill="1" applyBorder="1" applyAlignment="1">
      <alignment horizontal="center" vertical="center" wrapText="1"/>
    </xf>
    <xf numFmtId="4" fontId="19" fillId="0" borderId="13" xfId="0" applyNumberFormat="1" applyFont="1" applyFill="1" applyBorder="1" applyAlignment="1" applyProtection="1">
      <protection locked="0"/>
    </xf>
    <xf numFmtId="0" fontId="3" fillId="2" borderId="0" xfId="1" applyFont="1" applyFill="1" applyBorder="1" applyAlignment="1"/>
    <xf numFmtId="0" fontId="2" fillId="2" borderId="0" xfId="1" applyFont="1" applyFill="1" applyBorder="1"/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/>
    <xf numFmtId="0" fontId="4" fillId="0" borderId="0" xfId="0" applyFont="1" applyFill="1" applyBorder="1" applyAlignment="1">
      <alignment horizontal="right"/>
    </xf>
    <xf numFmtId="0" fontId="6" fillId="0" borderId="0" xfId="2" applyFont="1" applyFill="1" applyBorder="1" applyAlignment="1">
      <alignment horizontal="right"/>
    </xf>
    <xf numFmtId="0" fontId="7" fillId="2" borderId="0" xfId="1" applyFont="1" applyFill="1" applyBorder="1" applyAlignment="1">
      <alignment horizontal="centerContinuous"/>
    </xf>
    <xf numFmtId="0" fontId="8" fillId="2" borderId="0" xfId="1" applyFont="1" applyFill="1" applyBorder="1" applyAlignment="1">
      <alignment horizontal="centerContinuous"/>
    </xf>
    <xf numFmtId="0" fontId="8" fillId="0" borderId="0" xfId="1" applyFont="1" applyFill="1" applyBorder="1" applyAlignment="1">
      <alignment horizontal="right"/>
    </xf>
    <xf numFmtId="164" fontId="8" fillId="0" borderId="0" xfId="1" applyNumberFormat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Continuous"/>
    </xf>
    <xf numFmtId="0" fontId="9" fillId="0" borderId="0" xfId="0" applyFont="1" applyFill="1" applyBorder="1" applyAlignment="1">
      <alignment horizontal="left"/>
    </xf>
    <xf numFmtId="0" fontId="2" fillId="0" borderId="0" xfId="1" applyFont="1" applyFill="1" applyBorder="1" applyProtection="1">
      <protection locked="0"/>
    </xf>
    <xf numFmtId="0" fontId="2" fillId="0" borderId="0" xfId="1" applyFont="1" applyFill="1" applyBorder="1" applyAlignment="1" applyProtection="1">
      <alignment horizontal="right"/>
      <protection locked="0"/>
    </xf>
    <xf numFmtId="164" fontId="2" fillId="0" borderId="0" xfId="1" applyNumberFormat="1" applyFont="1" applyFill="1" applyBorder="1" applyAlignment="1" applyProtection="1">
      <alignment horizontal="right"/>
      <protection locked="0"/>
    </xf>
    <xf numFmtId="0" fontId="10" fillId="0" borderId="0" xfId="1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Fill="1" applyBorder="1" applyProtection="1">
      <protection locked="0"/>
    </xf>
    <xf numFmtId="0" fontId="10" fillId="0" borderId="0" xfId="1" applyNumberFormat="1" applyFont="1" applyFill="1" applyBorder="1" applyAlignment="1" applyProtection="1">
      <alignment horizontal="left"/>
      <protection locked="0"/>
    </xf>
    <xf numFmtId="0" fontId="11" fillId="2" borderId="0" xfId="1" applyFont="1" applyFill="1" applyBorder="1"/>
    <xf numFmtId="0" fontId="2" fillId="2" borderId="0" xfId="1" applyFont="1" applyFill="1" applyBorder="1" applyAlignment="1"/>
    <xf numFmtId="0" fontId="2" fillId="2" borderId="0" xfId="1" applyFont="1" applyFill="1" applyBorder="1" applyAlignment="1">
      <alignment horizontal="left"/>
    </xf>
    <xf numFmtId="14" fontId="21" fillId="0" borderId="0" xfId="1" applyNumberFormat="1" applyFont="1" applyFill="1" applyBorder="1" applyAlignment="1" applyProtection="1">
      <alignment horizontal="center"/>
      <protection locked="0"/>
    </xf>
    <xf numFmtId="0" fontId="11" fillId="2" borderId="1" xfId="1" applyFont="1" applyFill="1" applyBorder="1"/>
    <xf numFmtId="0" fontId="11" fillId="2" borderId="2" xfId="1" applyFont="1" applyFill="1" applyBorder="1"/>
    <xf numFmtId="0" fontId="11" fillId="2" borderId="2" xfId="1" applyFont="1" applyFill="1" applyBorder="1" applyAlignment="1">
      <alignment horizontal="right"/>
    </xf>
    <xf numFmtId="164" fontId="11" fillId="2" borderId="2" xfId="1" applyNumberFormat="1" applyFont="1" applyFill="1" applyBorder="1" applyAlignment="1">
      <alignment horizontal="right"/>
    </xf>
    <xf numFmtId="0" fontId="11" fillId="2" borderId="3" xfId="1" applyFont="1" applyFill="1" applyBorder="1" applyAlignment="1">
      <alignment horizontal="centerContinuous"/>
    </xf>
    <xf numFmtId="0" fontId="11" fillId="2" borderId="4" xfId="1" applyFont="1" applyFill="1" applyBorder="1" applyAlignment="1">
      <alignment horizontal="centerContinuous"/>
    </xf>
    <xf numFmtId="0" fontId="11" fillId="2" borderId="5" xfId="1" applyFont="1" applyFill="1" applyBorder="1"/>
    <xf numFmtId="0" fontId="11" fillId="2" borderId="6" xfId="1" applyFont="1" applyFill="1" applyBorder="1" applyAlignment="1">
      <alignment horizontal="center"/>
    </xf>
    <xf numFmtId="0" fontId="11" fillId="2" borderId="6" xfId="1" applyFont="1" applyFill="1" applyBorder="1"/>
    <xf numFmtId="0" fontId="11" fillId="2" borderId="6" xfId="1" applyFont="1" applyFill="1" applyBorder="1" applyAlignment="1">
      <alignment horizontal="right"/>
    </xf>
    <xf numFmtId="164" fontId="11" fillId="2" borderId="6" xfId="1" applyNumberFormat="1" applyFont="1" applyFill="1" applyBorder="1" applyAlignment="1">
      <alignment horizontal="center"/>
    </xf>
    <xf numFmtId="0" fontId="11" fillId="2" borderId="7" xfId="1" applyFont="1" applyFill="1" applyBorder="1" applyAlignment="1">
      <alignment horizontal="centerContinuous"/>
    </xf>
    <xf numFmtId="0" fontId="11" fillId="2" borderId="8" xfId="1" applyFont="1" applyFill="1" applyBorder="1" applyAlignment="1">
      <alignment horizontal="centerContinuous"/>
    </xf>
    <xf numFmtId="0" fontId="11" fillId="2" borderId="9" xfId="1" applyFont="1" applyFill="1" applyBorder="1" applyAlignment="1">
      <alignment horizontal="centerContinuous"/>
    </xf>
    <xf numFmtId="0" fontId="11" fillId="2" borderId="10" xfId="1" applyFont="1" applyFill="1" applyBorder="1"/>
    <xf numFmtId="0" fontId="11" fillId="2" borderId="8" xfId="1" applyFont="1" applyFill="1" applyBorder="1" applyAlignment="1">
      <alignment horizontal="center"/>
    </xf>
    <xf numFmtId="0" fontId="11" fillId="2" borderId="8" xfId="1" applyNumberFormat="1" applyFont="1" applyFill="1" applyBorder="1" applyAlignment="1">
      <alignment horizontal="center"/>
    </xf>
    <xf numFmtId="164" fontId="11" fillId="2" borderId="8" xfId="1" applyNumberFormat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2" fillId="2" borderId="5" xfId="1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/>
    </xf>
    <xf numFmtId="1" fontId="12" fillId="2" borderId="6" xfId="1" applyNumberFormat="1" applyFont="1" applyFill="1" applyBorder="1" applyAlignment="1">
      <alignment horizontal="center"/>
    </xf>
    <xf numFmtId="1" fontId="12" fillId="2" borderId="11" xfId="1" applyNumberFormat="1" applyFont="1" applyFill="1" applyBorder="1" applyAlignment="1">
      <alignment horizontal="center"/>
    </xf>
    <xf numFmtId="49" fontId="13" fillId="0" borderId="12" xfId="0" applyNumberFormat="1" applyFont="1" applyFill="1" applyBorder="1" applyAlignment="1" applyProtection="1">
      <alignment horizontal="left"/>
      <protection locked="0"/>
    </xf>
    <xf numFmtId="49" fontId="13" fillId="0" borderId="13" xfId="0" applyNumberFormat="1" applyFont="1" applyFill="1" applyBorder="1" applyAlignment="1" applyProtection="1">
      <alignment horizontal="left"/>
      <protection locked="0"/>
    </xf>
    <xf numFmtId="4" fontId="14" fillId="0" borderId="13" xfId="1" applyNumberFormat="1" applyFont="1" applyFill="1" applyBorder="1" applyAlignment="1" applyProtection="1">
      <protection locked="0"/>
    </xf>
    <xf numFmtId="165" fontId="15" fillId="0" borderId="13" xfId="1" applyNumberFormat="1" applyFont="1" applyFill="1" applyBorder="1" applyAlignment="1" applyProtection="1">
      <alignment horizontal="right"/>
      <protection locked="0"/>
    </xf>
    <xf numFmtId="165" fontId="15" fillId="2" borderId="13" xfId="1" applyNumberFormat="1" applyFont="1" applyFill="1" applyBorder="1" applyProtection="1">
      <protection locked="0"/>
    </xf>
    <xf numFmtId="4" fontId="15" fillId="0" borderId="13" xfId="1" applyNumberFormat="1" applyFont="1" applyFill="1" applyBorder="1" applyProtection="1">
      <protection locked="0"/>
    </xf>
    <xf numFmtId="4" fontId="15" fillId="2" borderId="13" xfId="1" applyNumberFormat="1" applyFont="1" applyFill="1" applyBorder="1" applyProtection="1">
      <protection locked="0"/>
    </xf>
    <xf numFmtId="4" fontId="15" fillId="0" borderId="13" xfId="1" applyNumberFormat="1" applyFont="1" applyFill="1" applyBorder="1" applyAlignment="1" applyProtection="1">
      <alignment horizontal="right"/>
      <protection locked="0"/>
    </xf>
    <xf numFmtId="4" fontId="15" fillId="2" borderId="11" xfId="1" applyNumberFormat="1" applyFont="1" applyFill="1" applyBorder="1" applyAlignment="1" applyProtection="1">
      <alignment horizontal="right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0" fontId="18" fillId="2" borderId="5" xfId="0" applyFont="1" applyFill="1" applyBorder="1" applyAlignment="1">
      <alignment horizontal="left"/>
    </xf>
    <xf numFmtId="0" fontId="18" fillId="2" borderId="14" xfId="0" applyFont="1" applyFill="1" applyBorder="1"/>
    <xf numFmtId="4" fontId="18" fillId="2" borderId="14" xfId="0" applyNumberFormat="1" applyFont="1" applyFill="1" applyBorder="1"/>
    <xf numFmtId="165" fontId="18" fillId="2" borderId="14" xfId="0" applyNumberFormat="1" applyFont="1" applyFill="1" applyBorder="1"/>
    <xf numFmtId="4" fontId="18" fillId="2" borderId="15" xfId="0" applyNumberFormat="1" applyFont="1" applyFill="1" applyBorder="1"/>
    <xf numFmtId="4" fontId="18" fillId="0" borderId="13" xfId="0" applyNumberFormat="1" applyFont="1" applyFill="1" applyBorder="1"/>
    <xf numFmtId="165" fontId="18" fillId="0" borderId="13" xfId="0" applyNumberFormat="1" applyFont="1" applyFill="1" applyBorder="1"/>
    <xf numFmtId="165" fontId="18" fillId="2" borderId="13" xfId="0" applyNumberFormat="1" applyFont="1" applyFill="1" applyBorder="1"/>
    <xf numFmtId="4" fontId="18" fillId="2" borderId="13" xfId="0" applyNumberFormat="1" applyFont="1" applyFill="1" applyBorder="1"/>
    <xf numFmtId="4" fontId="18" fillId="2" borderId="11" xfId="0" applyNumberFormat="1" applyFont="1" applyFill="1" applyBorder="1"/>
    <xf numFmtId="0" fontId="18" fillId="2" borderId="10" xfId="0" applyFont="1" applyFill="1" applyBorder="1" applyAlignment="1">
      <alignment horizontal="left"/>
    </xf>
    <xf numFmtId="0" fontId="18" fillId="2" borderId="16" xfId="0" applyFont="1" applyFill="1" applyBorder="1"/>
    <xf numFmtId="4" fontId="18" fillId="2" borderId="16" xfId="0" applyNumberFormat="1" applyFont="1" applyFill="1" applyBorder="1"/>
    <xf numFmtId="165" fontId="18" fillId="2" borderId="16" xfId="0" applyNumberFormat="1" applyFont="1" applyFill="1" applyBorder="1"/>
    <xf numFmtId="4" fontId="18" fillId="2" borderId="17" xfId="0" applyNumberFormat="1" applyFont="1" applyFill="1" applyBorder="1"/>
    <xf numFmtId="49" fontId="2" fillId="0" borderId="0" xfId="1" applyNumberFormat="1" applyFont="1" applyFill="1" applyBorder="1" applyAlignment="1" applyProtection="1">
      <alignment horizontal="left"/>
      <protection locked="0"/>
    </xf>
    <xf numFmtId="1" fontId="16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/>
      <protection locked="0"/>
    </xf>
    <xf numFmtId="4" fontId="16" fillId="0" borderId="14" xfId="0" applyNumberFormat="1" applyFont="1" applyFill="1" applyBorder="1" applyAlignment="1" applyProtection="1">
      <alignment horizontal="center"/>
      <protection locked="0"/>
    </xf>
    <xf numFmtId="4" fontId="16" fillId="0" borderId="14" xfId="0" applyNumberFormat="1" applyFont="1" applyFill="1" applyBorder="1"/>
    <xf numFmtId="165" fontId="16" fillId="0" borderId="14" xfId="0" applyNumberFormat="1" applyFont="1" applyFill="1" applyBorder="1"/>
    <xf numFmtId="165" fontId="16" fillId="2" borderId="14" xfId="0" applyNumberFormat="1" applyFont="1" applyFill="1" applyBorder="1"/>
    <xf numFmtId="4" fontId="16" fillId="2" borderId="14" xfId="0" applyNumberFormat="1" applyFont="1" applyFill="1" applyBorder="1"/>
    <xf numFmtId="4" fontId="16" fillId="2" borderId="15" xfId="0" applyNumberFormat="1" applyFont="1" applyFill="1" applyBorder="1"/>
    <xf numFmtId="0" fontId="24" fillId="2" borderId="0" xfId="1" applyFont="1" applyFill="1" applyBorder="1" applyAlignment="1">
      <alignment horizontal="centerContinuous"/>
    </xf>
    <xf numFmtId="4" fontId="18" fillId="2" borderId="18" xfId="0" applyNumberFormat="1" applyFont="1" applyFill="1" applyBorder="1"/>
    <xf numFmtId="0" fontId="20" fillId="0" borderId="0" xfId="0" applyFont="1" applyFill="1" applyBorder="1" applyAlignment="1" applyProtection="1">
      <alignment horizontal="center"/>
      <protection locked="0"/>
    </xf>
    <xf numFmtId="0" fontId="23" fillId="3" borderId="0" xfId="4" applyBorder="1" applyAlignment="1">
      <alignment horizontal="center"/>
    </xf>
    <xf numFmtId="166" fontId="2" fillId="0" borderId="0" xfId="1" applyNumberFormat="1" applyFont="1" applyFill="1" applyBorder="1" applyAlignment="1" applyProtection="1">
      <alignment horizontal="center"/>
      <protection locked="0"/>
    </xf>
  </cellXfs>
  <cellStyles count="12">
    <cellStyle name="čárky 2" xfId="11" xr:uid="{576665E6-7DA9-4062-A047-DD1FCC022D34}"/>
    <cellStyle name="Normální" xfId="0" builtinId="0"/>
    <cellStyle name="normální 10" xfId="6" xr:uid="{29B26385-046B-4876-9342-35C2B289143A}"/>
    <cellStyle name="normální 2" xfId="7" xr:uid="{2E4DBF5E-2882-4018-A043-CE9CE488BB52}"/>
    <cellStyle name="normální 3" xfId="3" xr:uid="{00000000-0005-0000-0000-000001000000}"/>
    <cellStyle name="normální 3 2" xfId="5" xr:uid="{00000000-0005-0000-0000-000002000000}"/>
    <cellStyle name="normální 4" xfId="9" xr:uid="{68052CD3-620E-48D5-83F5-2BEA45494F52}"/>
    <cellStyle name="normální 5" xfId="10" xr:uid="{B73CAC11-3856-4667-B691-9014C5317942}"/>
    <cellStyle name="normální 9" xfId="8" xr:uid="{47C66624-C38E-4BB1-AD6F-48EB489B0A48}"/>
    <cellStyle name="normální_POL.XLS" xfId="1" xr:uid="{00000000-0005-0000-0000-000003000000}"/>
    <cellStyle name="normální_SOxxxxxx" xfId="2" xr:uid="{00000000-0005-0000-0000-000004000000}"/>
    <cellStyle name="Správně" xfId="4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200025</xdr:rowOff>
    </xdr:from>
    <xdr:to>
      <xdr:col>7</xdr:col>
      <xdr:colOff>28576</xdr:colOff>
      <xdr:row>2</xdr:row>
      <xdr:rowOff>168827</xdr:rowOff>
    </xdr:to>
    <xdr:sp macro="[1]!Makro2" textlink="">
      <xdr:nvSpPr>
        <xdr:cNvPr id="2" name="Text Box 3">
          <a:extLst>
            <a:ext uri="{FF2B5EF4-FFF2-40B4-BE49-F238E27FC236}">
              <a16:creationId xmlns:a16="http://schemas.microsoft.com/office/drawing/2014/main" id="{03133437-AEB2-4D4A-A8B7-EA3EAFAD60E8}"/>
            </a:ext>
          </a:extLst>
        </xdr:cNvPr>
        <xdr:cNvSpPr txBox="1">
          <a:spLocks noChangeArrowheads="1"/>
        </xdr:cNvSpPr>
      </xdr:nvSpPr>
      <xdr:spPr bwMode="auto">
        <a:xfrm>
          <a:off x="7943850" y="200025"/>
          <a:ext cx="1247776" cy="359327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O403_ITSEL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9 - Krycí list SO"/>
      <sheetName val="FORMULÁŘ 8 - rekap poplatků"/>
      <sheetName val="FORMULÁŘ 7 - rekap VRN pro SO"/>
      <sheetName val="FORMULÁŘ 6 -rekap SD"/>
      <sheetName val="formulář 5 -pol.rozp"/>
      <sheetName val="formulář ostatní -pol.rozp"/>
      <sheetName val="SO403_ITSELF"/>
    </sheetNames>
    <definedNames>
      <definedName name="Makro2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6"/>
  <sheetViews>
    <sheetView tabSelected="1" topLeftCell="A47" workbookViewId="0">
      <selection activeCell="F72" sqref="F72"/>
    </sheetView>
  </sheetViews>
  <sheetFormatPr defaultRowHeight="15" x14ac:dyDescent="0.25"/>
  <cols>
    <col min="1" max="1" width="9.140625" style="78"/>
    <col min="2" max="2" width="13.42578125" style="78" customWidth="1"/>
    <col min="3" max="3" width="60" style="78" customWidth="1"/>
    <col min="4" max="7" width="9.140625" style="78"/>
    <col min="8" max="8" width="9.85546875" style="78" customWidth="1"/>
    <col min="9" max="9" width="13.28515625" style="78" customWidth="1"/>
    <col min="10" max="10" width="9.85546875" style="78" customWidth="1"/>
    <col min="11" max="11" width="15.28515625" style="78" customWidth="1"/>
    <col min="12" max="16384" width="9.140625" style="78"/>
  </cols>
  <sheetData>
    <row r="1" spans="1:11" ht="18.75" x14ac:dyDescent="0.3">
      <c r="A1" s="5" t="s">
        <v>0</v>
      </c>
      <c r="B1" s="6"/>
      <c r="C1" s="6"/>
      <c r="D1" s="6"/>
      <c r="E1" s="7"/>
      <c r="F1" s="8"/>
      <c r="G1" s="9"/>
      <c r="H1" s="10"/>
      <c r="I1" s="89"/>
      <c r="J1" s="89"/>
      <c r="K1" s="11"/>
    </row>
    <row r="2" spans="1:11" x14ac:dyDescent="0.25">
      <c r="A2" s="12" t="s">
        <v>1</v>
      </c>
      <c r="B2" s="12"/>
      <c r="C2" s="87" t="s">
        <v>62</v>
      </c>
      <c r="D2" s="13"/>
      <c r="E2" s="14"/>
      <c r="F2" s="15"/>
      <c r="G2" s="16"/>
      <c r="H2" s="16"/>
      <c r="I2" s="16"/>
      <c r="J2" s="14"/>
      <c r="K2" s="14"/>
    </row>
    <row r="3" spans="1:11" x14ac:dyDescent="0.25">
      <c r="A3" s="6" t="s">
        <v>2</v>
      </c>
      <c r="B3" s="6"/>
      <c r="C3" s="17" t="s">
        <v>78</v>
      </c>
      <c r="D3" s="18"/>
      <c r="E3" s="19"/>
      <c r="F3" s="20"/>
      <c r="G3" s="90" t="s">
        <v>32</v>
      </c>
      <c r="H3" s="90"/>
      <c r="I3" s="6" t="s">
        <v>3</v>
      </c>
      <c r="J3" s="21"/>
      <c r="K3" s="19"/>
    </row>
    <row r="4" spans="1:11" x14ac:dyDescent="0.25">
      <c r="A4" s="6" t="s">
        <v>4</v>
      </c>
      <c r="B4" s="6"/>
      <c r="C4" s="22"/>
      <c r="D4" s="18"/>
      <c r="E4" s="19"/>
      <c r="F4" s="20"/>
      <c r="G4" s="91">
        <f>I52+K52+K84+I84</f>
        <v>0</v>
      </c>
      <c r="H4" s="91"/>
      <c r="I4" s="6" t="s">
        <v>5</v>
      </c>
      <c r="J4" s="23"/>
      <c r="K4" s="19"/>
    </row>
    <row r="5" spans="1:11" ht="15.75" thickBot="1" x14ac:dyDescent="0.3">
      <c r="A5" s="24" t="s">
        <v>6</v>
      </c>
      <c r="B5" s="6"/>
      <c r="C5" s="76" t="s">
        <v>79</v>
      </c>
      <c r="D5" s="18"/>
      <c r="E5" s="19"/>
      <c r="F5" s="20"/>
      <c r="G5" s="18"/>
      <c r="H5" s="18"/>
      <c r="I5" s="25" t="s">
        <v>7</v>
      </c>
      <c r="J5" s="26"/>
      <c r="K5" s="27"/>
    </row>
    <row r="6" spans="1:11" x14ac:dyDescent="0.25">
      <c r="A6" s="28" t="s">
        <v>8</v>
      </c>
      <c r="B6" s="29"/>
      <c r="C6" s="29"/>
      <c r="D6" s="29"/>
      <c r="E6" s="30"/>
      <c r="F6" s="31"/>
      <c r="G6" s="29"/>
      <c r="H6" s="32" t="s">
        <v>9</v>
      </c>
      <c r="I6" s="32"/>
      <c r="J6" s="32"/>
      <c r="K6" s="33"/>
    </row>
    <row r="7" spans="1:11" x14ac:dyDescent="0.25">
      <c r="A7" s="34" t="s">
        <v>10</v>
      </c>
      <c r="B7" s="35" t="s">
        <v>11</v>
      </c>
      <c r="C7" s="36"/>
      <c r="D7" s="35" t="s">
        <v>12</v>
      </c>
      <c r="E7" s="37"/>
      <c r="F7" s="38" t="s">
        <v>13</v>
      </c>
      <c r="G7" s="35" t="s">
        <v>14</v>
      </c>
      <c r="H7" s="39" t="s">
        <v>15</v>
      </c>
      <c r="I7" s="40"/>
      <c r="J7" s="39" t="s">
        <v>16</v>
      </c>
      <c r="K7" s="41"/>
    </row>
    <row r="8" spans="1:11" x14ac:dyDescent="0.25">
      <c r="A8" s="42" t="s">
        <v>17</v>
      </c>
      <c r="B8" s="43" t="s">
        <v>18</v>
      </c>
      <c r="C8" s="43" t="s">
        <v>19</v>
      </c>
      <c r="D8" s="43" t="s">
        <v>20</v>
      </c>
      <c r="E8" s="44" t="s">
        <v>21</v>
      </c>
      <c r="F8" s="45" t="s">
        <v>22</v>
      </c>
      <c r="G8" s="43" t="s">
        <v>22</v>
      </c>
      <c r="H8" s="43" t="s">
        <v>13</v>
      </c>
      <c r="I8" s="43" t="s">
        <v>23</v>
      </c>
      <c r="J8" s="43" t="s">
        <v>13</v>
      </c>
      <c r="K8" s="46" t="s">
        <v>23</v>
      </c>
    </row>
    <row r="9" spans="1:11" x14ac:dyDescent="0.25">
      <c r="A9" s="47"/>
      <c r="B9" s="48">
        <v>1</v>
      </c>
      <c r="C9" s="48">
        <v>2</v>
      </c>
      <c r="D9" s="48">
        <v>3</v>
      </c>
      <c r="E9" s="48">
        <v>4</v>
      </c>
      <c r="F9" s="49">
        <v>5</v>
      </c>
      <c r="G9" s="48">
        <v>6</v>
      </c>
      <c r="H9" s="48">
        <v>7</v>
      </c>
      <c r="I9" s="48">
        <v>8</v>
      </c>
      <c r="J9" s="49">
        <v>9</v>
      </c>
      <c r="K9" s="50">
        <v>10</v>
      </c>
    </row>
    <row r="10" spans="1:11" ht="15.75" x14ac:dyDescent="0.25">
      <c r="A10" s="51" t="s">
        <v>24</v>
      </c>
      <c r="B10" s="52" t="s">
        <v>25</v>
      </c>
      <c r="C10" s="52" t="s">
        <v>26</v>
      </c>
      <c r="D10" s="1"/>
      <c r="E10" s="53"/>
      <c r="F10" s="54"/>
      <c r="G10" s="55"/>
      <c r="H10" s="56"/>
      <c r="I10" s="57"/>
      <c r="J10" s="58"/>
      <c r="K10" s="59"/>
    </row>
    <row r="11" spans="1:11" x14ac:dyDescent="0.25">
      <c r="A11" s="77">
        <v>1</v>
      </c>
      <c r="B11" s="79"/>
      <c r="C11" s="80" t="s">
        <v>145</v>
      </c>
      <c r="D11" s="81" t="s">
        <v>33</v>
      </c>
      <c r="E11" s="82">
        <v>178</v>
      </c>
      <c r="F11" s="83"/>
      <c r="G11" s="84">
        <f t="shared" ref="G11:G31" si="0">(E11*F11)</f>
        <v>0</v>
      </c>
      <c r="H11" s="82"/>
      <c r="I11" s="85">
        <f t="shared" ref="I11:I31" si="1">(E11*H11)</f>
        <v>0</v>
      </c>
      <c r="J11" s="82"/>
      <c r="K11" s="86">
        <f t="shared" ref="K11:K31" si="2">(E11*J11)</f>
        <v>0</v>
      </c>
    </row>
    <row r="12" spans="1:11" x14ac:dyDescent="0.25">
      <c r="A12" s="77">
        <v>2</v>
      </c>
      <c r="B12" s="79"/>
      <c r="C12" s="80" t="s">
        <v>51</v>
      </c>
      <c r="D12" s="81" t="s">
        <v>27</v>
      </c>
      <c r="E12" s="82">
        <v>2</v>
      </c>
      <c r="F12" s="83"/>
      <c r="G12" s="84">
        <f t="shared" si="0"/>
        <v>0</v>
      </c>
      <c r="H12" s="82"/>
      <c r="I12" s="85">
        <f t="shared" si="1"/>
        <v>0</v>
      </c>
      <c r="J12" s="82"/>
      <c r="K12" s="86">
        <f t="shared" si="2"/>
        <v>0</v>
      </c>
    </row>
    <row r="13" spans="1:11" x14ac:dyDescent="0.25">
      <c r="A13" s="77">
        <v>3</v>
      </c>
      <c r="B13" s="79"/>
      <c r="C13" s="80" t="s">
        <v>34</v>
      </c>
      <c r="D13" s="81" t="s">
        <v>27</v>
      </c>
      <c r="E13" s="82">
        <v>0</v>
      </c>
      <c r="F13" s="83"/>
      <c r="G13" s="84">
        <f t="shared" si="0"/>
        <v>0</v>
      </c>
      <c r="H13" s="82"/>
      <c r="I13" s="85">
        <f t="shared" si="1"/>
        <v>0</v>
      </c>
      <c r="J13" s="82"/>
      <c r="K13" s="86">
        <f t="shared" si="2"/>
        <v>0</v>
      </c>
    </row>
    <row r="14" spans="1:11" x14ac:dyDescent="0.25">
      <c r="A14" s="77">
        <v>4</v>
      </c>
      <c r="B14" s="79"/>
      <c r="C14" s="80" t="s">
        <v>77</v>
      </c>
      <c r="D14" s="81" t="s">
        <v>27</v>
      </c>
      <c r="E14" s="82">
        <v>2</v>
      </c>
      <c r="F14" s="83"/>
      <c r="G14" s="84">
        <f t="shared" si="0"/>
        <v>0</v>
      </c>
      <c r="H14" s="82"/>
      <c r="I14" s="85">
        <f t="shared" si="1"/>
        <v>0</v>
      </c>
      <c r="J14" s="82"/>
      <c r="K14" s="86">
        <f t="shared" si="2"/>
        <v>0</v>
      </c>
    </row>
    <row r="15" spans="1:11" x14ac:dyDescent="0.25">
      <c r="A15" s="77">
        <v>5</v>
      </c>
      <c r="B15" s="79"/>
      <c r="C15" s="80" t="s">
        <v>35</v>
      </c>
      <c r="D15" s="81" t="s">
        <v>27</v>
      </c>
      <c r="E15" s="82">
        <v>2</v>
      </c>
      <c r="F15" s="83"/>
      <c r="G15" s="84">
        <f t="shared" si="0"/>
        <v>0</v>
      </c>
      <c r="H15" s="82"/>
      <c r="I15" s="85">
        <f t="shared" si="1"/>
        <v>0</v>
      </c>
      <c r="J15" s="82"/>
      <c r="K15" s="86">
        <f t="shared" si="2"/>
        <v>0</v>
      </c>
    </row>
    <row r="16" spans="1:11" x14ac:dyDescent="0.25">
      <c r="A16" s="77">
        <v>6</v>
      </c>
      <c r="B16" s="79"/>
      <c r="C16" s="80" t="s">
        <v>137</v>
      </c>
      <c r="D16" s="81" t="s">
        <v>33</v>
      </c>
      <c r="E16" s="82">
        <v>675</v>
      </c>
      <c r="F16" s="83"/>
      <c r="G16" s="84">
        <f t="shared" si="0"/>
        <v>0</v>
      </c>
      <c r="H16" s="82"/>
      <c r="I16" s="85">
        <f t="shared" si="1"/>
        <v>0</v>
      </c>
      <c r="J16" s="82"/>
      <c r="K16" s="86">
        <f t="shared" si="2"/>
        <v>0</v>
      </c>
    </row>
    <row r="17" spans="1:11" x14ac:dyDescent="0.25">
      <c r="A17" s="77">
        <v>7</v>
      </c>
      <c r="B17" s="79"/>
      <c r="C17" s="80" t="s">
        <v>138</v>
      </c>
      <c r="D17" s="81" t="s">
        <v>33</v>
      </c>
      <c r="E17" s="82">
        <v>768</v>
      </c>
      <c r="F17" s="83"/>
      <c r="G17" s="84">
        <f t="shared" si="0"/>
        <v>0</v>
      </c>
      <c r="H17" s="82"/>
      <c r="I17" s="85">
        <f t="shared" si="1"/>
        <v>0</v>
      </c>
      <c r="J17" s="82"/>
      <c r="K17" s="86">
        <f t="shared" si="2"/>
        <v>0</v>
      </c>
    </row>
    <row r="18" spans="1:11" x14ac:dyDescent="0.25">
      <c r="A18" s="77">
        <v>8</v>
      </c>
      <c r="B18" s="79"/>
      <c r="C18" s="80" t="s">
        <v>54</v>
      </c>
      <c r="D18" s="81" t="s">
        <v>27</v>
      </c>
      <c r="E18" s="82">
        <v>18</v>
      </c>
      <c r="F18" s="83"/>
      <c r="G18" s="84">
        <f t="shared" si="0"/>
        <v>0</v>
      </c>
      <c r="H18" s="82"/>
      <c r="I18" s="85">
        <f t="shared" si="1"/>
        <v>0</v>
      </c>
      <c r="J18" s="82"/>
      <c r="K18" s="86">
        <f t="shared" si="2"/>
        <v>0</v>
      </c>
    </row>
    <row r="19" spans="1:11" x14ac:dyDescent="0.25">
      <c r="A19" s="77">
        <v>9</v>
      </c>
      <c r="B19" s="79"/>
      <c r="C19" s="80" t="s">
        <v>55</v>
      </c>
      <c r="D19" s="81" t="s">
        <v>27</v>
      </c>
      <c r="E19" s="82">
        <v>2</v>
      </c>
      <c r="F19" s="83"/>
      <c r="G19" s="84">
        <f t="shared" si="0"/>
        <v>0</v>
      </c>
      <c r="H19" s="82"/>
      <c r="I19" s="85">
        <f t="shared" si="1"/>
        <v>0</v>
      </c>
      <c r="J19" s="82"/>
      <c r="K19" s="86">
        <f t="shared" si="2"/>
        <v>0</v>
      </c>
    </row>
    <row r="20" spans="1:11" x14ac:dyDescent="0.25">
      <c r="A20" s="77">
        <v>10</v>
      </c>
      <c r="B20" s="79"/>
      <c r="C20" s="80" t="s">
        <v>63</v>
      </c>
      <c r="D20" s="81" t="s">
        <v>33</v>
      </c>
      <c r="E20" s="82">
        <v>410</v>
      </c>
      <c r="F20" s="83"/>
      <c r="G20" s="84">
        <f t="shared" si="0"/>
        <v>0</v>
      </c>
      <c r="H20" s="82"/>
      <c r="I20" s="85">
        <f t="shared" si="1"/>
        <v>0</v>
      </c>
      <c r="J20" s="82"/>
      <c r="K20" s="86">
        <f t="shared" si="2"/>
        <v>0</v>
      </c>
    </row>
    <row r="21" spans="1:11" x14ac:dyDescent="0.25">
      <c r="A21" s="77">
        <v>11</v>
      </c>
      <c r="B21" s="79"/>
      <c r="C21" s="80" t="s">
        <v>64</v>
      </c>
      <c r="D21" s="3" t="s">
        <v>27</v>
      </c>
      <c r="E21" s="82">
        <v>2</v>
      </c>
      <c r="F21" s="83"/>
      <c r="G21" s="84">
        <f t="shared" si="0"/>
        <v>0</v>
      </c>
      <c r="H21" s="82"/>
      <c r="I21" s="85">
        <f t="shared" si="1"/>
        <v>0</v>
      </c>
      <c r="J21" s="82"/>
      <c r="K21" s="86">
        <f t="shared" si="2"/>
        <v>0</v>
      </c>
    </row>
    <row r="22" spans="1:11" x14ac:dyDescent="0.25">
      <c r="A22" s="77">
        <v>12</v>
      </c>
      <c r="B22" s="79"/>
      <c r="C22" s="2" t="s">
        <v>65</v>
      </c>
      <c r="D22" s="3" t="s">
        <v>27</v>
      </c>
      <c r="E22" s="82">
        <v>2</v>
      </c>
      <c r="F22" s="83"/>
      <c r="G22" s="84">
        <f t="shared" si="0"/>
        <v>0</v>
      </c>
      <c r="H22" s="82"/>
      <c r="I22" s="85">
        <f t="shared" si="1"/>
        <v>0</v>
      </c>
      <c r="J22" s="82"/>
      <c r="K22" s="86">
        <f t="shared" si="2"/>
        <v>0</v>
      </c>
    </row>
    <row r="23" spans="1:11" x14ac:dyDescent="0.25">
      <c r="A23" s="77">
        <v>13</v>
      </c>
      <c r="B23" s="79"/>
      <c r="C23" s="2" t="s">
        <v>66</v>
      </c>
      <c r="D23" s="3" t="s">
        <v>27</v>
      </c>
      <c r="E23" s="82">
        <v>48</v>
      </c>
      <c r="F23" s="83"/>
      <c r="G23" s="84">
        <f t="shared" si="0"/>
        <v>0</v>
      </c>
      <c r="H23" s="82"/>
      <c r="I23" s="85">
        <f t="shared" si="1"/>
        <v>0</v>
      </c>
      <c r="J23" s="82"/>
      <c r="K23" s="86">
        <f t="shared" si="2"/>
        <v>0</v>
      </c>
    </row>
    <row r="24" spans="1:11" x14ac:dyDescent="0.25">
      <c r="A24" s="77">
        <v>14</v>
      </c>
      <c r="B24" s="79"/>
      <c r="C24" s="2" t="s">
        <v>36</v>
      </c>
      <c r="D24" s="3" t="s">
        <v>27</v>
      </c>
      <c r="E24" s="82">
        <v>2</v>
      </c>
      <c r="F24" s="83"/>
      <c r="G24" s="84">
        <f t="shared" si="0"/>
        <v>0</v>
      </c>
      <c r="H24" s="82"/>
      <c r="I24" s="85">
        <f t="shared" si="1"/>
        <v>0</v>
      </c>
      <c r="J24" s="82"/>
      <c r="K24" s="86">
        <f t="shared" si="2"/>
        <v>0</v>
      </c>
    </row>
    <row r="25" spans="1:11" x14ac:dyDescent="0.25">
      <c r="A25" s="77">
        <v>15</v>
      </c>
      <c r="B25" s="79"/>
      <c r="C25" s="2" t="s">
        <v>37</v>
      </c>
      <c r="D25" s="3" t="s">
        <v>27</v>
      </c>
      <c r="E25" s="82">
        <v>12</v>
      </c>
      <c r="F25" s="83"/>
      <c r="G25" s="84">
        <f t="shared" si="0"/>
        <v>0</v>
      </c>
      <c r="H25" s="82"/>
      <c r="I25" s="85">
        <f t="shared" si="1"/>
        <v>0</v>
      </c>
      <c r="J25" s="82"/>
      <c r="K25" s="86">
        <f t="shared" si="2"/>
        <v>0</v>
      </c>
    </row>
    <row r="26" spans="1:11" x14ac:dyDescent="0.25">
      <c r="A26" s="77">
        <v>16</v>
      </c>
      <c r="B26" s="79"/>
      <c r="C26" s="2" t="s">
        <v>59</v>
      </c>
      <c r="D26" s="3" t="s">
        <v>33</v>
      </c>
      <c r="E26" s="82">
        <v>20</v>
      </c>
      <c r="F26" s="83"/>
      <c r="G26" s="84">
        <f t="shared" si="0"/>
        <v>0</v>
      </c>
      <c r="H26" s="82"/>
      <c r="I26" s="85">
        <f t="shared" si="1"/>
        <v>0</v>
      </c>
      <c r="J26" s="82"/>
      <c r="K26" s="86">
        <f t="shared" si="2"/>
        <v>0</v>
      </c>
    </row>
    <row r="27" spans="1:11" x14ac:dyDescent="0.25">
      <c r="A27" s="77">
        <v>17</v>
      </c>
      <c r="B27" s="79"/>
      <c r="C27" s="2" t="s">
        <v>61</v>
      </c>
      <c r="D27" s="3" t="s">
        <v>33</v>
      </c>
      <c r="E27" s="82">
        <v>5</v>
      </c>
      <c r="F27" s="83"/>
      <c r="G27" s="84">
        <f t="shared" si="0"/>
        <v>0</v>
      </c>
      <c r="H27" s="82"/>
      <c r="I27" s="85">
        <f t="shared" si="1"/>
        <v>0</v>
      </c>
      <c r="J27" s="82"/>
      <c r="K27" s="86">
        <f t="shared" si="2"/>
        <v>0</v>
      </c>
    </row>
    <row r="28" spans="1:11" x14ac:dyDescent="0.25">
      <c r="A28" s="77">
        <v>18</v>
      </c>
      <c r="B28" s="79"/>
      <c r="C28" s="2" t="s">
        <v>80</v>
      </c>
      <c r="D28" s="3" t="s">
        <v>27</v>
      </c>
      <c r="E28" s="82">
        <v>0</v>
      </c>
      <c r="F28" s="83"/>
      <c r="G28" s="84">
        <f t="shared" si="0"/>
        <v>0</v>
      </c>
      <c r="H28" s="82"/>
      <c r="I28" s="85">
        <f t="shared" si="1"/>
        <v>0</v>
      </c>
      <c r="J28" s="82"/>
      <c r="K28" s="86">
        <f t="shared" si="2"/>
        <v>0</v>
      </c>
    </row>
    <row r="29" spans="1:11" x14ac:dyDescent="0.25">
      <c r="A29" s="77">
        <v>19</v>
      </c>
      <c r="B29" s="79"/>
      <c r="C29" s="2" t="s">
        <v>81</v>
      </c>
      <c r="D29" s="3" t="s">
        <v>27</v>
      </c>
      <c r="E29" s="82">
        <v>0</v>
      </c>
      <c r="F29" s="83"/>
      <c r="G29" s="84">
        <f t="shared" si="0"/>
        <v>0</v>
      </c>
      <c r="H29" s="82"/>
      <c r="I29" s="85">
        <f t="shared" si="1"/>
        <v>0</v>
      </c>
      <c r="J29" s="82"/>
      <c r="K29" s="86">
        <f t="shared" si="2"/>
        <v>0</v>
      </c>
    </row>
    <row r="30" spans="1:11" x14ac:dyDescent="0.25">
      <c r="A30" s="77">
        <v>20</v>
      </c>
      <c r="B30" s="79"/>
      <c r="C30" s="2" t="s">
        <v>82</v>
      </c>
      <c r="D30" s="3" t="s">
        <v>27</v>
      </c>
      <c r="E30" s="82">
        <v>0</v>
      </c>
      <c r="F30" s="83"/>
      <c r="G30" s="84">
        <f t="shared" si="0"/>
        <v>0</v>
      </c>
      <c r="H30" s="82"/>
      <c r="I30" s="85">
        <f t="shared" si="1"/>
        <v>0</v>
      </c>
      <c r="J30" s="82"/>
      <c r="K30" s="86">
        <f t="shared" si="2"/>
        <v>0</v>
      </c>
    </row>
    <row r="31" spans="1:11" x14ac:dyDescent="0.25">
      <c r="A31" s="77">
        <v>21</v>
      </c>
      <c r="B31" s="79"/>
      <c r="C31" s="2" t="s">
        <v>135</v>
      </c>
      <c r="D31" s="3" t="s">
        <v>27</v>
      </c>
      <c r="E31" s="82">
        <v>1</v>
      </c>
      <c r="F31" s="83"/>
      <c r="G31" s="84">
        <f t="shared" si="0"/>
        <v>0</v>
      </c>
      <c r="H31" s="82"/>
      <c r="I31" s="85">
        <f t="shared" si="1"/>
        <v>0</v>
      </c>
      <c r="J31" s="82"/>
      <c r="K31" s="86">
        <f t="shared" si="2"/>
        <v>0</v>
      </c>
    </row>
    <row r="32" spans="1:11" x14ac:dyDescent="0.25">
      <c r="A32" s="77"/>
      <c r="B32" s="79"/>
      <c r="C32" s="2"/>
      <c r="D32" s="3"/>
      <c r="E32" s="82"/>
      <c r="F32" s="83"/>
      <c r="G32" s="84"/>
      <c r="H32" s="82"/>
      <c r="I32" s="85"/>
      <c r="J32" s="82"/>
      <c r="K32" s="86"/>
    </row>
    <row r="33" spans="1:11" x14ac:dyDescent="0.25">
      <c r="A33" s="77">
        <v>22</v>
      </c>
      <c r="B33" s="79" t="s">
        <v>38</v>
      </c>
      <c r="C33" s="2" t="s">
        <v>73</v>
      </c>
      <c r="D33" s="3" t="s">
        <v>33</v>
      </c>
      <c r="E33" s="82">
        <v>178</v>
      </c>
      <c r="F33" s="83"/>
      <c r="G33" s="84">
        <f t="shared" ref="G33:G50" si="3">(E33*F33)</f>
        <v>0</v>
      </c>
      <c r="H33" s="82"/>
      <c r="I33" s="85">
        <f t="shared" ref="I33:I50" si="4">(E33*H33)</f>
        <v>0</v>
      </c>
      <c r="J33" s="82"/>
      <c r="K33" s="86">
        <f t="shared" ref="K33:K50" si="5">(E33*J33)</f>
        <v>0</v>
      </c>
    </row>
    <row r="34" spans="1:11" x14ac:dyDescent="0.25">
      <c r="A34" s="77">
        <v>23</v>
      </c>
      <c r="B34" s="79" t="s">
        <v>39</v>
      </c>
      <c r="C34" s="2" t="s">
        <v>40</v>
      </c>
      <c r="D34" s="3" t="s">
        <v>27</v>
      </c>
      <c r="E34" s="82">
        <v>0</v>
      </c>
      <c r="F34" s="83"/>
      <c r="G34" s="84">
        <f t="shared" si="3"/>
        <v>0</v>
      </c>
      <c r="H34" s="82"/>
      <c r="I34" s="85">
        <f t="shared" si="4"/>
        <v>0</v>
      </c>
      <c r="J34" s="82"/>
      <c r="K34" s="86">
        <f t="shared" si="5"/>
        <v>0</v>
      </c>
    </row>
    <row r="35" spans="1:11" x14ac:dyDescent="0.25">
      <c r="A35" s="77">
        <v>24</v>
      </c>
      <c r="B35" s="79" t="s">
        <v>74</v>
      </c>
      <c r="C35" s="2" t="s">
        <v>52</v>
      </c>
      <c r="D35" s="3" t="s">
        <v>27</v>
      </c>
      <c r="E35" s="82">
        <v>2</v>
      </c>
      <c r="F35" s="83"/>
      <c r="G35" s="84">
        <f t="shared" si="3"/>
        <v>0</v>
      </c>
      <c r="H35" s="82"/>
      <c r="I35" s="85">
        <f t="shared" si="4"/>
        <v>0</v>
      </c>
      <c r="J35" s="82"/>
      <c r="K35" s="86">
        <f t="shared" si="5"/>
        <v>0</v>
      </c>
    </row>
    <row r="36" spans="1:11" x14ac:dyDescent="0.25">
      <c r="A36" s="77">
        <v>25</v>
      </c>
      <c r="B36" s="79" t="s">
        <v>75</v>
      </c>
      <c r="C36" s="2" t="s">
        <v>76</v>
      </c>
      <c r="D36" s="3" t="s">
        <v>27</v>
      </c>
      <c r="E36" s="82">
        <v>2</v>
      </c>
      <c r="F36" s="83"/>
      <c r="G36" s="84">
        <f t="shared" si="3"/>
        <v>0</v>
      </c>
      <c r="H36" s="82"/>
      <c r="I36" s="85">
        <f t="shared" si="4"/>
        <v>0</v>
      </c>
      <c r="J36" s="82"/>
      <c r="K36" s="86">
        <f t="shared" si="5"/>
        <v>0</v>
      </c>
    </row>
    <row r="37" spans="1:11" x14ac:dyDescent="0.25">
      <c r="A37" s="77">
        <v>26</v>
      </c>
      <c r="B37" s="79" t="s">
        <v>48</v>
      </c>
      <c r="C37" s="2" t="s">
        <v>43</v>
      </c>
      <c r="D37" s="3" t="s">
        <v>27</v>
      </c>
      <c r="E37" s="82">
        <v>2</v>
      </c>
      <c r="F37" s="83"/>
      <c r="G37" s="84">
        <f t="shared" si="3"/>
        <v>0</v>
      </c>
      <c r="H37" s="82"/>
      <c r="I37" s="85">
        <f t="shared" si="4"/>
        <v>0</v>
      </c>
      <c r="J37" s="82"/>
      <c r="K37" s="86">
        <f t="shared" si="5"/>
        <v>0</v>
      </c>
    </row>
    <row r="38" spans="1:11" x14ac:dyDescent="0.25">
      <c r="A38" s="77">
        <v>27</v>
      </c>
      <c r="B38" s="79" t="s">
        <v>41</v>
      </c>
      <c r="C38" s="2" t="s">
        <v>42</v>
      </c>
      <c r="D38" s="3" t="s">
        <v>33</v>
      </c>
      <c r="E38" s="82">
        <v>178</v>
      </c>
      <c r="F38" s="83"/>
      <c r="G38" s="84">
        <f t="shared" si="3"/>
        <v>0</v>
      </c>
      <c r="H38" s="82"/>
      <c r="I38" s="85">
        <f t="shared" si="4"/>
        <v>0</v>
      </c>
      <c r="J38" s="82"/>
      <c r="K38" s="86">
        <f t="shared" si="5"/>
        <v>0</v>
      </c>
    </row>
    <row r="39" spans="1:11" x14ac:dyDescent="0.25">
      <c r="A39" s="77">
        <v>28</v>
      </c>
      <c r="B39" s="79"/>
      <c r="C39" s="2" t="s">
        <v>56</v>
      </c>
      <c r="D39" s="3" t="s">
        <v>33</v>
      </c>
      <c r="E39" s="82">
        <v>1344</v>
      </c>
      <c r="F39" s="83"/>
      <c r="G39" s="84">
        <f t="shared" si="3"/>
        <v>0</v>
      </c>
      <c r="H39" s="82"/>
      <c r="I39" s="85">
        <f t="shared" si="4"/>
        <v>0</v>
      </c>
      <c r="J39" s="82"/>
      <c r="K39" s="86">
        <f t="shared" si="5"/>
        <v>0</v>
      </c>
    </row>
    <row r="40" spans="1:11" x14ac:dyDescent="0.25">
      <c r="A40" s="77">
        <v>29</v>
      </c>
      <c r="B40" s="79"/>
      <c r="C40" s="2" t="s">
        <v>139</v>
      </c>
      <c r="D40" s="3" t="s">
        <v>33</v>
      </c>
      <c r="E40" s="82">
        <v>66</v>
      </c>
      <c r="F40" s="83"/>
      <c r="G40" s="84">
        <f t="shared" si="3"/>
        <v>0</v>
      </c>
      <c r="H40" s="82"/>
      <c r="I40" s="85">
        <f t="shared" si="4"/>
        <v>0</v>
      </c>
      <c r="J40" s="82"/>
      <c r="K40" s="86">
        <f t="shared" si="5"/>
        <v>0</v>
      </c>
    </row>
    <row r="41" spans="1:11" x14ac:dyDescent="0.25">
      <c r="A41" s="77">
        <v>30</v>
      </c>
      <c r="B41" s="79" t="s">
        <v>50</v>
      </c>
      <c r="C41" s="2" t="s">
        <v>140</v>
      </c>
      <c r="D41" s="3" t="s">
        <v>33</v>
      </c>
      <c r="E41" s="82">
        <v>70</v>
      </c>
      <c r="F41" s="83"/>
      <c r="G41" s="84">
        <f t="shared" si="3"/>
        <v>0</v>
      </c>
      <c r="H41" s="82"/>
      <c r="I41" s="85">
        <f t="shared" si="4"/>
        <v>0</v>
      </c>
      <c r="J41" s="82"/>
      <c r="K41" s="86">
        <f t="shared" si="5"/>
        <v>0</v>
      </c>
    </row>
    <row r="42" spans="1:11" x14ac:dyDescent="0.25">
      <c r="A42" s="77">
        <v>31</v>
      </c>
      <c r="B42" s="79" t="s">
        <v>48</v>
      </c>
      <c r="C42" s="2" t="s">
        <v>57</v>
      </c>
      <c r="D42" s="3" t="s">
        <v>27</v>
      </c>
      <c r="E42" s="82">
        <v>18</v>
      </c>
      <c r="F42" s="83"/>
      <c r="G42" s="84">
        <f t="shared" si="3"/>
        <v>0</v>
      </c>
      <c r="H42" s="82"/>
      <c r="I42" s="85">
        <f t="shared" si="4"/>
        <v>0</v>
      </c>
      <c r="J42" s="82"/>
      <c r="K42" s="86">
        <f t="shared" si="5"/>
        <v>0</v>
      </c>
    </row>
    <row r="43" spans="1:11" x14ac:dyDescent="0.25">
      <c r="A43" s="77">
        <v>32</v>
      </c>
      <c r="B43" s="79" t="s">
        <v>48</v>
      </c>
      <c r="C43" s="2" t="s">
        <v>58</v>
      </c>
      <c r="D43" s="3" t="s">
        <v>27</v>
      </c>
      <c r="E43" s="82">
        <v>2</v>
      </c>
      <c r="F43" s="83"/>
      <c r="G43" s="84">
        <f t="shared" si="3"/>
        <v>0</v>
      </c>
      <c r="H43" s="82"/>
      <c r="I43" s="85">
        <f t="shared" si="4"/>
        <v>0</v>
      </c>
      <c r="J43" s="82"/>
      <c r="K43" s="86">
        <f t="shared" si="5"/>
        <v>0</v>
      </c>
    </row>
    <row r="44" spans="1:11" x14ac:dyDescent="0.25">
      <c r="A44" s="77">
        <v>33</v>
      </c>
      <c r="B44" s="79" t="s">
        <v>44</v>
      </c>
      <c r="C44" s="2" t="s">
        <v>53</v>
      </c>
      <c r="D44" s="3" t="s">
        <v>33</v>
      </c>
      <c r="E44" s="82">
        <v>410</v>
      </c>
      <c r="F44" s="83"/>
      <c r="G44" s="84">
        <f t="shared" si="3"/>
        <v>0</v>
      </c>
      <c r="H44" s="82"/>
      <c r="I44" s="85">
        <f t="shared" si="4"/>
        <v>0</v>
      </c>
      <c r="J44" s="82"/>
      <c r="K44" s="86">
        <f t="shared" si="5"/>
        <v>0</v>
      </c>
    </row>
    <row r="45" spans="1:11" x14ac:dyDescent="0.25">
      <c r="A45" s="77">
        <v>34</v>
      </c>
      <c r="B45" s="79" t="s">
        <v>67</v>
      </c>
      <c r="C45" s="2" t="s">
        <v>68</v>
      </c>
      <c r="D45" s="3" t="s">
        <v>27</v>
      </c>
      <c r="E45" s="82">
        <v>2</v>
      </c>
      <c r="F45" s="83"/>
      <c r="G45" s="84">
        <f t="shared" si="3"/>
        <v>0</v>
      </c>
      <c r="H45" s="82"/>
      <c r="I45" s="85">
        <f t="shared" si="4"/>
        <v>0</v>
      </c>
      <c r="J45" s="82"/>
      <c r="K45" s="86">
        <f t="shared" si="5"/>
        <v>0</v>
      </c>
    </row>
    <row r="46" spans="1:11" x14ac:dyDescent="0.25">
      <c r="A46" s="77">
        <v>35</v>
      </c>
      <c r="B46" s="79" t="s">
        <v>69</v>
      </c>
      <c r="C46" s="2" t="s">
        <v>70</v>
      </c>
      <c r="D46" s="3" t="s">
        <v>27</v>
      </c>
      <c r="E46" s="82">
        <v>2</v>
      </c>
      <c r="F46" s="83"/>
      <c r="G46" s="84">
        <f t="shared" si="3"/>
        <v>0</v>
      </c>
      <c r="H46" s="82"/>
      <c r="I46" s="85">
        <f t="shared" si="4"/>
        <v>0</v>
      </c>
      <c r="J46" s="82"/>
      <c r="K46" s="86">
        <f t="shared" si="5"/>
        <v>0</v>
      </c>
    </row>
    <row r="47" spans="1:11" x14ac:dyDescent="0.25">
      <c r="A47" s="77">
        <v>36</v>
      </c>
      <c r="B47" s="79" t="s">
        <v>45</v>
      </c>
      <c r="C47" s="2" t="s">
        <v>46</v>
      </c>
      <c r="D47" s="3" t="s">
        <v>27</v>
      </c>
      <c r="E47" s="82">
        <v>2</v>
      </c>
      <c r="F47" s="83"/>
      <c r="G47" s="84">
        <f t="shared" si="3"/>
        <v>0</v>
      </c>
      <c r="H47" s="82"/>
      <c r="I47" s="85">
        <f t="shared" si="4"/>
        <v>0</v>
      </c>
      <c r="J47" s="82"/>
      <c r="K47" s="86">
        <f t="shared" si="5"/>
        <v>0</v>
      </c>
    </row>
    <row r="48" spans="1:11" x14ac:dyDescent="0.25">
      <c r="A48" s="77">
        <v>37</v>
      </c>
      <c r="B48" s="79" t="s">
        <v>47</v>
      </c>
      <c r="C48" s="2" t="s">
        <v>49</v>
      </c>
      <c r="D48" s="3" t="s">
        <v>27</v>
      </c>
      <c r="E48" s="82">
        <v>2</v>
      </c>
      <c r="F48" s="83"/>
      <c r="G48" s="84">
        <f t="shared" si="3"/>
        <v>0</v>
      </c>
      <c r="H48" s="82"/>
      <c r="I48" s="85">
        <f t="shared" si="4"/>
        <v>0</v>
      </c>
      <c r="J48" s="82"/>
      <c r="K48" s="86">
        <f t="shared" si="5"/>
        <v>0</v>
      </c>
    </row>
    <row r="49" spans="1:11" x14ac:dyDescent="0.25">
      <c r="A49" s="77">
        <v>38</v>
      </c>
      <c r="B49" s="79" t="s">
        <v>71</v>
      </c>
      <c r="C49" s="2" t="s">
        <v>72</v>
      </c>
      <c r="D49" s="3" t="s">
        <v>27</v>
      </c>
      <c r="E49" s="82">
        <v>2</v>
      </c>
      <c r="F49" s="83"/>
      <c r="G49" s="84">
        <f t="shared" si="3"/>
        <v>0</v>
      </c>
      <c r="H49" s="82"/>
      <c r="I49" s="85">
        <f t="shared" si="4"/>
        <v>0</v>
      </c>
      <c r="J49" s="82"/>
      <c r="K49" s="86">
        <f t="shared" si="5"/>
        <v>0</v>
      </c>
    </row>
    <row r="50" spans="1:11" x14ac:dyDescent="0.25">
      <c r="A50" s="77">
        <v>39</v>
      </c>
      <c r="B50" s="79"/>
      <c r="C50" s="2" t="s">
        <v>146</v>
      </c>
      <c r="D50" s="3" t="s">
        <v>27</v>
      </c>
      <c r="E50" s="82">
        <v>1</v>
      </c>
      <c r="F50" s="83"/>
      <c r="G50" s="84">
        <f t="shared" si="3"/>
        <v>0</v>
      </c>
      <c r="H50" s="82"/>
      <c r="I50" s="85">
        <f t="shared" si="4"/>
        <v>0</v>
      </c>
      <c r="J50" s="82"/>
      <c r="K50" s="86">
        <f t="shared" si="5"/>
        <v>0</v>
      </c>
    </row>
    <row r="51" spans="1:11" x14ac:dyDescent="0.25">
      <c r="A51" s="60"/>
      <c r="B51" s="79"/>
      <c r="C51" s="80"/>
      <c r="D51" s="81"/>
      <c r="E51" s="82"/>
      <c r="F51" s="83"/>
      <c r="G51" s="84"/>
      <c r="H51" s="82"/>
      <c r="I51" s="85"/>
      <c r="J51" s="82"/>
      <c r="K51" s="86"/>
    </row>
    <row r="52" spans="1:11" x14ac:dyDescent="0.25">
      <c r="A52" s="61" t="s">
        <v>28</v>
      </c>
      <c r="B52" s="62" t="s">
        <v>29</v>
      </c>
      <c r="C52" s="62" t="s">
        <v>26</v>
      </c>
      <c r="D52" s="63"/>
      <c r="E52" s="63"/>
      <c r="F52" s="64"/>
      <c r="G52" s="64">
        <f>SUM(G21:G51)</f>
        <v>0</v>
      </c>
      <c r="H52" s="63"/>
      <c r="I52" s="63">
        <f>SUM(I11:I51)</f>
        <v>0</v>
      </c>
      <c r="J52" s="63"/>
      <c r="K52" s="65">
        <f>SUM(K11:K51)</f>
        <v>0</v>
      </c>
    </row>
    <row r="53" spans="1:11" ht="15.75" x14ac:dyDescent="0.25">
      <c r="A53" s="51" t="s">
        <v>24</v>
      </c>
      <c r="B53" s="52" t="s">
        <v>83</v>
      </c>
      <c r="C53" s="52" t="s">
        <v>30</v>
      </c>
      <c r="D53" s="4"/>
      <c r="E53" s="66"/>
      <c r="F53" s="67"/>
      <c r="G53" s="68"/>
      <c r="H53" s="66"/>
      <c r="I53" s="69"/>
      <c r="J53" s="66"/>
      <c r="K53" s="70"/>
    </row>
    <row r="54" spans="1:11" x14ac:dyDescent="0.25">
      <c r="A54" s="77">
        <v>40</v>
      </c>
      <c r="B54" s="79" t="s">
        <v>84</v>
      </c>
      <c r="C54" s="2" t="s">
        <v>85</v>
      </c>
      <c r="D54" s="3" t="s">
        <v>86</v>
      </c>
      <c r="E54" s="3">
        <v>2</v>
      </c>
      <c r="F54" s="83"/>
      <c r="G54" s="84">
        <f t="shared" ref="G54:G77" si="6">(E54*F54)</f>
        <v>0</v>
      </c>
      <c r="H54" s="82"/>
      <c r="I54" s="85">
        <f t="shared" ref="I54:I83" si="7">(E54*H54)</f>
        <v>0</v>
      </c>
      <c r="J54" s="82"/>
      <c r="K54" s="86">
        <f t="shared" ref="K54:K83" si="8">(E54*J54)</f>
        <v>0</v>
      </c>
    </row>
    <row r="55" spans="1:11" x14ac:dyDescent="0.25">
      <c r="A55" s="77">
        <v>41</v>
      </c>
      <c r="B55" s="79" t="s">
        <v>87</v>
      </c>
      <c r="C55" s="2" t="s">
        <v>88</v>
      </c>
      <c r="D55" s="3" t="s">
        <v>60</v>
      </c>
      <c r="E55" s="3">
        <v>1</v>
      </c>
      <c r="F55" s="83"/>
      <c r="G55" s="84">
        <f t="shared" si="6"/>
        <v>0</v>
      </c>
      <c r="H55" s="82"/>
      <c r="I55" s="85">
        <f t="shared" si="7"/>
        <v>0</v>
      </c>
      <c r="J55" s="82"/>
      <c r="K55" s="86">
        <f t="shared" si="8"/>
        <v>0</v>
      </c>
    </row>
    <row r="56" spans="1:11" x14ac:dyDescent="0.25">
      <c r="A56" s="77">
        <v>42</v>
      </c>
      <c r="B56" s="79" t="s">
        <v>89</v>
      </c>
      <c r="C56" s="2" t="s">
        <v>90</v>
      </c>
      <c r="D56" s="3" t="s">
        <v>86</v>
      </c>
      <c r="E56" s="3">
        <v>2</v>
      </c>
      <c r="F56" s="83"/>
      <c r="G56" s="84">
        <f t="shared" si="6"/>
        <v>0</v>
      </c>
      <c r="H56" s="82"/>
      <c r="I56" s="85">
        <f t="shared" si="7"/>
        <v>0</v>
      </c>
      <c r="J56" s="82"/>
      <c r="K56" s="86">
        <f t="shared" si="8"/>
        <v>0</v>
      </c>
    </row>
    <row r="57" spans="1:11" x14ac:dyDescent="0.25">
      <c r="A57" s="77">
        <v>43</v>
      </c>
      <c r="B57" s="79" t="s">
        <v>91</v>
      </c>
      <c r="C57" s="2" t="s">
        <v>92</v>
      </c>
      <c r="D57" s="3" t="s">
        <v>60</v>
      </c>
      <c r="E57" s="3">
        <v>8</v>
      </c>
      <c r="F57" s="83"/>
      <c r="G57" s="84">
        <f t="shared" si="6"/>
        <v>0</v>
      </c>
      <c r="H57" s="82"/>
      <c r="I57" s="85">
        <f t="shared" si="7"/>
        <v>0</v>
      </c>
      <c r="J57" s="82"/>
      <c r="K57" s="86">
        <f t="shared" si="8"/>
        <v>0</v>
      </c>
    </row>
    <row r="58" spans="1:11" x14ac:dyDescent="0.25">
      <c r="A58" s="77">
        <v>44</v>
      </c>
      <c r="B58" s="79" t="s">
        <v>93</v>
      </c>
      <c r="C58" s="2" t="s">
        <v>94</v>
      </c>
      <c r="D58" s="3" t="s">
        <v>33</v>
      </c>
      <c r="E58" s="3">
        <v>0</v>
      </c>
      <c r="F58" s="83"/>
      <c r="G58" s="84">
        <f t="shared" si="6"/>
        <v>0</v>
      </c>
      <c r="H58" s="82"/>
      <c r="I58" s="85">
        <f t="shared" si="7"/>
        <v>0</v>
      </c>
      <c r="J58" s="82"/>
      <c r="K58" s="86">
        <f t="shared" si="8"/>
        <v>0</v>
      </c>
    </row>
    <row r="59" spans="1:11" x14ac:dyDescent="0.25">
      <c r="A59" s="77">
        <v>45</v>
      </c>
      <c r="B59" s="79" t="s">
        <v>95</v>
      </c>
      <c r="C59" s="2" t="s">
        <v>96</v>
      </c>
      <c r="D59" s="3" t="s">
        <v>60</v>
      </c>
      <c r="E59" s="3">
        <v>0</v>
      </c>
      <c r="F59" s="83"/>
      <c r="G59" s="84">
        <f t="shared" si="6"/>
        <v>0</v>
      </c>
      <c r="H59" s="82"/>
      <c r="I59" s="85">
        <f t="shared" si="7"/>
        <v>0</v>
      </c>
      <c r="J59" s="82"/>
      <c r="K59" s="86">
        <f t="shared" si="8"/>
        <v>0</v>
      </c>
    </row>
    <row r="60" spans="1:11" x14ac:dyDescent="0.25">
      <c r="A60" s="77">
        <v>46</v>
      </c>
      <c r="B60" s="79" t="s">
        <v>97</v>
      </c>
      <c r="C60" s="2" t="s">
        <v>98</v>
      </c>
      <c r="D60" s="3" t="s">
        <v>33</v>
      </c>
      <c r="E60" s="3">
        <v>0</v>
      </c>
      <c r="F60" s="83"/>
      <c r="G60" s="84">
        <f t="shared" si="6"/>
        <v>0</v>
      </c>
      <c r="H60" s="82"/>
      <c r="I60" s="85">
        <f t="shared" si="7"/>
        <v>0</v>
      </c>
      <c r="J60" s="82"/>
      <c r="K60" s="86">
        <f t="shared" si="8"/>
        <v>0</v>
      </c>
    </row>
    <row r="61" spans="1:11" x14ac:dyDescent="0.25">
      <c r="A61" s="77">
        <v>47</v>
      </c>
      <c r="B61" s="79" t="s">
        <v>99</v>
      </c>
      <c r="C61" s="2" t="s">
        <v>100</v>
      </c>
      <c r="D61" s="3" t="s">
        <v>86</v>
      </c>
      <c r="E61" s="3">
        <v>1</v>
      </c>
      <c r="F61" s="83"/>
      <c r="G61" s="84">
        <f t="shared" si="6"/>
        <v>0</v>
      </c>
      <c r="H61" s="82"/>
      <c r="I61" s="85">
        <f t="shared" si="7"/>
        <v>0</v>
      </c>
      <c r="J61" s="82"/>
      <c r="K61" s="86">
        <f t="shared" si="8"/>
        <v>0</v>
      </c>
    </row>
    <row r="62" spans="1:11" x14ac:dyDescent="0.25">
      <c r="A62" s="77">
        <v>48</v>
      </c>
      <c r="B62" s="79" t="s">
        <v>101</v>
      </c>
      <c r="C62" s="2" t="s">
        <v>102</v>
      </c>
      <c r="D62" s="3" t="s">
        <v>86</v>
      </c>
      <c r="E62" s="3">
        <v>2</v>
      </c>
      <c r="F62" s="83"/>
      <c r="G62" s="84">
        <f t="shared" si="6"/>
        <v>0</v>
      </c>
      <c r="H62" s="82"/>
      <c r="I62" s="85">
        <f t="shared" si="7"/>
        <v>0</v>
      </c>
      <c r="J62" s="82"/>
      <c r="K62" s="86">
        <f t="shared" si="8"/>
        <v>0</v>
      </c>
    </row>
    <row r="63" spans="1:11" x14ac:dyDescent="0.25">
      <c r="A63" s="77">
        <v>49</v>
      </c>
      <c r="B63" s="79" t="s">
        <v>103</v>
      </c>
      <c r="C63" s="2" t="s">
        <v>104</v>
      </c>
      <c r="D63" s="3" t="s">
        <v>33</v>
      </c>
      <c r="E63" s="3">
        <v>15</v>
      </c>
      <c r="F63" s="83"/>
      <c r="G63" s="84">
        <f t="shared" si="6"/>
        <v>0</v>
      </c>
      <c r="H63" s="82"/>
      <c r="I63" s="85">
        <f t="shared" si="7"/>
        <v>0</v>
      </c>
      <c r="J63" s="82"/>
      <c r="K63" s="86">
        <f t="shared" si="8"/>
        <v>0</v>
      </c>
    </row>
    <row r="64" spans="1:11" x14ac:dyDescent="0.25">
      <c r="A64" s="77">
        <v>50</v>
      </c>
      <c r="B64" s="79" t="s">
        <v>105</v>
      </c>
      <c r="C64" s="2" t="s">
        <v>106</v>
      </c>
      <c r="D64" s="3" t="s">
        <v>33</v>
      </c>
      <c r="E64" s="3">
        <v>0</v>
      </c>
      <c r="F64" s="83"/>
      <c r="G64" s="84">
        <f t="shared" si="6"/>
        <v>0</v>
      </c>
      <c r="H64" s="82"/>
      <c r="I64" s="85">
        <f t="shared" si="7"/>
        <v>0</v>
      </c>
      <c r="J64" s="82"/>
      <c r="K64" s="86">
        <f t="shared" si="8"/>
        <v>0</v>
      </c>
    </row>
    <row r="65" spans="1:11" x14ac:dyDescent="0.25">
      <c r="A65" s="77">
        <v>51</v>
      </c>
      <c r="B65" s="79" t="s">
        <v>107</v>
      </c>
      <c r="C65" s="2" t="s">
        <v>108</v>
      </c>
      <c r="D65" s="3" t="s">
        <v>33</v>
      </c>
      <c r="E65" s="3">
        <v>4</v>
      </c>
      <c r="F65" s="83"/>
      <c r="G65" s="84">
        <f t="shared" si="6"/>
        <v>0</v>
      </c>
      <c r="H65" s="82"/>
      <c r="I65" s="85">
        <f t="shared" si="7"/>
        <v>0</v>
      </c>
      <c r="J65" s="82"/>
      <c r="K65" s="86">
        <f t="shared" si="8"/>
        <v>0</v>
      </c>
    </row>
    <row r="66" spans="1:11" x14ac:dyDescent="0.25">
      <c r="A66" s="77">
        <v>52</v>
      </c>
      <c r="B66" s="79" t="s">
        <v>109</v>
      </c>
      <c r="C66" s="2" t="s">
        <v>110</v>
      </c>
      <c r="D66" s="3" t="s">
        <v>33</v>
      </c>
      <c r="E66" s="3">
        <v>0</v>
      </c>
      <c r="F66" s="83"/>
      <c r="G66" s="84">
        <f t="shared" si="6"/>
        <v>0</v>
      </c>
      <c r="H66" s="82"/>
      <c r="I66" s="85">
        <f t="shared" si="7"/>
        <v>0</v>
      </c>
      <c r="J66" s="82"/>
      <c r="K66" s="86">
        <f t="shared" si="8"/>
        <v>0</v>
      </c>
    </row>
    <row r="67" spans="1:11" x14ac:dyDescent="0.25">
      <c r="A67" s="77">
        <v>53</v>
      </c>
      <c r="B67" s="79" t="s">
        <v>111</v>
      </c>
      <c r="C67" s="2" t="s">
        <v>112</v>
      </c>
      <c r="D67" s="3" t="s">
        <v>33</v>
      </c>
      <c r="E67" s="3">
        <v>15</v>
      </c>
      <c r="F67" s="83"/>
      <c r="G67" s="84">
        <f t="shared" si="6"/>
        <v>0</v>
      </c>
      <c r="H67" s="82"/>
      <c r="I67" s="85">
        <f t="shared" si="7"/>
        <v>0</v>
      </c>
      <c r="J67" s="82"/>
      <c r="K67" s="86">
        <f t="shared" si="8"/>
        <v>0</v>
      </c>
    </row>
    <row r="68" spans="1:11" x14ac:dyDescent="0.25">
      <c r="A68" s="77">
        <v>54</v>
      </c>
      <c r="B68" s="79" t="s">
        <v>113</v>
      </c>
      <c r="C68" s="2" t="s">
        <v>114</v>
      </c>
      <c r="D68" s="3" t="s">
        <v>33</v>
      </c>
      <c r="E68" s="3">
        <v>0</v>
      </c>
      <c r="F68" s="83"/>
      <c r="G68" s="84">
        <f t="shared" si="6"/>
        <v>0</v>
      </c>
      <c r="H68" s="82"/>
      <c r="I68" s="85">
        <f t="shared" si="7"/>
        <v>0</v>
      </c>
      <c r="J68" s="82"/>
      <c r="K68" s="86">
        <f t="shared" si="8"/>
        <v>0</v>
      </c>
    </row>
    <row r="69" spans="1:11" x14ac:dyDescent="0.25">
      <c r="A69" s="77">
        <v>55</v>
      </c>
      <c r="B69" s="79"/>
      <c r="C69" s="2" t="s">
        <v>136</v>
      </c>
      <c r="D69" s="3" t="s">
        <v>132</v>
      </c>
      <c r="E69" s="3">
        <v>1</v>
      </c>
      <c r="F69" s="83"/>
      <c r="G69" s="84">
        <f t="shared" si="6"/>
        <v>0</v>
      </c>
      <c r="H69" s="82"/>
      <c r="I69" s="85">
        <f t="shared" si="7"/>
        <v>0</v>
      </c>
      <c r="J69" s="82"/>
      <c r="K69" s="86">
        <f t="shared" si="8"/>
        <v>0</v>
      </c>
    </row>
    <row r="70" spans="1:11" x14ac:dyDescent="0.25">
      <c r="A70" s="77">
        <v>56</v>
      </c>
      <c r="B70" s="79" t="s">
        <v>115</v>
      </c>
      <c r="C70" s="2" t="s">
        <v>116</v>
      </c>
      <c r="D70" s="3" t="s">
        <v>33</v>
      </c>
      <c r="E70" s="3">
        <v>15</v>
      </c>
      <c r="F70" s="83"/>
      <c r="G70" s="84">
        <f t="shared" si="6"/>
        <v>0</v>
      </c>
      <c r="H70" s="82"/>
      <c r="I70" s="85">
        <f t="shared" si="7"/>
        <v>0</v>
      </c>
      <c r="J70" s="82"/>
      <c r="K70" s="86">
        <f t="shared" si="8"/>
        <v>0</v>
      </c>
    </row>
    <row r="71" spans="1:11" x14ac:dyDescent="0.25">
      <c r="A71" s="77">
        <v>57</v>
      </c>
      <c r="B71" s="79" t="s">
        <v>117</v>
      </c>
      <c r="C71" s="2" t="s">
        <v>118</v>
      </c>
      <c r="D71" s="3" t="s">
        <v>33</v>
      </c>
      <c r="E71" s="3">
        <v>0</v>
      </c>
      <c r="F71" s="83"/>
      <c r="G71" s="84">
        <f t="shared" si="6"/>
        <v>0</v>
      </c>
      <c r="H71" s="82"/>
      <c r="I71" s="85">
        <f t="shared" si="7"/>
        <v>0</v>
      </c>
      <c r="J71" s="82"/>
      <c r="K71" s="86">
        <f t="shared" si="8"/>
        <v>0</v>
      </c>
    </row>
    <row r="72" spans="1:11" x14ac:dyDescent="0.25">
      <c r="A72" s="77">
        <v>58</v>
      </c>
      <c r="B72" s="79" t="s">
        <v>119</v>
      </c>
      <c r="C72" s="2" t="s">
        <v>120</v>
      </c>
      <c r="D72" s="3" t="s">
        <v>86</v>
      </c>
      <c r="E72" s="3">
        <v>0</v>
      </c>
      <c r="F72" s="83"/>
      <c r="G72" s="84">
        <f t="shared" si="6"/>
        <v>0</v>
      </c>
      <c r="H72" s="82"/>
      <c r="I72" s="85">
        <f t="shared" si="7"/>
        <v>0</v>
      </c>
      <c r="J72" s="82"/>
      <c r="K72" s="86">
        <f t="shared" si="8"/>
        <v>0</v>
      </c>
    </row>
    <row r="73" spans="1:11" x14ac:dyDescent="0.25">
      <c r="A73" s="77">
        <v>59</v>
      </c>
      <c r="B73" s="79" t="s">
        <v>121</v>
      </c>
      <c r="C73" s="2" t="s">
        <v>122</v>
      </c>
      <c r="D73" s="3" t="s">
        <v>60</v>
      </c>
      <c r="E73" s="3">
        <v>15</v>
      </c>
      <c r="F73" s="83"/>
      <c r="G73" s="84">
        <f t="shared" si="6"/>
        <v>0</v>
      </c>
      <c r="H73" s="82"/>
      <c r="I73" s="85">
        <f t="shared" si="7"/>
        <v>0</v>
      </c>
      <c r="J73" s="82"/>
      <c r="K73" s="86">
        <f t="shared" si="8"/>
        <v>0</v>
      </c>
    </row>
    <row r="74" spans="1:11" x14ac:dyDescent="0.25">
      <c r="A74" s="77">
        <v>60</v>
      </c>
      <c r="B74" s="79" t="s">
        <v>123</v>
      </c>
      <c r="C74" s="2" t="s">
        <v>124</v>
      </c>
      <c r="D74" s="3" t="s">
        <v>60</v>
      </c>
      <c r="E74" s="3">
        <v>15</v>
      </c>
      <c r="F74" s="83"/>
      <c r="G74" s="84">
        <f t="shared" si="6"/>
        <v>0</v>
      </c>
      <c r="H74" s="82"/>
      <c r="I74" s="85">
        <f t="shared" si="7"/>
        <v>0</v>
      </c>
      <c r="J74" s="82"/>
      <c r="K74" s="86">
        <f t="shared" si="8"/>
        <v>0</v>
      </c>
    </row>
    <row r="75" spans="1:11" x14ac:dyDescent="0.25">
      <c r="A75" s="77">
        <v>61</v>
      </c>
      <c r="B75" s="79" t="s">
        <v>125</v>
      </c>
      <c r="C75" s="2" t="s">
        <v>126</v>
      </c>
      <c r="D75" s="3" t="s">
        <v>60</v>
      </c>
      <c r="E75" s="3">
        <v>0</v>
      </c>
      <c r="F75" s="83"/>
      <c r="G75" s="84">
        <f t="shared" si="6"/>
        <v>0</v>
      </c>
      <c r="H75" s="82"/>
      <c r="I75" s="85">
        <f t="shared" si="7"/>
        <v>0</v>
      </c>
      <c r="J75" s="82"/>
      <c r="K75" s="86">
        <f t="shared" si="8"/>
        <v>0</v>
      </c>
    </row>
    <row r="76" spans="1:11" x14ac:dyDescent="0.25">
      <c r="A76" s="77">
        <v>62</v>
      </c>
      <c r="B76" s="79" t="s">
        <v>127</v>
      </c>
      <c r="C76" s="2" t="s">
        <v>128</v>
      </c>
      <c r="D76" s="3" t="s">
        <v>60</v>
      </c>
      <c r="E76" s="3">
        <v>0</v>
      </c>
      <c r="F76" s="83"/>
      <c r="G76" s="84">
        <f t="shared" si="6"/>
        <v>0</v>
      </c>
      <c r="H76" s="82"/>
      <c r="I76" s="85">
        <f t="shared" si="7"/>
        <v>0</v>
      </c>
      <c r="J76" s="82"/>
      <c r="K76" s="86">
        <f t="shared" si="8"/>
        <v>0</v>
      </c>
    </row>
    <row r="77" spans="1:11" x14ac:dyDescent="0.25">
      <c r="A77" s="77">
        <v>63</v>
      </c>
      <c r="B77" s="79"/>
      <c r="C77" s="2" t="s">
        <v>142</v>
      </c>
      <c r="D77" s="3" t="s">
        <v>86</v>
      </c>
      <c r="E77" s="3">
        <v>0</v>
      </c>
      <c r="F77" s="83"/>
      <c r="G77" s="84">
        <f t="shared" si="6"/>
        <v>0</v>
      </c>
      <c r="H77" s="82"/>
      <c r="I77" s="85">
        <f t="shared" si="7"/>
        <v>0</v>
      </c>
      <c r="J77" s="82"/>
      <c r="K77" s="86">
        <f t="shared" si="8"/>
        <v>0</v>
      </c>
    </row>
    <row r="78" spans="1:11" x14ac:dyDescent="0.25">
      <c r="A78" s="77">
        <v>64</v>
      </c>
      <c r="B78" s="79" t="s">
        <v>129</v>
      </c>
      <c r="C78" s="2" t="s">
        <v>143</v>
      </c>
      <c r="D78" s="3" t="s">
        <v>60</v>
      </c>
      <c r="E78" s="3">
        <v>0</v>
      </c>
      <c r="F78" s="83"/>
      <c r="G78" s="84">
        <v>0</v>
      </c>
      <c r="H78" s="82"/>
      <c r="I78" s="85">
        <f t="shared" si="7"/>
        <v>0</v>
      </c>
      <c r="J78" s="82"/>
      <c r="K78" s="86">
        <f t="shared" si="8"/>
        <v>0</v>
      </c>
    </row>
    <row r="79" spans="1:11" x14ac:dyDescent="0.25">
      <c r="A79" s="77">
        <v>65</v>
      </c>
      <c r="B79" s="79"/>
      <c r="C79" s="2" t="s">
        <v>144</v>
      </c>
      <c r="D79" s="3" t="s">
        <v>33</v>
      </c>
      <c r="E79" s="3">
        <v>0</v>
      </c>
      <c r="F79" s="83"/>
      <c r="G79" s="84">
        <v>0</v>
      </c>
      <c r="H79" s="82"/>
      <c r="I79" s="85">
        <f t="shared" si="7"/>
        <v>0</v>
      </c>
      <c r="J79" s="82"/>
      <c r="K79" s="86">
        <f t="shared" si="8"/>
        <v>0</v>
      </c>
    </row>
    <row r="80" spans="1:11" x14ac:dyDescent="0.25">
      <c r="A80" s="77">
        <v>66</v>
      </c>
      <c r="B80" s="79" t="s">
        <v>130</v>
      </c>
      <c r="C80" s="2" t="s">
        <v>131</v>
      </c>
      <c r="D80" s="3" t="s">
        <v>132</v>
      </c>
      <c r="E80" s="3">
        <v>8</v>
      </c>
      <c r="F80" s="83"/>
      <c r="G80" s="84">
        <v>0</v>
      </c>
      <c r="H80" s="82"/>
      <c r="I80" s="85">
        <f t="shared" si="7"/>
        <v>0</v>
      </c>
      <c r="J80" s="82"/>
      <c r="K80" s="86">
        <f t="shared" si="8"/>
        <v>0</v>
      </c>
    </row>
    <row r="81" spans="1:11" x14ac:dyDescent="0.25">
      <c r="A81" s="77">
        <v>67</v>
      </c>
      <c r="B81" s="79"/>
      <c r="C81" s="2" t="s">
        <v>134</v>
      </c>
      <c r="D81" s="3" t="s">
        <v>86</v>
      </c>
      <c r="E81" s="3">
        <v>2</v>
      </c>
      <c r="F81" s="83"/>
      <c r="G81" s="84">
        <v>0</v>
      </c>
      <c r="H81" s="82"/>
      <c r="I81" s="85">
        <f t="shared" si="7"/>
        <v>0</v>
      </c>
      <c r="J81" s="82"/>
      <c r="K81" s="86">
        <f t="shared" si="8"/>
        <v>0</v>
      </c>
    </row>
    <row r="82" spans="1:11" x14ac:dyDescent="0.25">
      <c r="A82" s="77">
        <v>68</v>
      </c>
      <c r="B82" s="79"/>
      <c r="C82" s="2" t="s">
        <v>133</v>
      </c>
      <c r="D82" s="3" t="s">
        <v>132</v>
      </c>
      <c r="E82" s="3">
        <v>0</v>
      </c>
      <c r="F82" s="83"/>
      <c r="G82" s="84">
        <v>0</v>
      </c>
      <c r="H82" s="82"/>
      <c r="I82" s="85">
        <f t="shared" si="7"/>
        <v>0</v>
      </c>
      <c r="J82" s="82"/>
      <c r="K82" s="86">
        <f t="shared" si="8"/>
        <v>0</v>
      </c>
    </row>
    <row r="83" spans="1:11" x14ac:dyDescent="0.25">
      <c r="A83" s="60"/>
      <c r="B83" s="79"/>
      <c r="C83" s="2"/>
      <c r="D83" s="81"/>
      <c r="E83" s="82"/>
      <c r="F83" s="83"/>
      <c r="G83" s="84">
        <f>(E83*F83)</f>
        <v>0</v>
      </c>
      <c r="H83" s="82"/>
      <c r="I83" s="85">
        <f t="shared" si="7"/>
        <v>0</v>
      </c>
      <c r="J83" s="82"/>
      <c r="K83" s="86">
        <f t="shared" si="8"/>
        <v>0</v>
      </c>
    </row>
    <row r="84" spans="1:11" x14ac:dyDescent="0.25">
      <c r="A84" s="71" t="s">
        <v>28</v>
      </c>
      <c r="B84" s="72" t="s">
        <v>31</v>
      </c>
      <c r="C84" s="72" t="s">
        <v>30</v>
      </c>
      <c r="D84" s="73"/>
      <c r="E84" s="73"/>
      <c r="F84" s="74"/>
      <c r="G84" s="74">
        <f>SUM(G54:G83)</f>
        <v>0</v>
      </c>
      <c r="H84" s="73"/>
      <c r="I84" s="73">
        <f>SUM(I60:I83)</f>
        <v>0</v>
      </c>
      <c r="J84" s="73"/>
      <c r="K84" s="75">
        <f>SUM(K54:K83)</f>
        <v>0</v>
      </c>
    </row>
    <row r="85" spans="1:11" ht="15.75" thickBot="1" x14ac:dyDescent="0.3"/>
    <row r="86" spans="1:11" ht="15.75" thickBot="1" x14ac:dyDescent="0.3">
      <c r="C86" s="72" t="s">
        <v>141</v>
      </c>
      <c r="K86" s="88">
        <f>K84+K52+I52</f>
        <v>0</v>
      </c>
    </row>
  </sheetData>
  <protectedRanges>
    <protectedRange sqref="F10:K10 F11:F20 E10:E20" name="Oblast1_19_1"/>
    <protectedRange sqref="C3" name="Oblast1_1_1_1_1_1"/>
    <protectedRange sqref="D51 D10:D20" name="Oblast1_1_1"/>
    <protectedRange sqref="A51:C51 A10:C12 B22:B31 B13:C21 A13:A31 A32:B50" name="Oblast3_2"/>
    <protectedRange sqref="B83" name="Oblast3_1_1"/>
    <protectedRange sqref="D53:D83" name="Oblast1_2_1"/>
    <protectedRange sqref="A83 C83 A53:C82" name="Oblast3_1_2_1"/>
  </protectedRanges>
  <mergeCells count="3">
    <mergeCell ref="I1:J1"/>
    <mergeCell ref="G3:H3"/>
    <mergeCell ref="G4:H4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Pontassievská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2021-08-26T05:59:33Z</dcterms:modified>
</cp:coreProperties>
</file>