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1\Oděvy a oděvní součásti 2022 - 2025\6. ZD\ZD_fnfn\"/>
    </mc:Choice>
  </mc:AlternateContent>
  <bookViews>
    <workbookView xWindow="120" yWindow="30" windowWidth="12120" windowHeight="8130"/>
  </bookViews>
  <sheets>
    <sheet name="List2" sheetId="2" r:id="rId1"/>
  </sheets>
  <calcPr calcId="162913"/>
</workbook>
</file>

<file path=xl/calcChain.xml><?xml version="1.0" encoding="utf-8"?>
<calcChain xmlns="http://schemas.openxmlformats.org/spreadsheetml/2006/main">
  <c r="G159" i="2" l="1"/>
  <c r="G160" i="2"/>
  <c r="G158" i="2"/>
  <c r="G155" i="2"/>
  <c r="G156" i="2"/>
  <c r="G154" i="2"/>
  <c r="G150" i="2"/>
  <c r="G151" i="2"/>
  <c r="G152" i="2"/>
  <c r="G149" i="2"/>
  <c r="G161" i="2" l="1"/>
  <c r="G72" i="2"/>
  <c r="G145" i="2" l="1"/>
  <c r="G66" i="2" l="1"/>
  <c r="G67" i="2"/>
  <c r="G68" i="2"/>
  <c r="G69" i="2"/>
  <c r="G70" i="2"/>
  <c r="G41" i="2" l="1"/>
  <c r="G58" i="2" l="1"/>
  <c r="G71" i="2"/>
  <c r="G65" i="2"/>
  <c r="G64" i="2"/>
  <c r="G63" i="2"/>
  <c r="G62" i="2"/>
  <c r="G61" i="2"/>
  <c r="G60" i="2"/>
  <c r="G59" i="2"/>
  <c r="G57" i="2"/>
  <c r="G56" i="2"/>
  <c r="G55" i="2"/>
  <c r="G54" i="2"/>
  <c r="G53" i="2"/>
  <c r="G52" i="2"/>
  <c r="G73" i="2" l="1"/>
  <c r="G131" i="2"/>
  <c r="G132" i="2"/>
  <c r="G133" i="2"/>
  <c r="G134" i="2"/>
  <c r="G135" i="2"/>
  <c r="G136" i="2"/>
  <c r="G137" i="2"/>
  <c r="G138" i="2"/>
  <c r="G139" i="2"/>
  <c r="G117" i="2" l="1"/>
  <c r="G116" i="2"/>
  <c r="G115" i="2"/>
  <c r="G85" i="2" l="1"/>
  <c r="G84" i="2"/>
  <c r="G77" i="2"/>
  <c r="G76" i="2"/>
  <c r="G130" i="2" l="1"/>
  <c r="G129" i="2"/>
  <c r="G128" i="2"/>
  <c r="G127" i="2"/>
  <c r="G126" i="2"/>
  <c r="G125" i="2"/>
  <c r="G124" i="2"/>
  <c r="G123" i="2"/>
  <c r="G122" i="2"/>
  <c r="G140" i="2" l="1"/>
  <c r="G86" i="2"/>
  <c r="G107" i="2" l="1"/>
  <c r="G108" i="2"/>
  <c r="G103" i="2"/>
  <c r="G104" i="2"/>
  <c r="G109" i="2" l="1"/>
  <c r="G143" i="2"/>
  <c r="G144" i="2"/>
  <c r="G14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8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35" i="2"/>
  <c r="G113" i="2"/>
  <c r="G114" i="2"/>
  <c r="G118" i="2"/>
  <c r="G119" i="2"/>
  <c r="G112" i="2"/>
  <c r="G92" i="2"/>
  <c r="G93" i="2"/>
  <c r="G94" i="2"/>
  <c r="G95" i="2"/>
  <c r="G96" i="2"/>
  <c r="G97" i="2"/>
  <c r="G98" i="2"/>
  <c r="G99" i="2"/>
  <c r="G100" i="2"/>
  <c r="G101" i="2"/>
  <c r="G102" i="2"/>
  <c r="G105" i="2"/>
  <c r="G106" i="2"/>
  <c r="G91" i="2"/>
  <c r="G78" i="2"/>
  <c r="G79" i="2"/>
  <c r="G80" i="2"/>
  <c r="G81" i="2"/>
  <c r="G82" i="2"/>
  <c r="G83" i="2"/>
  <c r="G87" i="2"/>
  <c r="G88" i="2"/>
  <c r="G75" i="2"/>
  <c r="G89" i="2" l="1"/>
  <c r="G50" i="2"/>
  <c r="G110" i="2"/>
  <c r="G33" i="2"/>
  <c r="G162" i="2" s="1"/>
  <c r="G120" i="2"/>
  <c r="G146" i="2"/>
</calcChain>
</file>

<file path=xl/sharedStrings.xml><?xml version="1.0" encoding="utf-8"?>
<sst xmlns="http://schemas.openxmlformats.org/spreadsheetml/2006/main" count="174" uniqueCount="120">
  <si>
    <t>Název položky</t>
  </si>
  <si>
    <t>Jednotková cena  za ks v Kč bez DPH</t>
  </si>
  <si>
    <t>Kalhoty pánské letní</t>
  </si>
  <si>
    <t>Kalhoty dámské letní</t>
  </si>
  <si>
    <t>Sukně letní</t>
  </si>
  <si>
    <t xml:space="preserve">Kalhoty  pánské zimní </t>
  </si>
  <si>
    <t>Kalhoty dámské zimní</t>
  </si>
  <si>
    <t>Čepice zimní</t>
  </si>
  <si>
    <t>Kalhoty letní krátké pánské</t>
  </si>
  <si>
    <r>
      <t xml:space="preserve">Kalhoty letní krátké dámské </t>
    </r>
    <r>
      <rPr>
        <i/>
        <sz val="11"/>
        <color indexed="8"/>
        <rFont val="Times New Roman"/>
        <family val="1"/>
        <charset val="238"/>
      </rPr>
      <t/>
    </r>
  </si>
  <si>
    <t>Šála zimní pletená</t>
  </si>
  <si>
    <t>Šála dámská lehká</t>
  </si>
  <si>
    <t>Poznámka zadavatele:</t>
  </si>
  <si>
    <t>1) Ceny oděvů  konfekčních velikostí jsou jednotné.</t>
  </si>
  <si>
    <t>…………………………………………</t>
  </si>
  <si>
    <t>Čepice s kšiltem</t>
  </si>
  <si>
    <t>CENÍK ODĚVŮ A ODĚVNÍCH SOUČÁSTÍ</t>
  </si>
  <si>
    <t>Bunda podzimní pánská</t>
  </si>
  <si>
    <t>Bunda podzimní dámská</t>
  </si>
  <si>
    <t>Bunda softshellová pánská</t>
  </si>
  <si>
    <t>Bunda softshellová dámská</t>
  </si>
  <si>
    <t>Mikina fleecová pánská</t>
  </si>
  <si>
    <t>Mikina fleecová dámská</t>
  </si>
  <si>
    <t>Bunda pánská zimní</t>
  </si>
  <si>
    <t>Bunda dámská zimní</t>
  </si>
  <si>
    <r>
      <t xml:space="preserve">Košile dlouhý rukáv - bílá, </t>
    </r>
    <r>
      <rPr>
        <sz val="11"/>
        <color theme="1"/>
        <rFont val="Calibri"/>
        <family val="2"/>
        <charset val="238"/>
        <scheme val="minor"/>
      </rPr>
      <t>šedá pánská</t>
    </r>
  </si>
  <si>
    <r>
      <t xml:space="preserve">Košile dlouhý rukáv - bílá, </t>
    </r>
    <r>
      <rPr>
        <sz val="11"/>
        <color theme="1"/>
        <rFont val="Calibri"/>
        <family val="2"/>
        <charset val="238"/>
        <scheme val="minor"/>
      </rPr>
      <t xml:space="preserve"> šedá dámská</t>
    </r>
  </si>
  <si>
    <t>Košile krátký rukáv - bílá, šedá pánská</t>
  </si>
  <si>
    <r>
      <t xml:space="preserve">Košile krátký rukáv - bílá, </t>
    </r>
    <r>
      <rPr>
        <sz val="11"/>
        <color theme="1"/>
        <rFont val="Calibri"/>
        <family val="2"/>
        <charset val="238"/>
        <scheme val="minor"/>
      </rPr>
      <t xml:space="preserve"> šedá dámská</t>
    </r>
  </si>
  <si>
    <t>Celková nabídková cena v Kč bez DPH</t>
  </si>
  <si>
    <r>
      <t xml:space="preserve">Polokošile - </t>
    </r>
    <r>
      <rPr>
        <sz val="11"/>
        <color theme="1"/>
        <rFont val="Calibri"/>
        <family val="2"/>
        <charset val="238"/>
        <scheme val="minor"/>
      </rPr>
      <t>pánská</t>
    </r>
  </si>
  <si>
    <r>
      <t xml:space="preserve">Polokošile - </t>
    </r>
    <r>
      <rPr>
        <sz val="11"/>
        <color theme="1"/>
        <rFont val="Calibri"/>
        <family val="2"/>
        <charset val="238"/>
        <scheme val="minor"/>
      </rPr>
      <t xml:space="preserve"> dámská</t>
    </r>
  </si>
  <si>
    <t>Svetr pletený pánský</t>
  </si>
  <si>
    <t>Vesta pletená pánská</t>
  </si>
  <si>
    <t>Svetr pletený dámský</t>
  </si>
  <si>
    <t>Vesta pletená dámská</t>
  </si>
  <si>
    <t>Košile dlouhý rukáv - bílá pánská</t>
  </si>
  <si>
    <t>Košile dlouhý rukáv - bílá dámská</t>
  </si>
  <si>
    <t>Košile krátký rukáv - bílá pánská</t>
  </si>
  <si>
    <t>Košile krátký rukáv - bílá dámská</t>
  </si>
  <si>
    <t>Kalhoty  pánské zimní</t>
  </si>
  <si>
    <t>Kalhoty dámské letní krátké</t>
  </si>
  <si>
    <r>
      <rPr>
        <b/>
        <sz val="11"/>
        <color rgb="FFFF0000"/>
        <rFont val="Calibri"/>
        <family val="2"/>
        <charset val="238"/>
        <scheme val="minor"/>
      </rPr>
      <t>ČÁST 1</t>
    </r>
    <r>
      <rPr>
        <b/>
        <sz val="11"/>
        <color theme="1"/>
        <rFont val="Calibri"/>
        <family val="2"/>
        <charset val="238"/>
        <scheme val="minor"/>
      </rPr>
      <t xml:space="preserve"> - ŘIDIČI A ŘIDIČKY MHD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</si>
  <si>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2 </t>
    </r>
    <r>
      <rPr>
        <b/>
        <sz val="11"/>
        <color theme="1"/>
        <rFont val="Calibri"/>
        <family val="2"/>
        <charset val="238"/>
        <scheme val="minor"/>
      </rPr>
      <t>- DOPRAVNÍ DISPEČINK</t>
    </r>
  </si>
  <si>
    <t>Košile krátký rukáv - šedá pánská</t>
  </si>
  <si>
    <t>Kalhoty pánské letní speciální</t>
  </si>
  <si>
    <t>Kalhoty dámské letní speciální</t>
  </si>
  <si>
    <t>Kalhoty  pánské zimní speciální</t>
  </si>
  <si>
    <t>Kalhoty dámské zimní speciální</t>
  </si>
  <si>
    <t>Bunda pánská zimní speciální</t>
  </si>
  <si>
    <t>Bunda dámská zimní speciální</t>
  </si>
  <si>
    <t>Mikina bavlněná pánská</t>
  </si>
  <si>
    <t>Mikina bavlněná dámská</t>
  </si>
  <si>
    <t>Celková cena za oděvy  - ČÁST 1</t>
  </si>
  <si>
    <t>Celková cena za oděvy  - ČÁST 2</t>
  </si>
  <si>
    <t>Celková cena za oděvy  - ČÁST 4</t>
  </si>
  <si>
    <t>Celková cena za oděvy  - ČÁST 5</t>
  </si>
  <si>
    <t xml:space="preserve">oprávněná osoba účastníka </t>
  </si>
  <si>
    <t>zadávacího řízení</t>
  </si>
  <si>
    <t>Bunda softshellová pánská speciální</t>
  </si>
  <si>
    <t>Bunda softshellová dámská speciální</t>
  </si>
  <si>
    <t>Vesta pánská speciální</t>
  </si>
  <si>
    <t>Vesta dámská speciální</t>
  </si>
  <si>
    <t>Pánský opasek</t>
  </si>
  <si>
    <r>
      <t xml:space="preserve">Předpokl. objem  ks/rok </t>
    </r>
    <r>
      <rPr>
        <b/>
        <sz val="11"/>
        <color rgb="FFFF0000"/>
        <rFont val="Calibri"/>
        <family val="2"/>
        <charset val="238"/>
        <scheme val="minor"/>
      </rPr>
      <t>2022</t>
    </r>
  </si>
  <si>
    <r>
      <t>Předpokl. objem ks/rok</t>
    </r>
    <r>
      <rPr>
        <b/>
        <sz val="11"/>
        <color rgb="FFFF0000"/>
        <rFont val="Calibri"/>
        <family val="2"/>
        <charset val="238"/>
        <scheme val="minor"/>
      </rPr>
      <t xml:space="preserve"> 2023</t>
    </r>
  </si>
  <si>
    <r>
      <t xml:space="preserve">Předpokl. objem ks/rok </t>
    </r>
    <r>
      <rPr>
        <b/>
        <sz val="11"/>
        <color rgb="FFFF0000"/>
        <rFont val="Calibri"/>
        <family val="2"/>
        <charset val="238"/>
        <scheme val="minor"/>
      </rPr>
      <t>2024</t>
    </r>
  </si>
  <si>
    <r>
      <t xml:space="preserve">Předpokl. objem ks/rok </t>
    </r>
    <r>
      <rPr>
        <b/>
        <sz val="11"/>
        <color rgb="FFFF0000"/>
        <rFont val="Calibri"/>
        <family val="2"/>
        <charset val="238"/>
        <scheme val="minor"/>
      </rPr>
      <t>2025</t>
    </r>
  </si>
  <si>
    <t>Větrovka pánská speciální</t>
  </si>
  <si>
    <t>Větrovka dámská speciální</t>
  </si>
  <si>
    <t xml:space="preserve">Polokošile - pánská </t>
  </si>
  <si>
    <t>Polokošile dlouhý rukáv - pánská</t>
  </si>
  <si>
    <t>Polokošile dlouhý rukáv - dámská</t>
  </si>
  <si>
    <t>Nabídková cena za dodávky oděvů a oděvních součástí za jeden rok se vypočítá vynásobením jednotkové ceny a předpokládaného objemu ks/rok dané položky. Celková nabídková cena za celý předmět plnění se vypočítá vynásobením jednotkové ceny a součtu předpokládaného objemu dané položky za jednotlivé roky 2022,2023,2024,2025.</t>
  </si>
  <si>
    <t>Celková cena za oděvy  - ČÁST 6</t>
  </si>
  <si>
    <t xml:space="preserve">Košile dlouhý rukáv dámská - bílá </t>
  </si>
  <si>
    <t xml:space="preserve">Košile krátký rukáv dámská - bílá </t>
  </si>
  <si>
    <t xml:space="preserve">Kalhoty dámské dlouhé - letní </t>
  </si>
  <si>
    <t xml:space="preserve">Sukně letní </t>
  </si>
  <si>
    <t>Košile dlouhý rukáv - šedá pánská</t>
  </si>
  <si>
    <t>Polokošile dámská</t>
  </si>
  <si>
    <t>Košile dlouhý rukáv - šedá dámská</t>
  </si>
  <si>
    <t>Košile krátký rukáv - šedá dámská</t>
  </si>
  <si>
    <t>Polokošile - dámská</t>
  </si>
  <si>
    <t xml:space="preserve">Košile dlouhý rukáv - šedá pánská </t>
  </si>
  <si>
    <t xml:space="preserve">Svetr pletený pánský </t>
  </si>
  <si>
    <t xml:space="preserve">Vesta pletená pánská </t>
  </si>
  <si>
    <r>
      <rPr>
        <b/>
        <sz val="11"/>
        <color rgb="FFFF0000"/>
        <rFont val="Calibri"/>
        <family val="2"/>
        <charset val="238"/>
        <scheme val="minor"/>
      </rPr>
      <t xml:space="preserve">ČÁST 3 </t>
    </r>
    <r>
      <rPr>
        <b/>
        <sz val="11"/>
        <color theme="1"/>
        <rFont val="Calibri"/>
        <family val="2"/>
        <charset val="238"/>
        <scheme val="minor"/>
      </rPr>
      <t>- ENERGO DISPEČINK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</si>
  <si>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4 </t>
    </r>
    <r>
      <rPr>
        <b/>
        <sz val="11"/>
        <color theme="1"/>
        <rFont val="Calibri"/>
        <family val="2"/>
        <charset val="238"/>
        <scheme val="minor"/>
      </rPr>
      <t>- AUTOŠKOLA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</si>
  <si>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5 </t>
    </r>
    <r>
      <rPr>
        <b/>
        <sz val="11"/>
        <color theme="1"/>
        <rFont val="Calibri"/>
        <family val="2"/>
        <charset val="238"/>
        <scheme val="minor"/>
      </rPr>
      <t>- ASISTENTI PŘEPRAVY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</si>
  <si>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6 </t>
    </r>
    <r>
      <rPr>
        <b/>
        <sz val="11"/>
        <color theme="1"/>
        <rFont val="Calibri"/>
        <family val="2"/>
        <charset val="238"/>
        <scheme val="minor"/>
      </rPr>
      <t>- ODDĚLENÍ PRODEJE JÍZDENEK A ODDĚLENÍ POHLEDÁVEK</t>
    </r>
  </si>
  <si>
    <r>
      <rPr>
        <b/>
        <sz val="11"/>
        <color rgb="FFFF0000"/>
        <rFont val="Calibri"/>
        <family val="2"/>
        <charset val="238"/>
        <scheme val="minor"/>
      </rPr>
      <t xml:space="preserve">ČÁST 7 </t>
    </r>
    <r>
      <rPr>
        <b/>
        <sz val="11"/>
        <color theme="1"/>
        <rFont val="Calibri"/>
        <family val="2"/>
        <charset val="238"/>
        <scheme val="minor"/>
      </rPr>
      <t>- DOHLEDOVÉ CENTRUM</t>
    </r>
  </si>
  <si>
    <t>Celková cena za oděvy  - ČÁST 7</t>
  </si>
  <si>
    <r>
      <rPr>
        <b/>
        <sz val="11"/>
        <color rgb="FFFF0000"/>
        <rFont val="Calibri"/>
        <family val="2"/>
        <charset val="238"/>
        <scheme val="minor"/>
      </rPr>
      <t xml:space="preserve">ČÁST 8 </t>
    </r>
    <r>
      <rPr>
        <b/>
        <sz val="11"/>
        <color theme="1"/>
        <rFont val="Calibri"/>
        <family val="2"/>
        <charset val="238"/>
        <scheme val="minor"/>
      </rPr>
      <t>- ODĚVNÍ SOUČÁSTI (PRO VŠECHNY PROFESE)</t>
    </r>
  </si>
  <si>
    <t>Celková cena za oděvní součásti  - ČÁST 8</t>
  </si>
  <si>
    <t>Kalhoty pánské letní krátké</t>
  </si>
  <si>
    <t>Polokošile pánská</t>
  </si>
  <si>
    <t>Sukně</t>
  </si>
  <si>
    <t>Bunda zimní pánská</t>
  </si>
  <si>
    <t>Bunda zimní dámská</t>
  </si>
  <si>
    <r>
      <rPr>
        <b/>
        <sz val="11"/>
        <color rgb="FFFF0000"/>
        <rFont val="Calibri"/>
        <family val="2"/>
        <charset val="238"/>
        <scheme val="minor"/>
      </rPr>
      <t xml:space="preserve">ČÁST 9 </t>
    </r>
    <r>
      <rPr>
        <b/>
        <sz val="11"/>
        <color theme="1"/>
        <rFont val="Calibri"/>
        <family val="2"/>
        <charset val="238"/>
        <scheme val="minor"/>
      </rPr>
      <t>- Úpravy oděvů</t>
    </r>
  </si>
  <si>
    <t>Kalhoty</t>
  </si>
  <si>
    <t>Košile</t>
  </si>
  <si>
    <t>Zkrácení délky nohavic</t>
  </si>
  <si>
    <t>Zúžení kalhot v pase</t>
  </si>
  <si>
    <t>Zúžení kalhot přes boky</t>
  </si>
  <si>
    <t>Prodloužení délky nohavic</t>
  </si>
  <si>
    <t>Zkrácení délky sukně</t>
  </si>
  <si>
    <t>Zúžení sukně v pase</t>
  </si>
  <si>
    <t>Zúžení sukně přes boky</t>
  </si>
  <si>
    <t>Zkrácení délky košile</t>
  </si>
  <si>
    <t>Zkrácení délky rukávů</t>
  </si>
  <si>
    <t>Zúžení košile</t>
  </si>
  <si>
    <t>Celková nabídková cena za celý předmět plnění v Kč bez DPH (za 4 roky)                                                                                                                             ČÁST 1 + ČÁST 2 + ČÁST 3 + ČÁST 4 + ČÁST 5 + ČÁST 6 + ČÁST 7 + ČÁST 8 + ČÁST 9</t>
  </si>
  <si>
    <t>Celková cena za úpravy oděvů  - ČÁST 9</t>
  </si>
  <si>
    <t>Celková cena za oděvy  - ČÁST 3</t>
  </si>
  <si>
    <t>Příloha č. 3 zadávací dokumentace - Ceník</t>
  </si>
  <si>
    <t xml:space="preserve">2) Cena oděvu atypických velikostí ("měřenka"), cca 5% z předpokládaného množství oděvů, může být navýšena maximálně o 20% jednotkové ceny. </t>
  </si>
  <si>
    <t>3) Předpokládaný objem ks/rok je pouze odhad a od skutečného odběru se může u jednotlivých položek i v celkovém součtu podstatným způsobem lišit.</t>
  </si>
  <si>
    <t>Příloha č. 1 Kupní smlouvy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</si>
</sst>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1EBFB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 wrapText="1"/>
    </xf>
    <xf numFmtId="164" fontId="2" fillId="0" borderId="9" xfId="0" applyNumberFormat="1" applyFont="1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49" fontId="0" fillId="2" borderId="14" xfId="0" applyNumberFormat="1" applyFont="1" applyFill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2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5" xfId="0" applyFill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0" fillId="0" borderId="18" xfId="0" applyNumberFormat="1" applyFont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0" fontId="2" fillId="2" borderId="0" xfId="0" applyFont="1" applyFill="1"/>
    <xf numFmtId="164" fontId="0" fillId="0" borderId="4" xfId="0" applyNumberFormat="1" applyFont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0" fillId="2" borderId="0" xfId="0" applyFont="1" applyFill="1"/>
    <xf numFmtId="0" fontId="8" fillId="2" borderId="13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164" fontId="8" fillId="5" borderId="1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 indent="5"/>
    </xf>
    <xf numFmtId="0" fontId="0" fillId="0" borderId="22" xfId="0" applyBorder="1" applyAlignment="1">
      <alignment horizontal="left" vertical="center" indent="5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6" borderId="7" xfId="0" applyFont="1" applyFill="1" applyBorder="1" applyAlignment="1" applyProtection="1">
      <alignment horizontal="center" vertical="center"/>
      <protection locked="0"/>
    </xf>
    <xf numFmtId="0" fontId="0" fillId="6" borderId="9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/>
      <protection locked="0"/>
    </xf>
    <xf numFmtId="0" fontId="0" fillId="6" borderId="17" xfId="0" applyFont="1" applyFill="1" applyBorder="1" applyAlignment="1" applyProtection="1">
      <alignment horizontal="center" vertical="center"/>
      <protection locked="0"/>
    </xf>
    <xf numFmtId="0" fontId="0" fillId="6" borderId="5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ont="1" applyFill="1" applyBorder="1" applyAlignment="1" applyProtection="1">
      <alignment horizontal="center" vertical="center"/>
      <protection locked="0"/>
    </xf>
    <xf numFmtId="0" fontId="0" fillId="6" borderId="21" xfId="0" applyFont="1" applyFill="1" applyBorder="1" applyAlignment="1" applyProtection="1">
      <alignment horizontal="center" vertical="center"/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7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6" borderId="10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0" fillId="6" borderId="1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6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1EBFB"/>
      <color rgb="FF8CEFF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85725</xdr:rowOff>
    </xdr:from>
    <xdr:to>
      <xdr:col>7</xdr:col>
      <xdr:colOff>0</xdr:colOff>
      <xdr:row>2</xdr:row>
      <xdr:rowOff>209550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85725"/>
          <a:ext cx="1866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"/>
  <sheetViews>
    <sheetView tabSelected="1" zoomScaleNormal="100" workbookViewId="0">
      <selection activeCell="A7" sqref="A7:G7"/>
    </sheetView>
  </sheetViews>
  <sheetFormatPr defaultColWidth="9.28515625" defaultRowHeight="15" x14ac:dyDescent="0.25"/>
  <cols>
    <col min="1" max="1" width="42" style="1" customWidth="1"/>
    <col min="2" max="5" width="13.5703125" style="1" customWidth="1"/>
    <col min="6" max="6" width="12.7109375" style="2" customWidth="1"/>
    <col min="7" max="7" width="20" style="2" customWidth="1"/>
    <col min="8" max="8" width="13.28515625" style="1" customWidth="1"/>
    <col min="9" max="16384" width="9.28515625" style="1"/>
  </cols>
  <sheetData>
    <row r="1" spans="1:8" x14ac:dyDescent="0.25">
      <c r="A1" s="13" t="s">
        <v>116</v>
      </c>
    </row>
    <row r="2" spans="1:8" x14ac:dyDescent="0.25">
      <c r="A2" s="13"/>
    </row>
    <row r="3" spans="1:8" ht="22.5" x14ac:dyDescent="0.45">
      <c r="A3" s="90" t="s">
        <v>119</v>
      </c>
    </row>
    <row r="4" spans="1:8" ht="15.75" thickBot="1" x14ac:dyDescent="0.3">
      <c r="A4" s="13"/>
    </row>
    <row r="5" spans="1:8" ht="36" customHeight="1" thickBot="1" x14ac:dyDescent="0.3">
      <c r="A5" s="91" t="s">
        <v>16</v>
      </c>
      <c r="B5" s="92"/>
      <c r="C5" s="92"/>
      <c r="D5" s="92"/>
      <c r="E5" s="92"/>
      <c r="F5" s="92"/>
      <c r="G5" s="93"/>
    </row>
    <row r="6" spans="1:8" ht="48" customHeight="1" thickBot="1" x14ac:dyDescent="0.3">
      <c r="A6" s="48" t="s">
        <v>0</v>
      </c>
      <c r="B6" s="49" t="s">
        <v>64</v>
      </c>
      <c r="C6" s="48" t="s">
        <v>65</v>
      </c>
      <c r="D6" s="49" t="s">
        <v>66</v>
      </c>
      <c r="E6" s="50" t="s">
        <v>67</v>
      </c>
      <c r="F6" s="50" t="s">
        <v>1</v>
      </c>
      <c r="G6" s="48" t="s">
        <v>29</v>
      </c>
      <c r="H6"/>
    </row>
    <row r="7" spans="1:8" ht="32.25" customHeight="1" thickBot="1" x14ac:dyDescent="0.3">
      <c r="A7" s="94" t="s">
        <v>42</v>
      </c>
      <c r="B7" s="95"/>
      <c r="C7" s="95"/>
      <c r="D7" s="95"/>
      <c r="E7" s="95"/>
      <c r="F7" s="95"/>
      <c r="G7" s="104"/>
      <c r="H7"/>
    </row>
    <row r="8" spans="1:8" ht="17.25" customHeight="1" x14ac:dyDescent="0.25">
      <c r="A8" s="21" t="s">
        <v>2</v>
      </c>
      <c r="B8" s="68">
        <v>600</v>
      </c>
      <c r="C8" s="69">
        <v>575</v>
      </c>
      <c r="D8" s="68">
        <v>575</v>
      </c>
      <c r="E8" s="68">
        <v>575</v>
      </c>
      <c r="F8" s="4"/>
      <c r="G8" s="61">
        <f>SUM(B8+C8+D8+E8)*F8</f>
        <v>0</v>
      </c>
      <c r="H8" s="52"/>
    </row>
    <row r="9" spans="1:8" ht="17.25" customHeight="1" x14ac:dyDescent="0.25">
      <c r="A9" s="22" t="s">
        <v>3</v>
      </c>
      <c r="B9" s="70">
        <v>100</v>
      </c>
      <c r="C9" s="71">
        <v>100</v>
      </c>
      <c r="D9" s="70">
        <v>100</v>
      </c>
      <c r="E9" s="70">
        <v>100</v>
      </c>
      <c r="F9" s="4"/>
      <c r="G9" s="61">
        <f t="shared" ref="G9:G32" si="0">SUM(B9+C9+D9+E9)*F9</f>
        <v>0</v>
      </c>
    </row>
    <row r="10" spans="1:8" s="3" customFormat="1" ht="17.25" customHeight="1" x14ac:dyDescent="0.25">
      <c r="A10" s="23" t="s">
        <v>8</v>
      </c>
      <c r="B10" s="72">
        <v>450</v>
      </c>
      <c r="C10" s="73">
        <v>350</v>
      </c>
      <c r="D10" s="72">
        <v>450</v>
      </c>
      <c r="E10" s="72">
        <v>450</v>
      </c>
      <c r="F10" s="4"/>
      <c r="G10" s="61">
        <f t="shared" si="0"/>
        <v>0</v>
      </c>
    </row>
    <row r="11" spans="1:8" s="3" customFormat="1" ht="17.25" customHeight="1" x14ac:dyDescent="0.25">
      <c r="A11" s="23" t="s">
        <v>9</v>
      </c>
      <c r="B11" s="72">
        <v>5</v>
      </c>
      <c r="C11" s="73">
        <v>5</v>
      </c>
      <c r="D11" s="72">
        <v>5</v>
      </c>
      <c r="E11" s="72">
        <v>5</v>
      </c>
      <c r="F11" s="4"/>
      <c r="G11" s="61">
        <f t="shared" si="0"/>
        <v>0</v>
      </c>
    </row>
    <row r="12" spans="1:8" s="3" customFormat="1" ht="17.25" customHeight="1" x14ac:dyDescent="0.25">
      <c r="A12" s="23" t="s">
        <v>5</v>
      </c>
      <c r="B12" s="72">
        <v>550</v>
      </c>
      <c r="C12" s="73">
        <v>390</v>
      </c>
      <c r="D12" s="72">
        <v>420</v>
      </c>
      <c r="E12" s="72">
        <v>390</v>
      </c>
      <c r="F12" s="4"/>
      <c r="G12" s="61">
        <f t="shared" si="0"/>
        <v>0</v>
      </c>
    </row>
    <row r="13" spans="1:8" s="3" customFormat="1" ht="17.25" customHeight="1" x14ac:dyDescent="0.25">
      <c r="A13" s="23" t="s">
        <v>6</v>
      </c>
      <c r="B13" s="72">
        <v>120</v>
      </c>
      <c r="C13" s="73">
        <v>120</v>
      </c>
      <c r="D13" s="72">
        <v>120</v>
      </c>
      <c r="E13" s="72">
        <v>120</v>
      </c>
      <c r="F13" s="33"/>
      <c r="G13" s="61">
        <f t="shared" si="0"/>
        <v>0</v>
      </c>
    </row>
    <row r="14" spans="1:8" ht="18" customHeight="1" x14ac:dyDescent="0.25">
      <c r="A14" s="22" t="s">
        <v>4</v>
      </c>
      <c r="B14" s="70">
        <v>10</v>
      </c>
      <c r="C14" s="71">
        <v>10</v>
      </c>
      <c r="D14" s="70">
        <v>10</v>
      </c>
      <c r="E14" s="70">
        <v>10</v>
      </c>
      <c r="F14" s="6"/>
      <c r="G14" s="61">
        <f t="shared" si="0"/>
        <v>0</v>
      </c>
    </row>
    <row r="15" spans="1:8" ht="17.25" customHeight="1" x14ac:dyDescent="0.25">
      <c r="A15" s="24" t="s">
        <v>23</v>
      </c>
      <c r="B15" s="74">
        <v>55</v>
      </c>
      <c r="C15" s="75">
        <v>35</v>
      </c>
      <c r="D15" s="74">
        <v>45</v>
      </c>
      <c r="E15" s="74">
        <v>55</v>
      </c>
      <c r="F15" s="6"/>
      <c r="G15" s="61">
        <f t="shared" si="0"/>
        <v>0</v>
      </c>
      <c r="H15" s="13"/>
    </row>
    <row r="16" spans="1:8" ht="17.25" customHeight="1" x14ac:dyDescent="0.25">
      <c r="A16" s="24" t="s">
        <v>24</v>
      </c>
      <c r="B16" s="74">
        <v>30</v>
      </c>
      <c r="C16" s="75">
        <v>15</v>
      </c>
      <c r="D16" s="74">
        <v>20</v>
      </c>
      <c r="E16" s="74">
        <v>20</v>
      </c>
      <c r="F16" s="6"/>
      <c r="G16" s="61">
        <f t="shared" si="0"/>
        <v>0</v>
      </c>
      <c r="H16" s="13"/>
    </row>
    <row r="17" spans="1:8" ht="17.25" customHeight="1" x14ac:dyDescent="0.25">
      <c r="A17" s="24" t="s">
        <v>17</v>
      </c>
      <c r="B17" s="74">
        <v>60</v>
      </c>
      <c r="C17" s="75">
        <v>40</v>
      </c>
      <c r="D17" s="74">
        <v>40</v>
      </c>
      <c r="E17" s="74">
        <v>55</v>
      </c>
      <c r="F17" s="6"/>
      <c r="G17" s="61">
        <f t="shared" si="0"/>
        <v>0</v>
      </c>
      <c r="H17" s="13"/>
    </row>
    <row r="18" spans="1:8" ht="17.25" customHeight="1" x14ac:dyDescent="0.25">
      <c r="A18" s="24" t="s">
        <v>18</v>
      </c>
      <c r="B18" s="74">
        <v>15</v>
      </c>
      <c r="C18" s="75">
        <v>10</v>
      </c>
      <c r="D18" s="74">
        <v>6</v>
      </c>
      <c r="E18" s="74">
        <v>15</v>
      </c>
      <c r="F18" s="6"/>
      <c r="G18" s="61">
        <f t="shared" si="0"/>
        <v>0</v>
      </c>
      <c r="H18" s="13"/>
    </row>
    <row r="19" spans="1:8" ht="17.25" customHeight="1" x14ac:dyDescent="0.25">
      <c r="A19" s="24" t="s">
        <v>19</v>
      </c>
      <c r="B19" s="74">
        <v>60</v>
      </c>
      <c r="C19" s="75">
        <v>40</v>
      </c>
      <c r="D19" s="74">
        <v>40</v>
      </c>
      <c r="E19" s="74">
        <v>55</v>
      </c>
      <c r="F19" s="6"/>
      <c r="G19" s="61">
        <f t="shared" si="0"/>
        <v>0</v>
      </c>
      <c r="H19" s="13"/>
    </row>
    <row r="20" spans="1:8" ht="17.25" customHeight="1" x14ac:dyDescent="0.25">
      <c r="A20" s="24" t="s">
        <v>20</v>
      </c>
      <c r="B20" s="74">
        <v>15</v>
      </c>
      <c r="C20" s="75">
        <v>10</v>
      </c>
      <c r="D20" s="74">
        <v>10</v>
      </c>
      <c r="E20" s="74">
        <v>15</v>
      </c>
      <c r="F20" s="6"/>
      <c r="G20" s="61">
        <f t="shared" si="0"/>
        <v>0</v>
      </c>
      <c r="H20" s="13"/>
    </row>
    <row r="21" spans="1:8" ht="17.25" customHeight="1" x14ac:dyDescent="0.25">
      <c r="A21" s="24" t="s">
        <v>21</v>
      </c>
      <c r="B21" s="70">
        <v>300</v>
      </c>
      <c r="C21" s="71">
        <v>150</v>
      </c>
      <c r="D21" s="70">
        <v>200</v>
      </c>
      <c r="E21" s="70">
        <v>200</v>
      </c>
      <c r="F21" s="6"/>
      <c r="G21" s="61">
        <f t="shared" si="0"/>
        <v>0</v>
      </c>
    </row>
    <row r="22" spans="1:8" ht="17.25" customHeight="1" x14ac:dyDescent="0.25">
      <c r="A22" s="24" t="s">
        <v>22</v>
      </c>
      <c r="B22" s="70">
        <v>50</v>
      </c>
      <c r="C22" s="71">
        <v>40</v>
      </c>
      <c r="D22" s="70">
        <v>45</v>
      </c>
      <c r="E22" s="70">
        <v>45</v>
      </c>
      <c r="F22" s="6"/>
      <c r="G22" s="61">
        <f t="shared" si="0"/>
        <v>0</v>
      </c>
    </row>
    <row r="23" spans="1:8" ht="17.25" customHeight="1" x14ac:dyDescent="0.25">
      <c r="A23" s="24" t="s">
        <v>25</v>
      </c>
      <c r="B23" s="70">
        <v>500</v>
      </c>
      <c r="C23" s="71">
        <v>450</v>
      </c>
      <c r="D23" s="70">
        <v>450</v>
      </c>
      <c r="E23" s="70">
        <v>500</v>
      </c>
      <c r="F23" s="6"/>
      <c r="G23" s="61">
        <f t="shared" si="0"/>
        <v>0</v>
      </c>
    </row>
    <row r="24" spans="1:8" ht="17.25" customHeight="1" x14ac:dyDescent="0.25">
      <c r="A24" s="24" t="s">
        <v>26</v>
      </c>
      <c r="B24" s="70">
        <v>60</v>
      </c>
      <c r="C24" s="71">
        <v>50</v>
      </c>
      <c r="D24" s="70">
        <v>50</v>
      </c>
      <c r="E24" s="70">
        <v>50</v>
      </c>
      <c r="F24" s="6"/>
      <c r="G24" s="61">
        <f t="shared" si="0"/>
        <v>0</v>
      </c>
    </row>
    <row r="25" spans="1:8" ht="17.25" customHeight="1" x14ac:dyDescent="0.25">
      <c r="A25" s="24" t="s">
        <v>27</v>
      </c>
      <c r="B25" s="70">
        <v>500</v>
      </c>
      <c r="C25" s="71">
        <v>400</v>
      </c>
      <c r="D25" s="70">
        <v>400</v>
      </c>
      <c r="E25" s="70">
        <v>450</v>
      </c>
      <c r="F25" s="6"/>
      <c r="G25" s="61">
        <f t="shared" si="0"/>
        <v>0</v>
      </c>
    </row>
    <row r="26" spans="1:8" ht="17.25" customHeight="1" x14ac:dyDescent="0.25">
      <c r="A26" s="24" t="s">
        <v>28</v>
      </c>
      <c r="B26" s="70">
        <v>60</v>
      </c>
      <c r="C26" s="71">
        <v>50</v>
      </c>
      <c r="D26" s="70">
        <v>50</v>
      </c>
      <c r="E26" s="70">
        <v>50</v>
      </c>
      <c r="F26" s="6"/>
      <c r="G26" s="61">
        <f t="shared" si="0"/>
        <v>0</v>
      </c>
    </row>
    <row r="27" spans="1:8" ht="17.25" customHeight="1" x14ac:dyDescent="0.25">
      <c r="A27" s="24" t="s">
        <v>32</v>
      </c>
      <c r="B27" s="70">
        <v>200</v>
      </c>
      <c r="C27" s="71">
        <v>190</v>
      </c>
      <c r="D27" s="70">
        <v>170</v>
      </c>
      <c r="E27" s="70">
        <v>190</v>
      </c>
      <c r="F27" s="6"/>
      <c r="G27" s="61">
        <f t="shared" si="0"/>
        <v>0</v>
      </c>
    </row>
    <row r="28" spans="1:8" ht="17.25" customHeight="1" x14ac:dyDescent="0.25">
      <c r="A28" s="24" t="s">
        <v>33</v>
      </c>
      <c r="B28" s="70">
        <v>90</v>
      </c>
      <c r="C28" s="71">
        <v>60</v>
      </c>
      <c r="D28" s="70">
        <v>70</v>
      </c>
      <c r="E28" s="70">
        <v>70</v>
      </c>
      <c r="F28" s="6"/>
      <c r="G28" s="61">
        <f t="shared" si="0"/>
        <v>0</v>
      </c>
    </row>
    <row r="29" spans="1:8" ht="17.25" customHeight="1" x14ac:dyDescent="0.25">
      <c r="A29" s="24" t="s">
        <v>34</v>
      </c>
      <c r="B29" s="70">
        <v>60</v>
      </c>
      <c r="C29" s="76">
        <v>40</v>
      </c>
      <c r="D29" s="77">
        <v>50</v>
      </c>
      <c r="E29" s="77">
        <v>50</v>
      </c>
      <c r="F29" s="19"/>
      <c r="G29" s="61">
        <f t="shared" si="0"/>
        <v>0</v>
      </c>
    </row>
    <row r="30" spans="1:8" ht="17.25" customHeight="1" x14ac:dyDescent="0.25">
      <c r="A30" s="24" t="s">
        <v>35</v>
      </c>
      <c r="B30" s="70">
        <v>50</v>
      </c>
      <c r="C30" s="76">
        <v>20</v>
      </c>
      <c r="D30" s="77">
        <v>15</v>
      </c>
      <c r="E30" s="77">
        <v>30</v>
      </c>
      <c r="F30" s="19"/>
      <c r="G30" s="61">
        <f t="shared" si="0"/>
        <v>0</v>
      </c>
    </row>
    <row r="31" spans="1:8" ht="17.25" customHeight="1" x14ac:dyDescent="0.25">
      <c r="A31" s="24" t="s">
        <v>30</v>
      </c>
      <c r="B31" s="70">
        <v>1200</v>
      </c>
      <c r="C31" s="76">
        <v>1100</v>
      </c>
      <c r="D31" s="77">
        <v>1100</v>
      </c>
      <c r="E31" s="77">
        <v>1300</v>
      </c>
      <c r="F31" s="19"/>
      <c r="G31" s="61">
        <f t="shared" si="0"/>
        <v>0</v>
      </c>
    </row>
    <row r="32" spans="1:8" ht="17.25" customHeight="1" thickBot="1" x14ac:dyDescent="0.3">
      <c r="A32" s="25" t="s">
        <v>31</v>
      </c>
      <c r="B32" s="77">
        <v>180</v>
      </c>
      <c r="C32" s="76">
        <v>150</v>
      </c>
      <c r="D32" s="77">
        <v>150</v>
      </c>
      <c r="E32" s="77">
        <v>150</v>
      </c>
      <c r="F32" s="19"/>
      <c r="G32" s="61">
        <f t="shared" si="0"/>
        <v>0</v>
      </c>
    </row>
    <row r="33" spans="1:7" ht="17.25" customHeight="1" thickBot="1" x14ac:dyDescent="0.3">
      <c r="A33" s="37" t="s">
        <v>53</v>
      </c>
      <c r="B33" s="38"/>
      <c r="C33" s="38"/>
      <c r="D33" s="38"/>
      <c r="E33" s="38"/>
      <c r="F33" s="39"/>
      <c r="G33" s="36">
        <f>SUM(G8:G32)</f>
        <v>0</v>
      </c>
    </row>
    <row r="34" spans="1:7" ht="33" customHeight="1" thickBot="1" x14ac:dyDescent="0.3">
      <c r="A34" s="94" t="s">
        <v>43</v>
      </c>
      <c r="B34" s="95"/>
      <c r="C34" s="95"/>
      <c r="D34" s="95"/>
      <c r="E34" s="95"/>
      <c r="F34" s="95"/>
      <c r="G34" s="104"/>
    </row>
    <row r="35" spans="1:7" ht="17.25" customHeight="1" x14ac:dyDescent="0.25">
      <c r="A35" s="26" t="s">
        <v>2</v>
      </c>
      <c r="B35" s="70">
        <v>50</v>
      </c>
      <c r="C35" s="71">
        <v>50</v>
      </c>
      <c r="D35" s="70">
        <v>50</v>
      </c>
      <c r="E35" s="70">
        <v>50</v>
      </c>
      <c r="F35" s="6"/>
      <c r="G35" s="62">
        <f>SUM(B35+C35+D35+E35)*F35</f>
        <v>0</v>
      </c>
    </row>
    <row r="36" spans="1:7" ht="17.25" customHeight="1" x14ac:dyDescent="0.25">
      <c r="A36" s="24" t="s">
        <v>3</v>
      </c>
      <c r="B36" s="70">
        <v>10</v>
      </c>
      <c r="C36" s="71">
        <v>10</v>
      </c>
      <c r="D36" s="70">
        <v>10</v>
      </c>
      <c r="E36" s="70">
        <v>10</v>
      </c>
      <c r="F36" s="6"/>
      <c r="G36" s="62">
        <f t="shared" ref="G36:G49" si="1">SUM(B36+C36+D36+E36)*F36</f>
        <v>0</v>
      </c>
    </row>
    <row r="37" spans="1:7" ht="17.25" customHeight="1" x14ac:dyDescent="0.25">
      <c r="A37" s="27" t="s">
        <v>40</v>
      </c>
      <c r="B37" s="70">
        <v>25</v>
      </c>
      <c r="C37" s="71">
        <v>25</v>
      </c>
      <c r="D37" s="70">
        <v>25</v>
      </c>
      <c r="E37" s="70">
        <v>25</v>
      </c>
      <c r="F37" s="6"/>
      <c r="G37" s="62">
        <f t="shared" si="1"/>
        <v>0</v>
      </c>
    </row>
    <row r="38" spans="1:7" ht="17.25" customHeight="1" x14ac:dyDescent="0.25">
      <c r="A38" s="27" t="s">
        <v>6</v>
      </c>
      <c r="B38" s="70">
        <v>5</v>
      </c>
      <c r="C38" s="71">
        <v>5</v>
      </c>
      <c r="D38" s="70">
        <v>5</v>
      </c>
      <c r="E38" s="70">
        <v>5</v>
      </c>
      <c r="F38" s="6"/>
      <c r="G38" s="62">
        <f t="shared" si="1"/>
        <v>0</v>
      </c>
    </row>
    <row r="39" spans="1:7" ht="17.25" customHeight="1" x14ac:dyDescent="0.25">
      <c r="A39" s="27" t="s">
        <v>41</v>
      </c>
      <c r="B39" s="70">
        <v>3</v>
      </c>
      <c r="C39" s="71">
        <v>3</v>
      </c>
      <c r="D39" s="70">
        <v>3</v>
      </c>
      <c r="E39" s="70">
        <v>3</v>
      </c>
      <c r="F39" s="6"/>
      <c r="G39" s="62">
        <f t="shared" si="1"/>
        <v>0</v>
      </c>
    </row>
    <row r="40" spans="1:7" ht="17.25" customHeight="1" x14ac:dyDescent="0.25">
      <c r="A40" s="24" t="s">
        <v>21</v>
      </c>
      <c r="B40" s="70">
        <v>21</v>
      </c>
      <c r="C40" s="71">
        <v>21</v>
      </c>
      <c r="D40" s="70">
        <v>21</v>
      </c>
      <c r="E40" s="70">
        <v>21</v>
      </c>
      <c r="F40" s="6"/>
      <c r="G40" s="62">
        <f t="shared" si="1"/>
        <v>0</v>
      </c>
    </row>
    <row r="41" spans="1:7" ht="17.25" customHeight="1" x14ac:dyDescent="0.25">
      <c r="A41" s="24" t="s">
        <v>22</v>
      </c>
      <c r="B41" s="70">
        <v>5</v>
      </c>
      <c r="C41" s="71">
        <v>5</v>
      </c>
      <c r="D41" s="70">
        <v>5</v>
      </c>
      <c r="E41" s="70">
        <v>5</v>
      </c>
      <c r="F41" s="6"/>
      <c r="G41" s="62">
        <f t="shared" si="1"/>
        <v>0</v>
      </c>
    </row>
    <row r="42" spans="1:7" ht="17.25" customHeight="1" x14ac:dyDescent="0.25">
      <c r="A42" s="24" t="s">
        <v>36</v>
      </c>
      <c r="B42" s="70">
        <v>30</v>
      </c>
      <c r="C42" s="71">
        <v>30</v>
      </c>
      <c r="D42" s="70">
        <v>30</v>
      </c>
      <c r="E42" s="70">
        <v>30</v>
      </c>
      <c r="F42" s="6"/>
      <c r="G42" s="62">
        <f t="shared" si="1"/>
        <v>0</v>
      </c>
    </row>
    <row r="43" spans="1:7" ht="17.25" customHeight="1" x14ac:dyDescent="0.25">
      <c r="A43" s="24" t="s">
        <v>37</v>
      </c>
      <c r="B43" s="70">
        <v>10</v>
      </c>
      <c r="C43" s="71">
        <v>10</v>
      </c>
      <c r="D43" s="70">
        <v>10</v>
      </c>
      <c r="E43" s="70">
        <v>10</v>
      </c>
      <c r="F43" s="6"/>
      <c r="G43" s="62">
        <f t="shared" si="1"/>
        <v>0</v>
      </c>
    </row>
    <row r="44" spans="1:7" ht="17.25" customHeight="1" x14ac:dyDescent="0.25">
      <c r="A44" s="24" t="s">
        <v>38</v>
      </c>
      <c r="B44" s="70">
        <v>40</v>
      </c>
      <c r="C44" s="71">
        <v>40</v>
      </c>
      <c r="D44" s="70">
        <v>40</v>
      </c>
      <c r="E44" s="70">
        <v>40</v>
      </c>
      <c r="F44" s="6"/>
      <c r="G44" s="62">
        <f t="shared" si="1"/>
        <v>0</v>
      </c>
    </row>
    <row r="45" spans="1:7" ht="17.25" customHeight="1" x14ac:dyDescent="0.25">
      <c r="A45" s="24" t="s">
        <v>39</v>
      </c>
      <c r="B45" s="70">
        <v>15</v>
      </c>
      <c r="C45" s="71">
        <v>15</v>
      </c>
      <c r="D45" s="70">
        <v>15</v>
      </c>
      <c r="E45" s="70">
        <v>15</v>
      </c>
      <c r="F45" s="6"/>
      <c r="G45" s="62">
        <f t="shared" si="1"/>
        <v>0</v>
      </c>
    </row>
    <row r="46" spans="1:7" ht="17.25" customHeight="1" x14ac:dyDescent="0.25">
      <c r="A46" s="24" t="s">
        <v>32</v>
      </c>
      <c r="B46" s="70">
        <v>20</v>
      </c>
      <c r="C46" s="71">
        <v>20</v>
      </c>
      <c r="D46" s="70">
        <v>20</v>
      </c>
      <c r="E46" s="70">
        <v>20</v>
      </c>
      <c r="F46" s="6"/>
      <c r="G46" s="62">
        <f t="shared" si="1"/>
        <v>0</v>
      </c>
    </row>
    <row r="47" spans="1:7" ht="17.25" customHeight="1" x14ac:dyDescent="0.25">
      <c r="A47" s="24" t="s">
        <v>33</v>
      </c>
      <c r="B47" s="70">
        <v>20</v>
      </c>
      <c r="C47" s="71">
        <v>20</v>
      </c>
      <c r="D47" s="70">
        <v>20</v>
      </c>
      <c r="E47" s="70">
        <v>20</v>
      </c>
      <c r="F47" s="6"/>
      <c r="G47" s="62">
        <f t="shared" si="1"/>
        <v>0</v>
      </c>
    </row>
    <row r="48" spans="1:7" ht="17.25" customHeight="1" x14ac:dyDescent="0.25">
      <c r="A48" s="24" t="s">
        <v>34</v>
      </c>
      <c r="B48" s="70">
        <v>5</v>
      </c>
      <c r="C48" s="71">
        <v>5</v>
      </c>
      <c r="D48" s="70">
        <v>5</v>
      </c>
      <c r="E48" s="70">
        <v>5</v>
      </c>
      <c r="F48" s="6"/>
      <c r="G48" s="62">
        <f t="shared" si="1"/>
        <v>0</v>
      </c>
    </row>
    <row r="49" spans="1:7" ht="17.25" customHeight="1" thickBot="1" x14ac:dyDescent="0.3">
      <c r="A49" s="24" t="s">
        <v>35</v>
      </c>
      <c r="B49" s="70">
        <v>5</v>
      </c>
      <c r="C49" s="71">
        <v>5</v>
      </c>
      <c r="D49" s="70">
        <v>5</v>
      </c>
      <c r="E49" s="70">
        <v>5</v>
      </c>
      <c r="F49" s="6"/>
      <c r="G49" s="62">
        <f t="shared" si="1"/>
        <v>0</v>
      </c>
    </row>
    <row r="50" spans="1:7" ht="17.25" customHeight="1" thickBot="1" x14ac:dyDescent="0.3">
      <c r="A50" s="41" t="s">
        <v>54</v>
      </c>
      <c r="B50" s="40"/>
      <c r="C50" s="40"/>
      <c r="D50" s="34"/>
      <c r="E50" s="34"/>
      <c r="F50" s="35"/>
      <c r="G50" s="36">
        <f>SUM(G35:G49)</f>
        <v>0</v>
      </c>
    </row>
    <row r="51" spans="1:7" ht="34.5" customHeight="1" thickBot="1" x14ac:dyDescent="0.3">
      <c r="A51" s="94" t="s">
        <v>87</v>
      </c>
      <c r="B51" s="95"/>
      <c r="C51" s="95"/>
      <c r="D51" s="95"/>
      <c r="E51" s="95"/>
      <c r="F51" s="95"/>
      <c r="G51" s="104"/>
    </row>
    <row r="52" spans="1:7" ht="17.25" customHeight="1" x14ac:dyDescent="0.25">
      <c r="A52" s="26" t="s">
        <v>2</v>
      </c>
      <c r="B52" s="70">
        <v>14</v>
      </c>
      <c r="C52" s="78">
        <v>7</v>
      </c>
      <c r="D52" s="79">
        <v>7</v>
      </c>
      <c r="E52" s="79">
        <v>7</v>
      </c>
      <c r="F52" s="6"/>
      <c r="G52" s="62">
        <f>SUM(B52+C52+D52+E52)*F52</f>
        <v>0</v>
      </c>
    </row>
    <row r="53" spans="1:7" ht="17.25" customHeight="1" x14ac:dyDescent="0.25">
      <c r="A53" s="24" t="s">
        <v>3</v>
      </c>
      <c r="B53" s="70">
        <v>3</v>
      </c>
      <c r="C53" s="80">
        <v>3</v>
      </c>
      <c r="D53" s="70">
        <v>3</v>
      </c>
      <c r="E53" s="70">
        <v>3</v>
      </c>
      <c r="F53" s="6"/>
      <c r="G53" s="62">
        <f t="shared" ref="G53:G58" si="2">SUM(B53+C53+D53+E53)*F53</f>
        <v>0</v>
      </c>
    </row>
    <row r="54" spans="1:7" ht="17.25" customHeight="1" x14ac:dyDescent="0.25">
      <c r="A54" s="27" t="s">
        <v>40</v>
      </c>
      <c r="B54" s="70">
        <v>14</v>
      </c>
      <c r="C54" s="80">
        <v>7</v>
      </c>
      <c r="D54" s="70">
        <v>7</v>
      </c>
      <c r="E54" s="70">
        <v>7</v>
      </c>
      <c r="F54" s="6"/>
      <c r="G54" s="62">
        <f t="shared" si="2"/>
        <v>0</v>
      </c>
    </row>
    <row r="55" spans="1:7" ht="17.25" customHeight="1" x14ac:dyDescent="0.25">
      <c r="A55" s="27" t="s">
        <v>6</v>
      </c>
      <c r="B55" s="70">
        <v>3</v>
      </c>
      <c r="C55" s="80">
        <v>3</v>
      </c>
      <c r="D55" s="70">
        <v>3</v>
      </c>
      <c r="E55" s="70">
        <v>3</v>
      </c>
      <c r="F55" s="6"/>
      <c r="G55" s="62">
        <f t="shared" si="2"/>
        <v>0</v>
      </c>
    </row>
    <row r="56" spans="1:7" ht="17.25" customHeight="1" x14ac:dyDescent="0.25">
      <c r="A56" s="27" t="s">
        <v>95</v>
      </c>
      <c r="B56" s="70">
        <v>14</v>
      </c>
      <c r="C56" s="80">
        <v>7</v>
      </c>
      <c r="D56" s="70">
        <v>7</v>
      </c>
      <c r="E56" s="70">
        <v>7</v>
      </c>
      <c r="F56" s="6"/>
      <c r="G56" s="62">
        <f t="shared" si="2"/>
        <v>0</v>
      </c>
    </row>
    <row r="57" spans="1:7" ht="17.25" customHeight="1" x14ac:dyDescent="0.25">
      <c r="A57" s="27" t="s">
        <v>41</v>
      </c>
      <c r="B57" s="70">
        <v>3</v>
      </c>
      <c r="C57" s="80">
        <v>3</v>
      </c>
      <c r="D57" s="70">
        <v>3</v>
      </c>
      <c r="E57" s="70">
        <v>3</v>
      </c>
      <c r="F57" s="6"/>
      <c r="G57" s="62">
        <f t="shared" si="2"/>
        <v>0</v>
      </c>
    </row>
    <row r="58" spans="1:7" ht="17.25" customHeight="1" x14ac:dyDescent="0.25">
      <c r="A58" s="24" t="s">
        <v>21</v>
      </c>
      <c r="B58" s="70">
        <v>14</v>
      </c>
      <c r="C58" s="80">
        <v>7</v>
      </c>
      <c r="D58" s="70">
        <v>7</v>
      </c>
      <c r="E58" s="70">
        <v>7</v>
      </c>
      <c r="F58" s="6"/>
      <c r="G58" s="62">
        <f t="shared" si="2"/>
        <v>0</v>
      </c>
    </row>
    <row r="59" spans="1:7" ht="17.25" customHeight="1" x14ac:dyDescent="0.25">
      <c r="A59" s="24" t="s">
        <v>22</v>
      </c>
      <c r="B59" s="70">
        <v>3</v>
      </c>
      <c r="C59" s="80">
        <v>3</v>
      </c>
      <c r="D59" s="70">
        <v>3</v>
      </c>
      <c r="E59" s="70">
        <v>3</v>
      </c>
      <c r="F59" s="6"/>
      <c r="G59" s="62">
        <f t="shared" ref="G59:G72" si="3">SUM(B59+C59+D59+E59)*F59</f>
        <v>0</v>
      </c>
    </row>
    <row r="60" spans="1:7" ht="17.25" customHeight="1" x14ac:dyDescent="0.25">
      <c r="A60" s="24" t="s">
        <v>36</v>
      </c>
      <c r="B60" s="70">
        <v>14</v>
      </c>
      <c r="C60" s="80">
        <v>7</v>
      </c>
      <c r="D60" s="70">
        <v>7</v>
      </c>
      <c r="E60" s="70">
        <v>7</v>
      </c>
      <c r="F60" s="6"/>
      <c r="G60" s="62">
        <f t="shared" si="3"/>
        <v>0</v>
      </c>
    </row>
    <row r="61" spans="1:7" ht="17.25" customHeight="1" x14ac:dyDescent="0.25">
      <c r="A61" s="24" t="s">
        <v>37</v>
      </c>
      <c r="B61" s="70">
        <v>3</v>
      </c>
      <c r="C61" s="80">
        <v>3</v>
      </c>
      <c r="D61" s="70">
        <v>3</v>
      </c>
      <c r="E61" s="70">
        <v>3</v>
      </c>
      <c r="F61" s="6"/>
      <c r="G61" s="62">
        <f t="shared" si="3"/>
        <v>0</v>
      </c>
    </row>
    <row r="62" spans="1:7" ht="17.25" customHeight="1" x14ac:dyDescent="0.25">
      <c r="A62" s="24" t="s">
        <v>38</v>
      </c>
      <c r="B62" s="70">
        <v>14</v>
      </c>
      <c r="C62" s="80">
        <v>7</v>
      </c>
      <c r="D62" s="70">
        <v>7</v>
      </c>
      <c r="E62" s="70">
        <v>7</v>
      </c>
      <c r="F62" s="6"/>
      <c r="G62" s="62">
        <f t="shared" si="3"/>
        <v>0</v>
      </c>
    </row>
    <row r="63" spans="1:7" ht="17.25" customHeight="1" x14ac:dyDescent="0.25">
      <c r="A63" s="24" t="s">
        <v>39</v>
      </c>
      <c r="B63" s="70">
        <v>3</v>
      </c>
      <c r="C63" s="80">
        <v>3</v>
      </c>
      <c r="D63" s="70">
        <v>3</v>
      </c>
      <c r="E63" s="70">
        <v>3</v>
      </c>
      <c r="F63" s="6"/>
      <c r="G63" s="62">
        <f t="shared" si="3"/>
        <v>0</v>
      </c>
    </row>
    <row r="64" spans="1:7" ht="17.25" customHeight="1" x14ac:dyDescent="0.25">
      <c r="A64" s="24" t="s">
        <v>32</v>
      </c>
      <c r="B64" s="70">
        <v>14</v>
      </c>
      <c r="C64" s="80">
        <v>7</v>
      </c>
      <c r="D64" s="70">
        <v>7</v>
      </c>
      <c r="E64" s="70">
        <v>7</v>
      </c>
      <c r="F64" s="6"/>
      <c r="G64" s="62">
        <f t="shared" si="3"/>
        <v>0</v>
      </c>
    </row>
    <row r="65" spans="1:8" ht="17.25" customHeight="1" x14ac:dyDescent="0.25">
      <c r="A65" s="24" t="s">
        <v>34</v>
      </c>
      <c r="B65" s="70">
        <v>3</v>
      </c>
      <c r="C65" s="80">
        <v>3</v>
      </c>
      <c r="D65" s="70">
        <v>3</v>
      </c>
      <c r="E65" s="70">
        <v>3</v>
      </c>
      <c r="F65" s="6"/>
      <c r="G65" s="62">
        <f t="shared" si="3"/>
        <v>0</v>
      </c>
    </row>
    <row r="66" spans="1:8" ht="17.25" customHeight="1" x14ac:dyDescent="0.25">
      <c r="A66" s="24" t="s">
        <v>33</v>
      </c>
      <c r="B66" s="70">
        <v>14</v>
      </c>
      <c r="C66" s="80">
        <v>7</v>
      </c>
      <c r="D66" s="70">
        <v>7</v>
      </c>
      <c r="E66" s="70">
        <v>7</v>
      </c>
      <c r="F66" s="6"/>
      <c r="G66" s="62">
        <f t="shared" si="3"/>
        <v>0</v>
      </c>
    </row>
    <row r="67" spans="1:8" ht="17.25" customHeight="1" x14ac:dyDescent="0.25">
      <c r="A67" s="24" t="s">
        <v>35</v>
      </c>
      <c r="B67" s="70">
        <v>3</v>
      </c>
      <c r="C67" s="80">
        <v>3</v>
      </c>
      <c r="D67" s="70">
        <v>3</v>
      </c>
      <c r="E67" s="70">
        <v>3</v>
      </c>
      <c r="F67" s="6"/>
      <c r="G67" s="62">
        <f t="shared" si="3"/>
        <v>0</v>
      </c>
    </row>
    <row r="68" spans="1:8" ht="17.25" customHeight="1" x14ac:dyDescent="0.25">
      <c r="A68" s="24" t="s">
        <v>96</v>
      </c>
      <c r="B68" s="70">
        <v>14</v>
      </c>
      <c r="C68" s="80">
        <v>7</v>
      </c>
      <c r="D68" s="70">
        <v>7</v>
      </c>
      <c r="E68" s="70">
        <v>7</v>
      </c>
      <c r="F68" s="6"/>
      <c r="G68" s="62">
        <f t="shared" si="3"/>
        <v>0</v>
      </c>
    </row>
    <row r="69" spans="1:8" ht="17.25" customHeight="1" x14ac:dyDescent="0.25">
      <c r="A69" s="24" t="s">
        <v>80</v>
      </c>
      <c r="B69" s="70">
        <v>3</v>
      </c>
      <c r="C69" s="80">
        <v>3</v>
      </c>
      <c r="D69" s="70">
        <v>3</v>
      </c>
      <c r="E69" s="70">
        <v>3</v>
      </c>
      <c r="F69" s="6"/>
      <c r="G69" s="62">
        <f t="shared" si="3"/>
        <v>0</v>
      </c>
    </row>
    <row r="70" spans="1:8" ht="17.25" customHeight="1" x14ac:dyDescent="0.25">
      <c r="A70" s="24" t="s">
        <v>97</v>
      </c>
      <c r="B70" s="70">
        <v>3</v>
      </c>
      <c r="C70" s="80">
        <v>3</v>
      </c>
      <c r="D70" s="70">
        <v>3</v>
      </c>
      <c r="E70" s="70">
        <v>3</v>
      </c>
      <c r="F70" s="6"/>
      <c r="G70" s="62">
        <f t="shared" si="3"/>
        <v>0</v>
      </c>
    </row>
    <row r="71" spans="1:8" ht="17.25" customHeight="1" x14ac:dyDescent="0.25">
      <c r="A71" s="24" t="s">
        <v>98</v>
      </c>
      <c r="B71" s="70">
        <v>7</v>
      </c>
      <c r="C71" s="80">
        <v>0</v>
      </c>
      <c r="D71" s="70">
        <v>7</v>
      </c>
      <c r="E71" s="70">
        <v>0</v>
      </c>
      <c r="F71" s="6"/>
      <c r="G71" s="62">
        <f t="shared" si="3"/>
        <v>0</v>
      </c>
    </row>
    <row r="72" spans="1:8" ht="17.25" customHeight="1" thickBot="1" x14ac:dyDescent="0.3">
      <c r="A72" s="24" t="s">
        <v>99</v>
      </c>
      <c r="B72" s="70">
        <v>3</v>
      </c>
      <c r="C72" s="81">
        <v>0</v>
      </c>
      <c r="D72" s="82">
        <v>3</v>
      </c>
      <c r="E72" s="82">
        <v>0</v>
      </c>
      <c r="F72" s="6"/>
      <c r="G72" s="62">
        <f t="shared" si="3"/>
        <v>0</v>
      </c>
    </row>
    <row r="73" spans="1:8" ht="17.25" customHeight="1" thickBot="1" x14ac:dyDescent="0.3">
      <c r="A73" s="41" t="s">
        <v>115</v>
      </c>
      <c r="B73" s="40"/>
      <c r="C73" s="40"/>
      <c r="D73" s="34"/>
      <c r="E73" s="34"/>
      <c r="F73" s="35"/>
      <c r="G73" s="36">
        <f>SUM(G52:G72)</f>
        <v>0</v>
      </c>
    </row>
    <row r="74" spans="1:8" ht="32.25" customHeight="1" thickBot="1" x14ac:dyDescent="0.3">
      <c r="A74" s="94" t="s">
        <v>88</v>
      </c>
      <c r="B74" s="95"/>
      <c r="C74" s="95"/>
      <c r="D74" s="95"/>
      <c r="E74" s="95"/>
      <c r="F74" s="95"/>
      <c r="G74" s="104"/>
    </row>
    <row r="75" spans="1:8" ht="17.25" customHeight="1" x14ac:dyDescent="0.25">
      <c r="A75" s="26" t="s">
        <v>2</v>
      </c>
      <c r="B75" s="70">
        <v>17</v>
      </c>
      <c r="C75" s="71">
        <v>11</v>
      </c>
      <c r="D75" s="70">
        <v>15</v>
      </c>
      <c r="E75" s="70">
        <v>12</v>
      </c>
      <c r="F75" s="6"/>
      <c r="G75" s="62">
        <f>SUM(B75+C75+D75+E75)*F75</f>
        <v>0</v>
      </c>
      <c r="H75" s="52"/>
    </row>
    <row r="76" spans="1:8" ht="17.25" customHeight="1" x14ac:dyDescent="0.25">
      <c r="A76" s="27" t="s">
        <v>40</v>
      </c>
      <c r="B76" s="70">
        <v>11</v>
      </c>
      <c r="C76" s="71">
        <v>15</v>
      </c>
      <c r="D76" s="70">
        <v>12</v>
      </c>
      <c r="E76" s="70">
        <v>13</v>
      </c>
      <c r="F76" s="6"/>
      <c r="G76" s="62">
        <f>SUM(B76+C76+D76+E76)*F76</f>
        <v>0</v>
      </c>
      <c r="H76" s="52"/>
    </row>
    <row r="77" spans="1:8" ht="17.25" customHeight="1" x14ac:dyDescent="0.25">
      <c r="A77" s="56" t="s">
        <v>8</v>
      </c>
      <c r="B77" s="70">
        <v>5</v>
      </c>
      <c r="C77" s="71">
        <v>7</v>
      </c>
      <c r="D77" s="70">
        <v>7</v>
      </c>
      <c r="E77" s="70">
        <v>8</v>
      </c>
      <c r="F77" s="6"/>
      <c r="G77" s="62">
        <f>SUM(B77+C77+D77+E77)*F77</f>
        <v>0</v>
      </c>
      <c r="H77" s="52"/>
    </row>
    <row r="78" spans="1:8" ht="17.25" customHeight="1" x14ac:dyDescent="0.25">
      <c r="A78" s="55" t="s">
        <v>23</v>
      </c>
      <c r="B78" s="70">
        <v>4</v>
      </c>
      <c r="C78" s="71">
        <v>4</v>
      </c>
      <c r="D78" s="70">
        <v>4</v>
      </c>
      <c r="E78" s="70">
        <v>6</v>
      </c>
      <c r="F78" s="6"/>
      <c r="G78" s="62">
        <f t="shared" ref="G78:G88" si="4">SUM(B78+C78+D78+E78)*F78</f>
        <v>0</v>
      </c>
    </row>
    <row r="79" spans="1:8" ht="17.25" customHeight="1" x14ac:dyDescent="0.25">
      <c r="A79" s="55" t="s">
        <v>17</v>
      </c>
      <c r="B79" s="70">
        <v>2</v>
      </c>
      <c r="C79" s="71">
        <v>2</v>
      </c>
      <c r="D79" s="70">
        <v>1</v>
      </c>
      <c r="E79" s="70">
        <v>0</v>
      </c>
      <c r="F79" s="6"/>
      <c r="G79" s="62">
        <f t="shared" si="4"/>
        <v>0</v>
      </c>
    </row>
    <row r="80" spans="1:8" ht="17.25" customHeight="1" x14ac:dyDescent="0.25">
      <c r="A80" s="55" t="s">
        <v>19</v>
      </c>
      <c r="B80" s="77">
        <v>2</v>
      </c>
      <c r="C80" s="76">
        <v>2</v>
      </c>
      <c r="D80" s="77">
        <v>3</v>
      </c>
      <c r="E80" s="77">
        <v>4</v>
      </c>
      <c r="F80" s="19"/>
      <c r="G80" s="62">
        <f t="shared" si="4"/>
        <v>0</v>
      </c>
    </row>
    <row r="81" spans="1:8" ht="17.25" customHeight="1" x14ac:dyDescent="0.25">
      <c r="A81" s="55" t="s">
        <v>21</v>
      </c>
      <c r="B81" s="70">
        <v>4</v>
      </c>
      <c r="C81" s="71">
        <v>5</v>
      </c>
      <c r="D81" s="70">
        <v>6</v>
      </c>
      <c r="E81" s="70">
        <v>2</v>
      </c>
      <c r="F81" s="6"/>
      <c r="G81" s="62">
        <f t="shared" si="4"/>
        <v>0</v>
      </c>
    </row>
    <row r="82" spans="1:8" ht="17.25" customHeight="1" x14ac:dyDescent="0.25">
      <c r="A82" s="55" t="s">
        <v>79</v>
      </c>
      <c r="B82" s="70">
        <v>6</v>
      </c>
      <c r="C82" s="71">
        <v>6</v>
      </c>
      <c r="D82" s="70">
        <v>3</v>
      </c>
      <c r="E82" s="70">
        <v>3</v>
      </c>
      <c r="F82" s="6"/>
      <c r="G82" s="62">
        <f t="shared" si="4"/>
        <v>0</v>
      </c>
    </row>
    <row r="83" spans="1:8" ht="17.25" customHeight="1" x14ac:dyDescent="0.25">
      <c r="A83" s="55" t="s">
        <v>44</v>
      </c>
      <c r="B83" s="70">
        <v>8</v>
      </c>
      <c r="C83" s="71">
        <v>12</v>
      </c>
      <c r="D83" s="70">
        <v>11</v>
      </c>
      <c r="E83" s="70">
        <v>10</v>
      </c>
      <c r="F83" s="6"/>
      <c r="G83" s="62">
        <f t="shared" si="4"/>
        <v>0</v>
      </c>
    </row>
    <row r="84" spans="1:8" ht="17.25" customHeight="1" x14ac:dyDescent="0.25">
      <c r="A84" s="55" t="s">
        <v>36</v>
      </c>
      <c r="B84" s="70">
        <v>11</v>
      </c>
      <c r="C84" s="71">
        <v>6</v>
      </c>
      <c r="D84" s="70">
        <v>5</v>
      </c>
      <c r="E84" s="70">
        <v>7</v>
      </c>
      <c r="F84" s="6"/>
      <c r="G84" s="62">
        <f>SUM(B84+C84+D84+E84)*F84</f>
        <v>0</v>
      </c>
    </row>
    <row r="85" spans="1:8" ht="17.25" customHeight="1" x14ac:dyDescent="0.25">
      <c r="A85" s="55" t="s">
        <v>38</v>
      </c>
      <c r="B85" s="70">
        <v>8</v>
      </c>
      <c r="C85" s="71">
        <v>3</v>
      </c>
      <c r="D85" s="70">
        <v>6</v>
      </c>
      <c r="E85" s="70">
        <v>7</v>
      </c>
      <c r="F85" s="6"/>
      <c r="G85" s="62">
        <f>SUM(B85+C85+D85+E85)*F85</f>
        <v>0</v>
      </c>
    </row>
    <row r="86" spans="1:8" ht="17.25" customHeight="1" x14ac:dyDescent="0.25">
      <c r="A86" s="55" t="s">
        <v>32</v>
      </c>
      <c r="B86" s="70">
        <v>2</v>
      </c>
      <c r="C86" s="71">
        <v>3</v>
      </c>
      <c r="D86" s="70">
        <v>2</v>
      </c>
      <c r="E86" s="70">
        <v>4</v>
      </c>
      <c r="F86" s="6"/>
      <c r="G86" s="62">
        <f t="shared" si="4"/>
        <v>0</v>
      </c>
    </row>
    <row r="87" spans="1:8" ht="17.25" customHeight="1" x14ac:dyDescent="0.25">
      <c r="A87" s="24" t="s">
        <v>33</v>
      </c>
      <c r="B87" s="70">
        <v>1</v>
      </c>
      <c r="C87" s="71">
        <v>1</v>
      </c>
      <c r="D87" s="70">
        <v>2</v>
      </c>
      <c r="E87" s="70">
        <v>1</v>
      </c>
      <c r="F87" s="6"/>
      <c r="G87" s="62">
        <f t="shared" si="4"/>
        <v>0</v>
      </c>
    </row>
    <row r="88" spans="1:8" ht="17.25" customHeight="1" thickBot="1" x14ac:dyDescent="0.3">
      <c r="A88" s="24" t="s">
        <v>30</v>
      </c>
      <c r="B88" s="77">
        <v>14</v>
      </c>
      <c r="C88" s="76">
        <v>28</v>
      </c>
      <c r="D88" s="77">
        <v>27</v>
      </c>
      <c r="E88" s="77">
        <v>18</v>
      </c>
      <c r="F88" s="19"/>
      <c r="G88" s="62">
        <f t="shared" si="4"/>
        <v>0</v>
      </c>
    </row>
    <row r="89" spans="1:8" ht="17.25" customHeight="1" thickBot="1" x14ac:dyDescent="0.3">
      <c r="A89" s="41" t="s">
        <v>55</v>
      </c>
      <c r="B89" s="40"/>
      <c r="C89" s="40"/>
      <c r="D89" s="34"/>
      <c r="E89" s="34"/>
      <c r="F89" s="35"/>
      <c r="G89" s="36">
        <f>SUM(G75:G88)</f>
        <v>0</v>
      </c>
    </row>
    <row r="90" spans="1:8" s="42" customFormat="1" ht="33" customHeight="1" thickBot="1" x14ac:dyDescent="0.3">
      <c r="A90" s="94" t="s">
        <v>89</v>
      </c>
      <c r="B90" s="95"/>
      <c r="C90" s="95"/>
      <c r="D90" s="95"/>
      <c r="E90" s="95"/>
      <c r="F90" s="95"/>
      <c r="G90" s="104"/>
    </row>
    <row r="91" spans="1:8" s="42" customFormat="1" ht="17.25" customHeight="1" x14ac:dyDescent="0.25">
      <c r="A91" s="26" t="s">
        <v>45</v>
      </c>
      <c r="B91" s="79">
        <v>22</v>
      </c>
      <c r="C91" s="83">
        <v>22</v>
      </c>
      <c r="D91" s="79">
        <v>22</v>
      </c>
      <c r="E91" s="79">
        <v>22</v>
      </c>
      <c r="F91" s="6"/>
      <c r="G91" s="62">
        <f>SUM(B91+C91+D91+E91)*F91</f>
        <v>0</v>
      </c>
      <c r="H91" s="52"/>
    </row>
    <row r="92" spans="1:8" s="42" customFormat="1" ht="17.25" customHeight="1" x14ac:dyDescent="0.25">
      <c r="A92" s="24" t="s">
        <v>46</v>
      </c>
      <c r="B92" s="70">
        <v>6</v>
      </c>
      <c r="C92" s="71">
        <v>7</v>
      </c>
      <c r="D92" s="70">
        <v>6</v>
      </c>
      <c r="E92" s="68">
        <v>7</v>
      </c>
      <c r="F92" s="6"/>
      <c r="G92" s="62">
        <f t="shared" ref="G92:G109" si="5">SUM(B92+C92+D92+E92)*F92</f>
        <v>0</v>
      </c>
      <c r="H92" s="51"/>
    </row>
    <row r="93" spans="1:8" s="42" customFormat="1" ht="17.25" customHeight="1" x14ac:dyDescent="0.25">
      <c r="A93" s="27" t="s">
        <v>47</v>
      </c>
      <c r="B93" s="72">
        <v>22</v>
      </c>
      <c r="C93" s="73">
        <v>22</v>
      </c>
      <c r="D93" s="72">
        <v>22</v>
      </c>
      <c r="E93" s="84">
        <v>22</v>
      </c>
      <c r="F93" s="19"/>
      <c r="G93" s="62">
        <f t="shared" si="5"/>
        <v>0</v>
      </c>
    </row>
    <row r="94" spans="1:8" s="42" customFormat="1" ht="17.25" customHeight="1" x14ac:dyDescent="0.25">
      <c r="A94" s="27" t="s">
        <v>48</v>
      </c>
      <c r="B94" s="72">
        <v>7</v>
      </c>
      <c r="C94" s="73">
        <v>6</v>
      </c>
      <c r="D94" s="72">
        <v>7</v>
      </c>
      <c r="E94" s="72">
        <v>6</v>
      </c>
      <c r="F94" s="6"/>
      <c r="G94" s="62">
        <f t="shared" si="5"/>
        <v>0</v>
      </c>
    </row>
    <row r="95" spans="1:8" s="42" customFormat="1" ht="17.25" customHeight="1" x14ac:dyDescent="0.25">
      <c r="A95" s="24" t="s">
        <v>49</v>
      </c>
      <c r="B95" s="70">
        <v>22</v>
      </c>
      <c r="C95" s="71">
        <v>11</v>
      </c>
      <c r="D95" s="70">
        <v>11</v>
      </c>
      <c r="E95" s="70">
        <v>22</v>
      </c>
      <c r="F95" s="6"/>
      <c r="G95" s="62">
        <f t="shared" si="5"/>
        <v>0</v>
      </c>
    </row>
    <row r="96" spans="1:8" s="42" customFormat="1" ht="17.25" customHeight="1" x14ac:dyDescent="0.25">
      <c r="A96" s="24" t="s">
        <v>50</v>
      </c>
      <c r="B96" s="70">
        <v>6</v>
      </c>
      <c r="C96" s="71">
        <v>3</v>
      </c>
      <c r="D96" s="70">
        <v>3</v>
      </c>
      <c r="E96" s="70">
        <v>10</v>
      </c>
      <c r="F96" s="6"/>
      <c r="G96" s="62">
        <f t="shared" si="5"/>
        <v>0</v>
      </c>
    </row>
    <row r="97" spans="1:8" s="42" customFormat="1" ht="17.25" customHeight="1" x14ac:dyDescent="0.25">
      <c r="A97" s="24" t="s">
        <v>59</v>
      </c>
      <c r="B97" s="70">
        <v>22</v>
      </c>
      <c r="C97" s="71">
        <v>11</v>
      </c>
      <c r="D97" s="70">
        <v>11</v>
      </c>
      <c r="E97" s="70">
        <v>22</v>
      </c>
      <c r="F97" s="6"/>
      <c r="G97" s="62">
        <f t="shared" si="5"/>
        <v>0</v>
      </c>
    </row>
    <row r="98" spans="1:8" s="42" customFormat="1" ht="17.25" customHeight="1" x14ac:dyDescent="0.25">
      <c r="A98" s="24" t="s">
        <v>60</v>
      </c>
      <c r="B98" s="70">
        <v>7</v>
      </c>
      <c r="C98" s="71">
        <v>3</v>
      </c>
      <c r="D98" s="70">
        <v>4</v>
      </c>
      <c r="E98" s="70">
        <v>6</v>
      </c>
      <c r="F98" s="6"/>
      <c r="G98" s="62">
        <f t="shared" si="5"/>
        <v>0</v>
      </c>
    </row>
    <row r="99" spans="1:8" s="42" customFormat="1" ht="17.25" customHeight="1" x14ac:dyDescent="0.25">
      <c r="A99" s="24" t="s">
        <v>51</v>
      </c>
      <c r="B99" s="70">
        <v>22</v>
      </c>
      <c r="C99" s="71">
        <v>11</v>
      </c>
      <c r="D99" s="70">
        <v>22</v>
      </c>
      <c r="E99" s="70">
        <v>11</v>
      </c>
      <c r="F99" s="6"/>
      <c r="G99" s="62">
        <f t="shared" si="5"/>
        <v>0</v>
      </c>
    </row>
    <row r="100" spans="1:8" s="42" customFormat="1" ht="17.25" customHeight="1" x14ac:dyDescent="0.25">
      <c r="A100" s="24" t="s">
        <v>52</v>
      </c>
      <c r="B100" s="70">
        <v>7</v>
      </c>
      <c r="C100" s="71">
        <v>7</v>
      </c>
      <c r="D100" s="70">
        <v>7</v>
      </c>
      <c r="E100" s="70">
        <v>3</v>
      </c>
      <c r="F100" s="6"/>
      <c r="G100" s="62">
        <f t="shared" si="5"/>
        <v>0</v>
      </c>
    </row>
    <row r="101" spans="1:8" s="42" customFormat="1" ht="17.25" customHeight="1" x14ac:dyDescent="0.25">
      <c r="A101" s="24" t="s">
        <v>61</v>
      </c>
      <c r="B101" s="70">
        <v>15</v>
      </c>
      <c r="C101" s="71">
        <v>10</v>
      </c>
      <c r="D101" s="70">
        <v>15</v>
      </c>
      <c r="E101" s="70">
        <v>10</v>
      </c>
      <c r="F101" s="6"/>
      <c r="G101" s="62">
        <f t="shared" si="5"/>
        <v>0</v>
      </c>
    </row>
    <row r="102" spans="1:8" s="42" customFormat="1" ht="17.25" customHeight="1" x14ac:dyDescent="0.25">
      <c r="A102" s="24" t="s">
        <v>62</v>
      </c>
      <c r="B102" s="70">
        <v>5</v>
      </c>
      <c r="C102" s="76">
        <v>3</v>
      </c>
      <c r="D102" s="77">
        <v>5</v>
      </c>
      <c r="E102" s="77">
        <v>3</v>
      </c>
      <c r="F102" s="19"/>
      <c r="G102" s="62">
        <f t="shared" si="5"/>
        <v>0</v>
      </c>
    </row>
    <row r="103" spans="1:8" s="42" customFormat="1" ht="17.25" customHeight="1" x14ac:dyDescent="0.25">
      <c r="A103" s="24" t="s">
        <v>68</v>
      </c>
      <c r="B103" s="70">
        <v>45</v>
      </c>
      <c r="C103" s="76">
        <v>5</v>
      </c>
      <c r="D103" s="77">
        <v>15</v>
      </c>
      <c r="E103" s="77">
        <v>10</v>
      </c>
      <c r="F103" s="19"/>
      <c r="G103" s="62">
        <f t="shared" si="5"/>
        <v>0</v>
      </c>
    </row>
    <row r="104" spans="1:8" s="42" customFormat="1" ht="17.25" customHeight="1" x14ac:dyDescent="0.25">
      <c r="A104" s="24" t="s">
        <v>69</v>
      </c>
      <c r="B104" s="70">
        <v>10</v>
      </c>
      <c r="C104" s="76">
        <v>1</v>
      </c>
      <c r="D104" s="77">
        <v>3</v>
      </c>
      <c r="E104" s="77">
        <v>3</v>
      </c>
      <c r="F104" s="19"/>
      <c r="G104" s="62">
        <f t="shared" si="5"/>
        <v>0</v>
      </c>
    </row>
    <row r="105" spans="1:8" s="42" customFormat="1" ht="17.25" customHeight="1" x14ac:dyDescent="0.25">
      <c r="A105" s="24" t="s">
        <v>70</v>
      </c>
      <c r="B105" s="70">
        <v>88</v>
      </c>
      <c r="C105" s="76">
        <v>88</v>
      </c>
      <c r="D105" s="77">
        <v>88</v>
      </c>
      <c r="E105" s="77">
        <v>88</v>
      </c>
      <c r="F105" s="6"/>
      <c r="G105" s="62">
        <f t="shared" si="5"/>
        <v>0</v>
      </c>
    </row>
    <row r="106" spans="1:8" s="42" customFormat="1" ht="17.25" customHeight="1" x14ac:dyDescent="0.25">
      <c r="A106" s="54" t="s">
        <v>31</v>
      </c>
      <c r="B106" s="77">
        <v>26</v>
      </c>
      <c r="C106" s="76">
        <v>26</v>
      </c>
      <c r="D106" s="77">
        <v>26</v>
      </c>
      <c r="E106" s="77">
        <v>26</v>
      </c>
      <c r="F106" s="6"/>
      <c r="G106" s="62">
        <f t="shared" si="5"/>
        <v>0</v>
      </c>
    </row>
    <row r="107" spans="1:8" s="42" customFormat="1" ht="17.25" customHeight="1" x14ac:dyDescent="0.25">
      <c r="A107" s="24" t="s">
        <v>71</v>
      </c>
      <c r="B107" s="70">
        <v>90</v>
      </c>
      <c r="C107" s="76">
        <v>10</v>
      </c>
      <c r="D107" s="77">
        <v>60</v>
      </c>
      <c r="E107" s="77">
        <v>40</v>
      </c>
      <c r="F107" s="6"/>
      <c r="G107" s="62">
        <f t="shared" si="5"/>
        <v>0</v>
      </c>
    </row>
    <row r="108" spans="1:8" s="42" customFormat="1" ht="17.25" customHeight="1" x14ac:dyDescent="0.25">
      <c r="A108" s="24" t="s">
        <v>72</v>
      </c>
      <c r="B108" s="70">
        <v>20</v>
      </c>
      <c r="C108" s="76">
        <v>5</v>
      </c>
      <c r="D108" s="77">
        <v>10</v>
      </c>
      <c r="E108" s="77">
        <v>10</v>
      </c>
      <c r="F108" s="6"/>
      <c r="G108" s="62">
        <f t="shared" si="5"/>
        <v>0</v>
      </c>
    </row>
    <row r="109" spans="1:8" s="42" customFormat="1" ht="17.25" customHeight="1" thickBot="1" x14ac:dyDescent="0.3">
      <c r="A109" s="25" t="s">
        <v>63</v>
      </c>
      <c r="B109" s="70">
        <v>20</v>
      </c>
      <c r="C109" s="71">
        <v>20</v>
      </c>
      <c r="D109" s="70">
        <v>20</v>
      </c>
      <c r="E109" s="82">
        <v>20</v>
      </c>
      <c r="F109" s="6"/>
      <c r="G109" s="62">
        <f t="shared" si="5"/>
        <v>0</v>
      </c>
    </row>
    <row r="110" spans="1:8" s="42" customFormat="1" ht="17.25" customHeight="1" thickBot="1" x14ac:dyDescent="0.3">
      <c r="A110" s="41" t="s">
        <v>56</v>
      </c>
      <c r="B110" s="40"/>
      <c r="C110" s="40"/>
      <c r="D110" s="34"/>
      <c r="E110" s="34"/>
      <c r="F110" s="35"/>
      <c r="G110" s="36">
        <f>SUM(G91:G109)</f>
        <v>0</v>
      </c>
    </row>
    <row r="111" spans="1:8" s="42" customFormat="1" ht="33" customHeight="1" thickBot="1" x14ac:dyDescent="0.3">
      <c r="A111" s="94" t="s">
        <v>90</v>
      </c>
      <c r="B111" s="95"/>
      <c r="C111" s="95"/>
      <c r="D111" s="95"/>
      <c r="E111" s="95"/>
      <c r="F111" s="95"/>
      <c r="G111" s="104"/>
    </row>
    <row r="112" spans="1:8" s="42" customFormat="1" ht="17.25" customHeight="1" x14ac:dyDescent="0.25">
      <c r="A112" s="24" t="s">
        <v>75</v>
      </c>
      <c r="B112" s="70">
        <v>11</v>
      </c>
      <c r="C112" s="71">
        <v>16</v>
      </c>
      <c r="D112" s="70">
        <v>11</v>
      </c>
      <c r="E112" s="70">
        <v>16</v>
      </c>
      <c r="F112" s="6"/>
      <c r="G112" s="62">
        <f>SUM(B112+C112+D112+E112)*F112</f>
        <v>0</v>
      </c>
      <c r="H112" s="52"/>
    </row>
    <row r="113" spans="1:7" s="42" customFormat="1" ht="17.25" customHeight="1" x14ac:dyDescent="0.25">
      <c r="A113" s="24" t="s">
        <v>76</v>
      </c>
      <c r="B113" s="70">
        <v>49</v>
      </c>
      <c r="C113" s="71">
        <v>59</v>
      </c>
      <c r="D113" s="70">
        <v>49</v>
      </c>
      <c r="E113" s="70">
        <v>59</v>
      </c>
      <c r="F113" s="6"/>
      <c r="G113" s="62">
        <f t="shared" ref="G113:G119" si="6">SUM(B113+C113+D113+E113)*F113</f>
        <v>0</v>
      </c>
    </row>
    <row r="114" spans="1:7" s="42" customFormat="1" ht="17.25" customHeight="1" x14ac:dyDescent="0.25">
      <c r="A114" s="55" t="s">
        <v>77</v>
      </c>
      <c r="B114" s="70">
        <v>30</v>
      </c>
      <c r="C114" s="71">
        <v>20</v>
      </c>
      <c r="D114" s="70">
        <v>30</v>
      </c>
      <c r="E114" s="70">
        <v>20</v>
      </c>
      <c r="F114" s="6"/>
      <c r="G114" s="62">
        <f t="shared" si="6"/>
        <v>0</v>
      </c>
    </row>
    <row r="115" spans="1:7" s="42" customFormat="1" ht="17.25" customHeight="1" x14ac:dyDescent="0.25">
      <c r="A115" s="24" t="s">
        <v>20</v>
      </c>
      <c r="B115" s="70">
        <v>4</v>
      </c>
      <c r="C115" s="71">
        <v>2</v>
      </c>
      <c r="D115" s="70">
        <v>4</v>
      </c>
      <c r="E115" s="70">
        <v>2</v>
      </c>
      <c r="F115" s="6"/>
      <c r="G115" s="62">
        <f>SUM(B115+C115+D115+E115)*F115</f>
        <v>0</v>
      </c>
    </row>
    <row r="116" spans="1:7" s="42" customFormat="1" ht="17.25" customHeight="1" x14ac:dyDescent="0.25">
      <c r="A116" s="24" t="s">
        <v>24</v>
      </c>
      <c r="B116" s="70">
        <v>4</v>
      </c>
      <c r="C116" s="71">
        <v>2</v>
      </c>
      <c r="D116" s="70">
        <v>4</v>
      </c>
      <c r="E116" s="70">
        <v>2</v>
      </c>
      <c r="F116" s="6"/>
      <c r="G116" s="62">
        <f>SUM(B116+C116+D116+E116)*F116</f>
        <v>0</v>
      </c>
    </row>
    <row r="117" spans="1:7" s="42" customFormat="1" ht="17.25" customHeight="1" x14ac:dyDescent="0.25">
      <c r="A117" s="24" t="s">
        <v>80</v>
      </c>
      <c r="B117" s="70">
        <v>4</v>
      </c>
      <c r="C117" s="71">
        <v>2</v>
      </c>
      <c r="D117" s="70">
        <v>4</v>
      </c>
      <c r="E117" s="70">
        <v>2</v>
      </c>
      <c r="F117" s="6"/>
      <c r="G117" s="62">
        <f>SUM(B117+C117+D117+E117)*F117</f>
        <v>0</v>
      </c>
    </row>
    <row r="118" spans="1:7" s="42" customFormat="1" ht="17.25" customHeight="1" x14ac:dyDescent="0.25">
      <c r="A118" s="24" t="s">
        <v>22</v>
      </c>
      <c r="B118" s="70">
        <v>20</v>
      </c>
      <c r="C118" s="71">
        <v>10</v>
      </c>
      <c r="D118" s="70">
        <v>20</v>
      </c>
      <c r="E118" s="70">
        <v>10</v>
      </c>
      <c r="F118" s="6"/>
      <c r="G118" s="62">
        <f t="shared" si="6"/>
        <v>0</v>
      </c>
    </row>
    <row r="119" spans="1:7" s="42" customFormat="1" ht="17.25" customHeight="1" thickBot="1" x14ac:dyDescent="0.3">
      <c r="A119" s="55" t="s">
        <v>78</v>
      </c>
      <c r="B119" s="70">
        <v>30</v>
      </c>
      <c r="C119" s="71">
        <v>20</v>
      </c>
      <c r="D119" s="70">
        <v>30</v>
      </c>
      <c r="E119" s="70">
        <v>20</v>
      </c>
      <c r="F119" s="6"/>
      <c r="G119" s="62">
        <f t="shared" si="6"/>
        <v>0</v>
      </c>
    </row>
    <row r="120" spans="1:7" s="42" customFormat="1" ht="17.25" customHeight="1" thickBot="1" x14ac:dyDescent="0.3">
      <c r="A120" s="41" t="s">
        <v>74</v>
      </c>
      <c r="B120" s="40"/>
      <c r="C120" s="40"/>
      <c r="D120" s="34"/>
      <c r="E120" s="34"/>
      <c r="F120" s="35"/>
      <c r="G120" s="36">
        <f>SUM(G112:G119)</f>
        <v>0</v>
      </c>
    </row>
    <row r="121" spans="1:7" s="42" customFormat="1" ht="34.5" customHeight="1" thickBot="1" x14ac:dyDescent="0.3">
      <c r="A121" s="94" t="s">
        <v>91</v>
      </c>
      <c r="B121" s="95"/>
      <c r="C121" s="95"/>
      <c r="D121" s="95"/>
      <c r="E121" s="95"/>
      <c r="F121" s="95"/>
      <c r="G121" s="104"/>
    </row>
    <row r="122" spans="1:7" s="42" customFormat="1" ht="17.25" customHeight="1" x14ac:dyDescent="0.25">
      <c r="A122" s="57" t="s">
        <v>2</v>
      </c>
      <c r="B122" s="79">
        <v>2</v>
      </c>
      <c r="C122" s="83">
        <v>3</v>
      </c>
      <c r="D122" s="79">
        <v>4</v>
      </c>
      <c r="E122" s="79">
        <v>5</v>
      </c>
      <c r="F122" s="58"/>
      <c r="G122" s="60">
        <f>SUM(B122+C122+D122+E122)*F122</f>
        <v>0</v>
      </c>
    </row>
    <row r="123" spans="1:7" s="42" customFormat="1" ht="17.25" customHeight="1" x14ac:dyDescent="0.25">
      <c r="A123" s="27" t="s">
        <v>40</v>
      </c>
      <c r="B123" s="70">
        <v>2</v>
      </c>
      <c r="C123" s="71">
        <v>3</v>
      </c>
      <c r="D123" s="70">
        <v>4</v>
      </c>
      <c r="E123" s="70">
        <v>5</v>
      </c>
      <c r="F123" s="6"/>
      <c r="G123" s="62">
        <f t="shared" ref="G123:G139" si="7">SUM(B123+C123+D123+E123)*F123</f>
        <v>0</v>
      </c>
    </row>
    <row r="124" spans="1:7" s="42" customFormat="1" ht="17.25" customHeight="1" x14ac:dyDescent="0.25">
      <c r="A124" s="24" t="s">
        <v>23</v>
      </c>
      <c r="B124" s="70">
        <v>2</v>
      </c>
      <c r="C124" s="71">
        <v>1</v>
      </c>
      <c r="D124" s="70">
        <v>3</v>
      </c>
      <c r="E124" s="70">
        <v>2</v>
      </c>
      <c r="F124" s="6"/>
      <c r="G124" s="62">
        <f t="shared" si="7"/>
        <v>0</v>
      </c>
    </row>
    <row r="125" spans="1:7" s="42" customFormat="1" ht="17.25" customHeight="1" x14ac:dyDescent="0.25">
      <c r="A125" s="55" t="s">
        <v>21</v>
      </c>
      <c r="B125" s="70">
        <v>2</v>
      </c>
      <c r="C125" s="71">
        <v>3</v>
      </c>
      <c r="D125" s="70">
        <v>4</v>
      </c>
      <c r="E125" s="70">
        <v>5</v>
      </c>
      <c r="F125" s="6"/>
      <c r="G125" s="62">
        <f t="shared" si="7"/>
        <v>0</v>
      </c>
    </row>
    <row r="126" spans="1:7" s="42" customFormat="1" ht="17.25" customHeight="1" x14ac:dyDescent="0.25">
      <c r="A126" s="24" t="s">
        <v>84</v>
      </c>
      <c r="B126" s="70">
        <v>2</v>
      </c>
      <c r="C126" s="71">
        <v>3</v>
      </c>
      <c r="D126" s="70">
        <v>4</v>
      </c>
      <c r="E126" s="70">
        <v>5</v>
      </c>
      <c r="F126" s="6"/>
      <c r="G126" s="62">
        <f t="shared" si="7"/>
        <v>0</v>
      </c>
    </row>
    <row r="127" spans="1:7" s="42" customFormat="1" ht="17.25" customHeight="1" x14ac:dyDescent="0.25">
      <c r="A127" s="24" t="s">
        <v>44</v>
      </c>
      <c r="B127" s="70">
        <v>4</v>
      </c>
      <c r="C127" s="71">
        <v>6</v>
      </c>
      <c r="D127" s="70">
        <v>8</v>
      </c>
      <c r="E127" s="70">
        <v>10</v>
      </c>
      <c r="F127" s="6"/>
      <c r="G127" s="62">
        <f t="shared" si="7"/>
        <v>0</v>
      </c>
    </row>
    <row r="128" spans="1:7" s="42" customFormat="1" ht="17.25" customHeight="1" x14ac:dyDescent="0.25">
      <c r="A128" s="24" t="s">
        <v>85</v>
      </c>
      <c r="B128" s="70">
        <v>2</v>
      </c>
      <c r="C128" s="71">
        <v>3</v>
      </c>
      <c r="D128" s="70">
        <v>4</v>
      </c>
      <c r="E128" s="70">
        <v>5</v>
      </c>
      <c r="F128" s="6"/>
      <c r="G128" s="62">
        <f t="shared" si="7"/>
        <v>0</v>
      </c>
    </row>
    <row r="129" spans="1:8" s="42" customFormat="1" ht="17.25" customHeight="1" x14ac:dyDescent="0.25">
      <c r="A129" s="24" t="s">
        <v>86</v>
      </c>
      <c r="B129" s="70">
        <v>2</v>
      </c>
      <c r="C129" s="71">
        <v>3</v>
      </c>
      <c r="D129" s="70">
        <v>4</v>
      </c>
      <c r="E129" s="70">
        <v>5</v>
      </c>
      <c r="F129" s="6"/>
      <c r="G129" s="62">
        <f t="shared" si="7"/>
        <v>0</v>
      </c>
    </row>
    <row r="130" spans="1:8" s="42" customFormat="1" ht="17.25" customHeight="1" x14ac:dyDescent="0.25">
      <c r="A130" s="24" t="s">
        <v>70</v>
      </c>
      <c r="B130" s="70">
        <v>4</v>
      </c>
      <c r="C130" s="71">
        <v>6</v>
      </c>
      <c r="D130" s="70">
        <v>8</v>
      </c>
      <c r="E130" s="70">
        <v>10</v>
      </c>
      <c r="F130" s="6"/>
      <c r="G130" s="28">
        <f t="shared" si="7"/>
        <v>0</v>
      </c>
    </row>
    <row r="131" spans="1:8" s="42" customFormat="1" ht="17.25" customHeight="1" x14ac:dyDescent="0.25">
      <c r="A131" s="26" t="s">
        <v>3</v>
      </c>
      <c r="B131" s="70">
        <v>0</v>
      </c>
      <c r="C131" s="70">
        <v>1</v>
      </c>
      <c r="D131" s="70">
        <v>1</v>
      </c>
      <c r="E131" s="70">
        <v>1</v>
      </c>
      <c r="F131" s="6"/>
      <c r="G131" s="62">
        <f>SUM(B131+C131+D131+E131)*F131</f>
        <v>0</v>
      </c>
    </row>
    <row r="132" spans="1:8" s="42" customFormat="1" ht="17.25" customHeight="1" x14ac:dyDescent="0.25">
      <c r="A132" s="27" t="s">
        <v>6</v>
      </c>
      <c r="B132" s="70">
        <v>0</v>
      </c>
      <c r="C132" s="70">
        <v>1</v>
      </c>
      <c r="D132" s="70">
        <v>1</v>
      </c>
      <c r="E132" s="70">
        <v>1</v>
      </c>
      <c r="F132" s="6"/>
      <c r="G132" s="62">
        <f t="shared" si="7"/>
        <v>0</v>
      </c>
    </row>
    <row r="133" spans="1:8" s="42" customFormat="1" ht="17.25" customHeight="1" x14ac:dyDescent="0.25">
      <c r="A133" s="24" t="s">
        <v>24</v>
      </c>
      <c r="B133" s="70">
        <v>0</v>
      </c>
      <c r="C133" s="70">
        <v>1</v>
      </c>
      <c r="D133" s="70"/>
      <c r="E133" s="70">
        <v>1</v>
      </c>
      <c r="F133" s="6"/>
      <c r="G133" s="62">
        <f t="shared" si="7"/>
        <v>0</v>
      </c>
    </row>
    <row r="134" spans="1:8" s="42" customFormat="1" ht="17.25" customHeight="1" x14ac:dyDescent="0.25">
      <c r="A134" s="55" t="s">
        <v>22</v>
      </c>
      <c r="B134" s="70">
        <v>0</v>
      </c>
      <c r="C134" s="70">
        <v>1</v>
      </c>
      <c r="D134" s="70">
        <v>1</v>
      </c>
      <c r="E134" s="70">
        <v>1</v>
      </c>
      <c r="F134" s="6"/>
      <c r="G134" s="62">
        <f t="shared" si="7"/>
        <v>0</v>
      </c>
    </row>
    <row r="135" spans="1:8" s="42" customFormat="1" ht="17.25" customHeight="1" x14ac:dyDescent="0.25">
      <c r="A135" s="24" t="s">
        <v>81</v>
      </c>
      <c r="B135" s="70">
        <v>0</v>
      </c>
      <c r="C135" s="70">
        <v>1</v>
      </c>
      <c r="D135" s="70">
        <v>1</v>
      </c>
      <c r="E135" s="70">
        <v>1</v>
      </c>
      <c r="F135" s="6"/>
      <c r="G135" s="62">
        <f t="shared" si="7"/>
        <v>0</v>
      </c>
    </row>
    <row r="136" spans="1:8" s="42" customFormat="1" ht="17.25" customHeight="1" x14ac:dyDescent="0.25">
      <c r="A136" s="24" t="s">
        <v>82</v>
      </c>
      <c r="B136" s="70">
        <v>0</v>
      </c>
      <c r="C136" s="70">
        <v>2</v>
      </c>
      <c r="D136" s="70">
        <v>2</v>
      </c>
      <c r="E136" s="70">
        <v>2</v>
      </c>
      <c r="F136" s="6"/>
      <c r="G136" s="62">
        <f t="shared" si="7"/>
        <v>0</v>
      </c>
    </row>
    <row r="137" spans="1:8" s="42" customFormat="1" ht="17.25" customHeight="1" x14ac:dyDescent="0.25">
      <c r="A137" s="24" t="s">
        <v>34</v>
      </c>
      <c r="B137" s="70">
        <v>0</v>
      </c>
      <c r="C137" s="70">
        <v>1</v>
      </c>
      <c r="D137" s="70">
        <v>1</v>
      </c>
      <c r="E137" s="70">
        <v>1</v>
      </c>
      <c r="F137" s="6"/>
      <c r="G137" s="62">
        <f t="shared" si="7"/>
        <v>0</v>
      </c>
    </row>
    <row r="138" spans="1:8" s="42" customFormat="1" ht="17.25" customHeight="1" x14ac:dyDescent="0.25">
      <c r="A138" s="24" t="s">
        <v>35</v>
      </c>
      <c r="B138" s="70">
        <v>0</v>
      </c>
      <c r="C138" s="70">
        <v>1</v>
      </c>
      <c r="D138" s="70">
        <v>1</v>
      </c>
      <c r="E138" s="70">
        <v>1</v>
      </c>
      <c r="F138" s="6"/>
      <c r="G138" s="62">
        <f t="shared" si="7"/>
        <v>0</v>
      </c>
    </row>
    <row r="139" spans="1:8" s="42" customFormat="1" ht="17.25" customHeight="1" thickBot="1" x14ac:dyDescent="0.3">
      <c r="A139" s="24" t="s">
        <v>83</v>
      </c>
      <c r="B139" s="82">
        <v>0</v>
      </c>
      <c r="C139" s="70">
        <v>2</v>
      </c>
      <c r="D139" s="70">
        <v>2</v>
      </c>
      <c r="E139" s="70">
        <v>2</v>
      </c>
      <c r="F139" s="6"/>
      <c r="G139" s="29">
        <f t="shared" si="7"/>
        <v>0</v>
      </c>
    </row>
    <row r="140" spans="1:8" s="42" customFormat="1" ht="17.25" customHeight="1" thickBot="1" x14ac:dyDescent="0.3">
      <c r="A140" s="41" t="s">
        <v>92</v>
      </c>
      <c r="B140" s="40"/>
      <c r="C140" s="40"/>
      <c r="D140" s="34"/>
      <c r="E140" s="34"/>
      <c r="F140" s="35"/>
      <c r="G140" s="36">
        <f>SUM(G122:G139)</f>
        <v>0</v>
      </c>
    </row>
    <row r="141" spans="1:8" s="42" customFormat="1" ht="34.5" customHeight="1" thickBot="1" x14ac:dyDescent="0.3">
      <c r="A141" s="94" t="s">
        <v>93</v>
      </c>
      <c r="B141" s="95"/>
      <c r="C141" s="95"/>
      <c r="D141" s="95"/>
      <c r="E141" s="95"/>
      <c r="F141" s="95"/>
      <c r="G141" s="104"/>
      <c r="H141" s="52"/>
    </row>
    <row r="142" spans="1:8" ht="17.25" customHeight="1" x14ac:dyDescent="0.25">
      <c r="A142" s="30" t="s">
        <v>10</v>
      </c>
      <c r="B142" s="85">
        <v>20</v>
      </c>
      <c r="C142" s="85">
        <v>15</v>
      </c>
      <c r="D142" s="85">
        <v>20</v>
      </c>
      <c r="E142" s="85">
        <v>15</v>
      </c>
      <c r="F142" s="60"/>
      <c r="G142" s="60">
        <f xml:space="preserve"> SUM(B142+C142+D142+E142)*F142</f>
        <v>0</v>
      </c>
      <c r="H142"/>
    </row>
    <row r="143" spans="1:8" ht="17.25" customHeight="1" x14ac:dyDescent="0.25">
      <c r="A143" s="5" t="s">
        <v>11</v>
      </c>
      <c r="B143" s="86">
        <v>20</v>
      </c>
      <c r="C143" s="86">
        <v>10</v>
      </c>
      <c r="D143" s="86">
        <v>20</v>
      </c>
      <c r="E143" s="86">
        <v>10</v>
      </c>
      <c r="F143" s="61"/>
      <c r="G143" s="62">
        <f t="shared" ref="G143:G144" si="8" xml:space="preserve"> SUM(B143+C143+D143+E143)*F143</f>
        <v>0</v>
      </c>
      <c r="H143"/>
    </row>
    <row r="144" spans="1:8" ht="17.25" customHeight="1" x14ac:dyDescent="0.25">
      <c r="A144" s="18" t="s">
        <v>7</v>
      </c>
      <c r="B144" s="87">
        <v>20</v>
      </c>
      <c r="C144" s="87">
        <v>15</v>
      </c>
      <c r="D144" s="87">
        <v>20</v>
      </c>
      <c r="E144" s="87">
        <v>15</v>
      </c>
      <c r="F144" s="28"/>
      <c r="G144" s="62">
        <f t="shared" si="8"/>
        <v>0</v>
      </c>
      <c r="H144"/>
    </row>
    <row r="145" spans="1:8" ht="17.25" customHeight="1" thickBot="1" x14ac:dyDescent="0.3">
      <c r="A145" s="31" t="s">
        <v>15</v>
      </c>
      <c r="B145" s="88">
        <v>60</v>
      </c>
      <c r="C145" s="88">
        <v>30</v>
      </c>
      <c r="D145" s="88">
        <v>60</v>
      </c>
      <c r="E145" s="88">
        <v>30</v>
      </c>
      <c r="F145" s="29"/>
      <c r="G145" s="62">
        <f xml:space="preserve"> SUM(B145+C145+D145+E145)*F145</f>
        <v>0</v>
      </c>
      <c r="H145"/>
    </row>
    <row r="146" spans="1:8" s="42" customFormat="1" ht="17.25" customHeight="1" thickBot="1" x14ac:dyDescent="0.3">
      <c r="A146" s="41" t="s">
        <v>94</v>
      </c>
      <c r="B146" s="40"/>
      <c r="C146" s="40"/>
      <c r="D146" s="34"/>
      <c r="E146" s="34"/>
      <c r="F146" s="35"/>
      <c r="G146" s="53">
        <f>SUM(G142:G145)</f>
        <v>0</v>
      </c>
    </row>
    <row r="147" spans="1:8" s="42" customFormat="1" ht="35.25" customHeight="1" thickBot="1" x14ac:dyDescent="0.3">
      <c r="A147" s="94" t="s">
        <v>100</v>
      </c>
      <c r="B147" s="95"/>
      <c r="C147" s="95"/>
      <c r="D147" s="95"/>
      <c r="E147" s="95"/>
      <c r="F147" s="95"/>
      <c r="G147" s="104"/>
    </row>
    <row r="148" spans="1:8" s="42" customFormat="1" ht="17.25" customHeight="1" thickBot="1" x14ac:dyDescent="0.3">
      <c r="A148" s="99" t="s">
        <v>101</v>
      </c>
      <c r="B148" s="100"/>
      <c r="C148" s="100"/>
      <c r="D148" s="100"/>
      <c r="E148" s="100"/>
      <c r="F148" s="100"/>
      <c r="G148" s="101"/>
    </row>
    <row r="149" spans="1:8" s="42" customFormat="1" ht="17.25" customHeight="1" x14ac:dyDescent="0.25">
      <c r="A149" s="63" t="s">
        <v>103</v>
      </c>
      <c r="B149" s="68">
        <v>319</v>
      </c>
      <c r="C149" s="68">
        <v>264</v>
      </c>
      <c r="D149" s="68">
        <v>267</v>
      </c>
      <c r="E149" s="89">
        <v>264</v>
      </c>
      <c r="F149" s="60"/>
      <c r="G149" s="59">
        <f>(B149+C149+D149+E149)*F149</f>
        <v>0</v>
      </c>
    </row>
    <row r="150" spans="1:8" s="42" customFormat="1" ht="17.25" customHeight="1" x14ac:dyDescent="0.25">
      <c r="A150" s="63" t="s">
        <v>104</v>
      </c>
      <c r="B150" s="70">
        <v>216</v>
      </c>
      <c r="C150" s="70">
        <v>211</v>
      </c>
      <c r="D150" s="70">
        <v>214</v>
      </c>
      <c r="E150" s="80">
        <v>211</v>
      </c>
      <c r="F150" s="66"/>
      <c r="G150" s="59">
        <f t="shared" ref="G150:G152" si="9">(B150+C150+D150+E150)*F150</f>
        <v>0</v>
      </c>
    </row>
    <row r="151" spans="1:8" s="42" customFormat="1" ht="17.25" customHeight="1" x14ac:dyDescent="0.25">
      <c r="A151" s="63" t="s">
        <v>105</v>
      </c>
      <c r="B151" s="70">
        <v>165</v>
      </c>
      <c r="C151" s="70">
        <v>110</v>
      </c>
      <c r="D151" s="70">
        <v>111</v>
      </c>
      <c r="E151" s="80">
        <v>110</v>
      </c>
      <c r="F151" s="62"/>
      <c r="G151" s="59">
        <f t="shared" si="9"/>
        <v>0</v>
      </c>
    </row>
    <row r="152" spans="1:8" s="42" customFormat="1" ht="17.25" customHeight="1" thickBot="1" x14ac:dyDescent="0.3">
      <c r="A152" s="64" t="s">
        <v>106</v>
      </c>
      <c r="B152" s="82">
        <v>66</v>
      </c>
      <c r="C152" s="82">
        <v>61</v>
      </c>
      <c r="D152" s="82">
        <v>64</v>
      </c>
      <c r="E152" s="81">
        <v>61</v>
      </c>
      <c r="F152" s="65"/>
      <c r="G152" s="59">
        <f t="shared" si="9"/>
        <v>0</v>
      </c>
    </row>
    <row r="153" spans="1:8" s="42" customFormat="1" ht="17.25" customHeight="1" thickBot="1" x14ac:dyDescent="0.3">
      <c r="A153" s="99" t="s">
        <v>97</v>
      </c>
      <c r="B153" s="100"/>
      <c r="C153" s="100"/>
      <c r="D153" s="100"/>
      <c r="E153" s="100"/>
      <c r="F153" s="100"/>
      <c r="G153" s="101"/>
    </row>
    <row r="154" spans="1:8" s="42" customFormat="1" ht="17.25" customHeight="1" thickBot="1" x14ac:dyDescent="0.3">
      <c r="A154" s="63" t="s">
        <v>107</v>
      </c>
      <c r="B154" s="68">
        <v>21</v>
      </c>
      <c r="C154" s="68">
        <v>11</v>
      </c>
      <c r="D154" s="68">
        <v>14</v>
      </c>
      <c r="E154" s="68">
        <v>14</v>
      </c>
      <c r="F154" s="61"/>
      <c r="G154" s="60">
        <f>(B154+C154+D154+E154)*F154</f>
        <v>0</v>
      </c>
    </row>
    <row r="155" spans="1:8" s="42" customFormat="1" ht="17.25" customHeight="1" thickBot="1" x14ac:dyDescent="0.3">
      <c r="A155" s="63" t="s">
        <v>108</v>
      </c>
      <c r="B155" s="70">
        <v>21</v>
      </c>
      <c r="C155" s="70">
        <v>11</v>
      </c>
      <c r="D155" s="70">
        <v>14</v>
      </c>
      <c r="E155" s="70">
        <v>14</v>
      </c>
      <c r="F155" s="61"/>
      <c r="G155" s="60">
        <f t="shared" ref="G155:G156" si="10">(B155+C155+D155+E155)*F155</f>
        <v>0</v>
      </c>
    </row>
    <row r="156" spans="1:8" s="42" customFormat="1" ht="17.25" customHeight="1" thickBot="1" x14ac:dyDescent="0.3">
      <c r="A156" s="63" t="s">
        <v>109</v>
      </c>
      <c r="B156" s="77">
        <v>16</v>
      </c>
      <c r="C156" s="77">
        <v>11</v>
      </c>
      <c r="D156" s="77">
        <v>14</v>
      </c>
      <c r="E156" s="77">
        <v>14</v>
      </c>
      <c r="F156" s="61"/>
      <c r="G156" s="60">
        <f t="shared" si="10"/>
        <v>0</v>
      </c>
    </row>
    <row r="157" spans="1:8" s="42" customFormat="1" ht="17.25" customHeight="1" thickBot="1" x14ac:dyDescent="0.3">
      <c r="A157" s="99" t="s">
        <v>102</v>
      </c>
      <c r="B157" s="100"/>
      <c r="C157" s="100"/>
      <c r="D157" s="100"/>
      <c r="E157" s="100"/>
      <c r="F157" s="100"/>
      <c r="G157" s="101"/>
    </row>
    <row r="158" spans="1:8" s="42" customFormat="1" ht="17.25" customHeight="1" thickBot="1" x14ac:dyDescent="0.3">
      <c r="A158" s="63" t="s">
        <v>110</v>
      </c>
      <c r="B158" s="68">
        <v>122</v>
      </c>
      <c r="C158" s="68">
        <v>124</v>
      </c>
      <c r="D158" s="68">
        <v>120</v>
      </c>
      <c r="E158" s="68">
        <v>124</v>
      </c>
      <c r="F158" s="61"/>
      <c r="G158" s="60">
        <f>(B158+C158+D158+E158)*F158</f>
        <v>0</v>
      </c>
    </row>
    <row r="159" spans="1:8" s="42" customFormat="1" ht="17.25" customHeight="1" thickBot="1" x14ac:dyDescent="0.3">
      <c r="A159" s="63" t="s">
        <v>111</v>
      </c>
      <c r="B159" s="70">
        <v>310</v>
      </c>
      <c r="C159" s="70">
        <v>259</v>
      </c>
      <c r="D159" s="70">
        <v>258</v>
      </c>
      <c r="E159" s="70">
        <v>259</v>
      </c>
      <c r="F159" s="61"/>
      <c r="G159" s="60">
        <f t="shared" ref="G159:G160" si="11">(B159+C159+D159+E159)*F159</f>
        <v>0</v>
      </c>
    </row>
    <row r="160" spans="1:8" s="42" customFormat="1" ht="17.25" customHeight="1" thickBot="1" x14ac:dyDescent="0.3">
      <c r="A160" s="64" t="s">
        <v>112</v>
      </c>
      <c r="B160" s="82">
        <v>72</v>
      </c>
      <c r="C160" s="82">
        <v>64</v>
      </c>
      <c r="D160" s="82">
        <v>55</v>
      </c>
      <c r="E160" s="82">
        <v>64</v>
      </c>
      <c r="F160" s="61"/>
      <c r="G160" s="60">
        <f t="shared" si="11"/>
        <v>0</v>
      </c>
    </row>
    <row r="161" spans="1:10" s="42" customFormat="1" ht="17.25" customHeight="1" thickBot="1" x14ac:dyDescent="0.3">
      <c r="A161" s="41" t="s">
        <v>114</v>
      </c>
      <c r="B161" s="40"/>
      <c r="C161" s="40"/>
      <c r="D161" s="34"/>
      <c r="E161" s="34"/>
      <c r="F161" s="35"/>
      <c r="G161" s="53">
        <f>SUM(G158:G160,G149:G152,G154:G156)</f>
        <v>0</v>
      </c>
    </row>
    <row r="162" spans="1:10" ht="44.25" customHeight="1" thickBot="1" x14ac:dyDescent="0.3">
      <c r="A162" s="96" t="s">
        <v>113</v>
      </c>
      <c r="B162" s="97"/>
      <c r="C162" s="97"/>
      <c r="D162" s="97"/>
      <c r="E162" s="97"/>
      <c r="F162" s="98"/>
      <c r="G162" s="67">
        <f>G33+G50+G73+G89+G110+G120+G140+G146+G161</f>
        <v>0</v>
      </c>
    </row>
    <row r="163" spans="1:10" s="17" customFormat="1" ht="17.25" customHeight="1" x14ac:dyDescent="0.25">
      <c r="A163" s="14"/>
      <c r="B163" s="15"/>
      <c r="C163" s="15"/>
      <c r="D163" s="15"/>
      <c r="E163" s="15"/>
      <c r="F163" s="16"/>
      <c r="G163" s="16"/>
    </row>
    <row r="164" spans="1:10" s="32" customFormat="1" ht="17.25" customHeight="1" x14ac:dyDescent="0.25">
      <c r="A164" s="43"/>
      <c r="B164" s="44"/>
      <c r="C164" s="44"/>
      <c r="D164" s="44"/>
      <c r="E164" s="44"/>
      <c r="F164" s="44"/>
      <c r="G164" s="45"/>
      <c r="H164" s="46"/>
    </row>
    <row r="165" spans="1:10" s="7" customFormat="1" ht="17.25" customHeight="1" x14ac:dyDescent="0.25">
      <c r="A165" s="1"/>
      <c r="B165" s="10"/>
      <c r="C165" s="10"/>
      <c r="D165" s="10"/>
      <c r="E165" s="10"/>
      <c r="F165" s="2"/>
      <c r="G165" s="2"/>
      <c r="H165" s="47"/>
    </row>
    <row r="166" spans="1:10" s="7" customFormat="1" ht="56.25" customHeight="1" x14ac:dyDescent="0.25">
      <c r="A166" s="103" t="s">
        <v>73</v>
      </c>
      <c r="B166" s="103"/>
      <c r="C166" s="103"/>
      <c r="D166" s="103"/>
      <c r="E166" s="103"/>
      <c r="F166" s="103"/>
      <c r="G166" s="103"/>
      <c r="H166" s="20"/>
    </row>
    <row r="167" spans="1:10" s="7" customFormat="1" ht="17.25" customHeight="1" x14ac:dyDescent="0.25">
      <c r="A167" s="1"/>
      <c r="B167" s="1"/>
      <c r="C167" s="1"/>
      <c r="D167" s="1"/>
      <c r="E167" s="1"/>
      <c r="F167" s="2"/>
      <c r="G167" s="2"/>
    </row>
    <row r="168" spans="1:10" s="7" customFormat="1" ht="17.25" customHeight="1" x14ac:dyDescent="0.25">
      <c r="A168" s="12" t="s">
        <v>12</v>
      </c>
      <c r="B168" s="8"/>
      <c r="C168" s="8"/>
      <c r="D168" s="8"/>
      <c r="E168" s="8"/>
      <c r="F168" s="1"/>
      <c r="G168" s="1"/>
    </row>
    <row r="169" spans="1:10" s="7" customFormat="1" ht="17.25" customHeight="1" x14ac:dyDescent="0.25">
      <c r="A169" s="7" t="s">
        <v>13</v>
      </c>
      <c r="B169" s="2"/>
      <c r="C169" s="2"/>
      <c r="D169" s="2"/>
      <c r="E169" s="2"/>
      <c r="F169" s="1"/>
      <c r="G169" s="1"/>
    </row>
    <row r="170" spans="1:10" s="7" customFormat="1" ht="17.25" customHeight="1" x14ac:dyDescent="0.25">
      <c r="A170" s="7" t="s">
        <v>117</v>
      </c>
      <c r="B170" s="2"/>
      <c r="C170" s="2"/>
      <c r="D170" s="2"/>
      <c r="E170" s="2"/>
      <c r="F170" s="1"/>
      <c r="G170" s="1"/>
    </row>
    <row r="171" spans="1:10" s="7" customFormat="1" ht="30.75" customHeight="1" x14ac:dyDescent="0.25">
      <c r="A171" s="102" t="s">
        <v>118</v>
      </c>
      <c r="B171" s="102"/>
      <c r="C171" s="102"/>
      <c r="D171" s="102"/>
      <c r="E171" s="102"/>
      <c r="F171" s="102"/>
      <c r="G171" s="102"/>
    </row>
    <row r="172" spans="1:10" s="7" customFormat="1" ht="17.25" customHeight="1" x14ac:dyDescent="0.25">
      <c r="B172" s="1"/>
      <c r="C172" s="1"/>
      <c r="D172" s="1"/>
      <c r="E172" s="1"/>
      <c r="F172" s="2"/>
      <c r="G172" s="2"/>
    </row>
    <row r="174" spans="1:10" s="9" customFormat="1" ht="17.25" customHeight="1" x14ac:dyDescent="0.25">
      <c r="A174" s="1"/>
      <c r="B174" s="1"/>
      <c r="C174" s="1"/>
      <c r="D174" s="1"/>
      <c r="E174" s="1"/>
      <c r="F174" s="2"/>
      <c r="G174" s="2"/>
    </row>
    <row r="176" spans="1:10" ht="15" customHeight="1" x14ac:dyDescent="0.25">
      <c r="A176" t="s">
        <v>14</v>
      </c>
      <c r="H176" s="11"/>
      <c r="I176" s="11"/>
      <c r="J176" s="11"/>
    </row>
    <row r="177" spans="1:1" x14ac:dyDescent="0.25">
      <c r="A177" s="13" t="s">
        <v>57</v>
      </c>
    </row>
    <row r="178" spans="1:1" x14ac:dyDescent="0.25">
      <c r="A178" s="13" t="s">
        <v>58</v>
      </c>
    </row>
  </sheetData>
  <mergeCells count="16">
    <mergeCell ref="A171:G171"/>
    <mergeCell ref="A166:G166"/>
    <mergeCell ref="A34:G34"/>
    <mergeCell ref="A74:G74"/>
    <mergeCell ref="A7:G7"/>
    <mergeCell ref="A153:G153"/>
    <mergeCell ref="A157:G157"/>
    <mergeCell ref="A5:G5"/>
    <mergeCell ref="A90:G90"/>
    <mergeCell ref="A111:G111"/>
    <mergeCell ref="A141:G141"/>
    <mergeCell ref="A162:F162"/>
    <mergeCell ref="A121:G121"/>
    <mergeCell ref="A51:G51"/>
    <mergeCell ref="A147:G147"/>
    <mergeCell ref="A148:G148"/>
  </mergeCells>
  <pageMargins left="0.15748031496062992" right="0.19685039370078741" top="0.35433070866141736" bottom="0.31496062992125984" header="0.23622047244094491" footer="0.19685039370078741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theuerj</dc:creator>
  <cp:lastModifiedBy>Janečková Iveta, Bc.</cp:lastModifiedBy>
  <cp:lastPrinted>2021-09-06T09:58:34Z</cp:lastPrinted>
  <dcterms:created xsi:type="dcterms:W3CDTF">2009-03-09T14:26:06Z</dcterms:created>
  <dcterms:modified xsi:type="dcterms:W3CDTF">2021-09-06T10:36:53Z</dcterms:modified>
</cp:coreProperties>
</file>