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aba.Csorba\Documents\HP dokumenty\"/>
    </mc:Choice>
  </mc:AlternateContent>
  <xr:revisionPtr revIDLastSave="0" documentId="8_{835B5F28-4D6E-4635-9F55-0B3904ABE5A7}" xr6:coauthVersionLast="47" xr6:coauthVersionMax="47" xr10:uidLastSave="{00000000-0000-0000-0000-000000000000}"/>
  <bookViews>
    <workbookView xWindow="-28920" yWindow="-120" windowWidth="29040" windowHeight="15840" xr2:uid="{CBAF04EF-269D-477D-93BD-78A91B680673}"/>
  </bookViews>
  <sheets>
    <sheet name="Tabulka - hodnocení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25" l="1"/>
  <c r="I11" i="25" l="1"/>
  <c r="I6" i="25" l="1"/>
</calcChain>
</file>

<file path=xl/sharedStrings.xml><?xml version="1.0" encoding="utf-8"?>
<sst xmlns="http://schemas.openxmlformats.org/spreadsheetml/2006/main" count="28" uniqueCount="16">
  <si>
    <t>Nafta</t>
  </si>
  <si>
    <t>A</t>
  </si>
  <si>
    <t>B</t>
  </si>
  <si>
    <t>C</t>
  </si>
  <si>
    <t>D</t>
  </si>
  <si>
    <t>E</t>
  </si>
  <si>
    <t>aritmetický průměr všech uveřejněných denních kotací Platts
Barges FOB Rotterdam Mean FAME -10 RED (biosložka) za předcházející týden v USD</t>
  </si>
  <si>
    <t>aritmetický průměr denních kotací kurzů Kč/USD vydaných
ČNB za předcházející týden</t>
  </si>
  <si>
    <t>referenční hustota (koeficient)</t>
  </si>
  <si>
    <t>spotřební daň</t>
  </si>
  <si>
    <t xml:space="preserve">celková cena za 1l v Kč bez DPH </t>
  </si>
  <si>
    <t xml:space="preserve">celková cena za 1l v Kč bez DPH určená k hodnocení </t>
  </si>
  <si>
    <t>Tabulka dodávek k ocenění</t>
  </si>
  <si>
    <t>Arktická nafta</t>
  </si>
  <si>
    <t>aritmetický průměr všech uveřejněných denních kotací Platts
Barges FOB Rotterdam Mean pro naftu motorovou a arktickou za
předcházející týden v USD</t>
  </si>
  <si>
    <t>prémium tuzemského trhu v USD za 1 tunu paliva
představující náklady na zpracování produktu, obchodní marži dodavatele, náklady na dopravu zboží z rafinerie do místa výdeje i další nutné náklady na straně dodavatele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</si>
</sst>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0" fillId="3" borderId="1" xfId="0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9D410-D5B5-4ACE-A1F3-13B9D29FC0FB}">
  <dimension ref="A1:I17"/>
  <sheetViews>
    <sheetView tabSelected="1" topLeftCell="D1" workbookViewId="0">
      <selection activeCell="I11" sqref="I11"/>
    </sheetView>
  </sheetViews>
  <sheetFormatPr defaultRowHeight="14.5" x14ac:dyDescent="0.35"/>
  <cols>
    <col min="1" max="1" width="2" customWidth="1"/>
    <col min="2" max="2" width="7.54296875" bestFit="1" customWidth="1"/>
    <col min="3" max="3" width="33" customWidth="1"/>
    <col min="4" max="4" width="30.36328125" customWidth="1"/>
    <col min="5" max="5" width="48" customWidth="1"/>
    <col min="6" max="10" width="16.08984375" customWidth="1"/>
  </cols>
  <sheetData>
    <row r="1" spans="1:9" x14ac:dyDescent="0.35">
      <c r="A1" s="1" t="s">
        <v>12</v>
      </c>
    </row>
    <row r="4" spans="1:9" x14ac:dyDescent="0.3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1.5" x14ac:dyDescent="0.35">
      <c r="B5" s="4"/>
      <c r="C5" s="5" t="s">
        <v>14</v>
      </c>
      <c r="D5" s="5" t="s">
        <v>6</v>
      </c>
      <c r="E5" s="5" t="s">
        <v>15</v>
      </c>
      <c r="F5" s="6" t="s">
        <v>7</v>
      </c>
      <c r="G5" s="6" t="s">
        <v>8</v>
      </c>
      <c r="H5" s="6" t="s">
        <v>9</v>
      </c>
      <c r="I5" s="5" t="s">
        <v>10</v>
      </c>
    </row>
    <row r="6" spans="1:9" x14ac:dyDescent="0.35">
      <c r="B6" s="4" t="s">
        <v>0</v>
      </c>
      <c r="C6" s="2"/>
      <c r="D6" s="3"/>
      <c r="E6" s="2"/>
      <c r="F6" s="7"/>
      <c r="G6" s="7">
        <v>8.4500000000000005E-4</v>
      </c>
      <c r="H6" s="7">
        <v>9.9499999999999993</v>
      </c>
      <c r="I6" s="2">
        <f>((C6*0.93)+(D6*0.07)+E6)*F6*G6+H6</f>
        <v>9.9499999999999993</v>
      </c>
    </row>
    <row r="9" spans="1:9" x14ac:dyDescent="0.35">
      <c r="B9" s="4"/>
      <c r="C9" s="4" t="s">
        <v>1</v>
      </c>
      <c r="D9" s="4" t="s">
        <v>2</v>
      </c>
      <c r="E9" s="4" t="s">
        <v>3</v>
      </c>
      <c r="F9" s="4" t="s">
        <v>4</v>
      </c>
      <c r="G9" s="4"/>
      <c r="H9" s="4"/>
      <c r="I9" s="4" t="s">
        <v>5</v>
      </c>
    </row>
    <row r="10" spans="1:9" ht="101.5" x14ac:dyDescent="0.35">
      <c r="B10" s="4"/>
      <c r="C10" s="5" t="s">
        <v>14</v>
      </c>
      <c r="D10" s="5" t="s">
        <v>6</v>
      </c>
      <c r="E10" s="5" t="s">
        <v>15</v>
      </c>
      <c r="F10" s="6" t="s">
        <v>7</v>
      </c>
      <c r="G10" s="6" t="s">
        <v>8</v>
      </c>
      <c r="H10" s="6" t="s">
        <v>9</v>
      </c>
      <c r="I10" s="5" t="s">
        <v>10</v>
      </c>
    </row>
    <row r="11" spans="1:9" ht="29" x14ac:dyDescent="0.35">
      <c r="B11" s="8" t="s">
        <v>13</v>
      </c>
      <c r="C11" s="2"/>
      <c r="D11" s="3"/>
      <c r="E11" s="2"/>
      <c r="F11" s="7"/>
      <c r="G11" s="7">
        <v>8.4500000000000005E-4</v>
      </c>
      <c r="H11" s="7">
        <v>9.9499999999999993</v>
      </c>
      <c r="I11" s="2">
        <f>((C11*0.93)+(D11*0.07)+E11)*F11*G11+H11</f>
        <v>9.9499999999999993</v>
      </c>
    </row>
    <row r="16" spans="1:9" ht="58" x14ac:dyDescent="0.35">
      <c r="I16" s="5" t="s">
        <v>11</v>
      </c>
    </row>
    <row r="17" spans="9:9" x14ac:dyDescent="0.35">
      <c r="I17" s="2">
        <f>I6*0.73+I11*0.27</f>
        <v>9.9499999999999993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- hodnocení</vt:lpstr>
    </vt:vector>
  </TitlesOfParts>
  <Company>HAVEL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Kollmann Jachym</dc:creator>
  <cp:lastModifiedBy>Csorba Csaba</cp:lastModifiedBy>
  <dcterms:created xsi:type="dcterms:W3CDTF">2020-09-15T15:13:50Z</dcterms:created>
  <dcterms:modified xsi:type="dcterms:W3CDTF">2021-11-19T13:08:04Z</dcterms:modified>
</cp:coreProperties>
</file>