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zeleni\ZELEŇ-nová\03_PROJEKTY_probíhající\Měšťanská, Jánošíková, Duk. Hrdinů\Projektová dokumentace_výsadby_Měšťanská_Duk.Hrdinů\final PD\ZDROJOVÉ SOUBORY\"/>
    </mc:Choice>
  </mc:AlternateContent>
  <xr:revisionPtr revIDLastSave="0" documentId="13_ncr:1_{BD835837-6AFD-4F69-98DF-09EC7F2B6D6A}" xr6:coauthVersionLast="47" xr6:coauthVersionMax="47" xr10:uidLastSave="{00000000-0000-0000-0000-000000000000}"/>
  <bookViews>
    <workbookView xWindow="-120" yWindow="-120" windowWidth="29040" windowHeight="15840" tabRatio="698" xr2:uid="{00000000-000D-0000-FFFF-FFFF00000000}"/>
  </bookViews>
  <sheets>
    <sheet name="Rozpočet_založení" sheetId="1" r:id="rId1"/>
    <sheet name="Plán péče_1. rok" sheetId="3" r:id="rId2"/>
    <sheet name="Plán péče_2. rok" sheetId="2" r:id="rId3"/>
    <sheet name="Plán péče_3. rok" sheetId="5" r:id="rId4"/>
    <sheet name="Plán péče_4. rok" sheetId="6" r:id="rId5"/>
    <sheet name="Plán péče_5. rok" sheetId="4" r:id="rId6"/>
    <sheet name="Cena celkem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7" i="2" l="1"/>
  <c r="I17" i="2" s="1"/>
  <c r="G16" i="2"/>
  <c r="I16" i="2" s="1"/>
  <c r="G15" i="2"/>
  <c r="G10" i="2"/>
  <c r="I85" i="1"/>
  <c r="G85" i="1"/>
  <c r="I16" i="1"/>
  <c r="G16" i="1"/>
  <c r="I18" i="6"/>
  <c r="I11" i="6"/>
  <c r="G9" i="6"/>
  <c r="I9" i="6" s="1"/>
  <c r="I10" i="6" s="1"/>
  <c r="G30" i="5"/>
  <c r="G50" i="2"/>
  <c r="G45" i="2"/>
  <c r="I45" i="2" s="1"/>
  <c r="G44" i="2"/>
  <c r="G36" i="2"/>
  <c r="G37" i="2"/>
  <c r="G38" i="2"/>
  <c r="G39" i="2"/>
  <c r="G35" i="2"/>
  <c r="G30" i="2"/>
  <c r="G29" i="2"/>
  <c r="I29" i="2" s="1"/>
  <c r="G35" i="3"/>
  <c r="I18" i="3"/>
  <c r="K9" i="1"/>
  <c r="K101" i="1"/>
  <c r="G101" i="1"/>
  <c r="K93" i="1"/>
  <c r="G93" i="1"/>
  <c r="K76" i="1"/>
  <c r="I76" i="1"/>
  <c r="G76" i="1"/>
  <c r="K63" i="1"/>
  <c r="I63" i="1"/>
  <c r="G63" i="1"/>
  <c r="G32" i="1"/>
  <c r="G40" i="1"/>
  <c r="I119" i="1"/>
  <c r="I118" i="1"/>
  <c r="G119" i="1"/>
  <c r="G118" i="1"/>
  <c r="I112" i="1"/>
  <c r="I113" i="1"/>
  <c r="I114" i="1"/>
  <c r="I111" i="1"/>
  <c r="I115" i="1" s="1"/>
  <c r="G114" i="1"/>
  <c r="G112" i="1"/>
  <c r="G113" i="1"/>
  <c r="G111" i="1"/>
  <c r="K104" i="1"/>
  <c r="K105" i="1" s="1"/>
  <c r="G104" i="1"/>
  <c r="G105" i="1" s="1"/>
  <c r="G106" i="1" s="1"/>
  <c r="G107" i="1" s="1"/>
  <c r="G108" i="1" s="1"/>
  <c r="K97" i="1"/>
  <c r="K98" i="1"/>
  <c r="K99" i="1"/>
  <c r="K100" i="1"/>
  <c r="K96" i="1"/>
  <c r="G97" i="1"/>
  <c r="G96" i="1"/>
  <c r="G98" i="1"/>
  <c r="G99" i="1"/>
  <c r="G100" i="1"/>
  <c r="K89" i="1"/>
  <c r="K90" i="1"/>
  <c r="K91" i="1"/>
  <c r="K92" i="1"/>
  <c r="K88" i="1"/>
  <c r="G90" i="1"/>
  <c r="G88" i="1"/>
  <c r="G89" i="1"/>
  <c r="G91" i="1"/>
  <c r="G92" i="1"/>
  <c r="I81" i="1"/>
  <c r="I82" i="1" s="1"/>
  <c r="I83" i="1" s="1"/>
  <c r="I84" i="1" s="1"/>
  <c r="G80" i="1"/>
  <c r="G81" i="1"/>
  <c r="G79" i="1"/>
  <c r="K67" i="1"/>
  <c r="K69" i="1"/>
  <c r="K70" i="1"/>
  <c r="K71" i="1"/>
  <c r="K72" i="1"/>
  <c r="K73" i="1"/>
  <c r="K74" i="1"/>
  <c r="K75" i="1"/>
  <c r="K66" i="1"/>
  <c r="I68" i="1"/>
  <c r="I69" i="1"/>
  <c r="I70" i="1"/>
  <c r="I71" i="1"/>
  <c r="I72" i="1"/>
  <c r="I73" i="1"/>
  <c r="I74" i="1"/>
  <c r="I75" i="1"/>
  <c r="G67" i="1"/>
  <c r="G68" i="1"/>
  <c r="G69" i="1"/>
  <c r="G70" i="1"/>
  <c r="G71" i="1"/>
  <c r="G72" i="1"/>
  <c r="G73" i="1"/>
  <c r="G74" i="1"/>
  <c r="G75" i="1"/>
  <c r="G66" i="1"/>
  <c r="K52" i="1"/>
  <c r="K53" i="1"/>
  <c r="K54" i="1"/>
  <c r="K55" i="1"/>
  <c r="K56" i="1"/>
  <c r="K57" i="1"/>
  <c r="K58" i="1"/>
  <c r="K59" i="1"/>
  <c r="K60" i="1"/>
  <c r="K61" i="1"/>
  <c r="K62" i="1"/>
  <c r="K51" i="1"/>
  <c r="I52" i="1"/>
  <c r="I53" i="1"/>
  <c r="I54" i="1"/>
  <c r="I55" i="1"/>
  <c r="I56" i="1"/>
  <c r="I57" i="1"/>
  <c r="I58" i="1"/>
  <c r="I59" i="1"/>
  <c r="I60" i="1"/>
  <c r="I61" i="1"/>
  <c r="I62" i="1"/>
  <c r="I51" i="1"/>
  <c r="G52" i="1"/>
  <c r="G53" i="1"/>
  <c r="G54" i="1"/>
  <c r="G55" i="1"/>
  <c r="G56" i="1"/>
  <c r="G57" i="1"/>
  <c r="G58" i="1"/>
  <c r="G59" i="1"/>
  <c r="G60" i="1"/>
  <c r="G61" i="1"/>
  <c r="G62" i="1"/>
  <c r="G51" i="1"/>
  <c r="I44" i="1"/>
  <c r="I43" i="1"/>
  <c r="G44" i="1"/>
  <c r="G43" i="1"/>
  <c r="I38" i="1"/>
  <c r="I40" i="1" s="1"/>
  <c r="I39" i="1"/>
  <c r="I37" i="1"/>
  <c r="G38" i="1"/>
  <c r="G39" i="1"/>
  <c r="G37" i="1"/>
  <c r="I24" i="1"/>
  <c r="I25" i="1"/>
  <c r="I26" i="1"/>
  <c r="I27" i="1"/>
  <c r="I28" i="1"/>
  <c r="I29" i="1"/>
  <c r="I30" i="1"/>
  <c r="I32" i="1" s="1"/>
  <c r="I31" i="1"/>
  <c r="I23" i="1"/>
  <c r="G24" i="1"/>
  <c r="G25" i="1"/>
  <c r="G26" i="1"/>
  <c r="G27" i="1"/>
  <c r="G28" i="1"/>
  <c r="G29" i="1"/>
  <c r="G30" i="1"/>
  <c r="G31" i="1"/>
  <c r="G23" i="1"/>
  <c r="K14" i="1"/>
  <c r="K13" i="1"/>
  <c r="K15" i="1" s="1"/>
  <c r="I13" i="1"/>
  <c r="I14" i="1"/>
  <c r="I15" i="1" s="1"/>
  <c r="G14" i="1"/>
  <c r="G13" i="1"/>
  <c r="G9" i="1"/>
  <c r="K6" i="1"/>
  <c r="K7" i="1"/>
  <c r="K8" i="1"/>
  <c r="I6" i="1"/>
  <c r="I7" i="1"/>
  <c r="I8" i="1"/>
  <c r="K5" i="1"/>
  <c r="I5" i="1"/>
  <c r="G6" i="1"/>
  <c r="G7" i="1"/>
  <c r="G8" i="1"/>
  <c r="G5" i="1"/>
  <c r="G49" i="3"/>
  <c r="I49" i="3" s="1"/>
  <c r="G42" i="3"/>
  <c r="I42" i="3" s="1"/>
  <c r="G44" i="3"/>
  <c r="G43" i="3"/>
  <c r="I43" i="3"/>
  <c r="I44" i="3"/>
  <c r="I36" i="3"/>
  <c r="I37" i="3"/>
  <c r="I38" i="3"/>
  <c r="I35" i="3"/>
  <c r="G36" i="3"/>
  <c r="G37" i="3"/>
  <c r="G38" i="3"/>
  <c r="G30" i="3"/>
  <c r="I30" i="3"/>
  <c r="G29" i="3"/>
  <c r="I29" i="3" s="1"/>
  <c r="G28" i="3"/>
  <c r="I28" i="3" s="1"/>
  <c r="I31" i="3" s="1"/>
  <c r="I23" i="3"/>
  <c r="I22" i="3"/>
  <c r="G23" i="3"/>
  <c r="G22" i="3"/>
  <c r="I24" i="3"/>
  <c r="G24" i="3"/>
  <c r="G25" i="3"/>
  <c r="I25" i="3" s="1"/>
  <c r="G17" i="3"/>
  <c r="G16" i="3"/>
  <c r="I17" i="3"/>
  <c r="I16" i="3"/>
  <c r="G15" i="3"/>
  <c r="I15" i="3" s="1"/>
  <c r="I7" i="3"/>
  <c r="I9" i="3"/>
  <c r="I11" i="3"/>
  <c r="G7" i="3"/>
  <c r="G8" i="3"/>
  <c r="I8" i="3" s="1"/>
  <c r="G9" i="3"/>
  <c r="G10" i="3"/>
  <c r="I10" i="3" s="1"/>
  <c r="G11" i="3"/>
  <c r="G6" i="3"/>
  <c r="I6" i="3" s="1"/>
  <c r="I44" i="2"/>
  <c r="I50" i="2"/>
  <c r="G43" i="2"/>
  <c r="I43" i="2" s="1"/>
  <c r="I36" i="2"/>
  <c r="I38" i="2"/>
  <c r="I39" i="2"/>
  <c r="I35" i="2"/>
  <c r="I37" i="2"/>
  <c r="I30" i="2"/>
  <c r="G28" i="2"/>
  <c r="I28" i="2" s="1"/>
  <c r="I23" i="2"/>
  <c r="I24" i="2"/>
  <c r="G23" i="2"/>
  <c r="G24" i="2"/>
  <c r="G25" i="2"/>
  <c r="I25" i="2" s="1"/>
  <c r="G22" i="2"/>
  <c r="I22" i="2" s="1"/>
  <c r="I15" i="2"/>
  <c r="I7" i="2"/>
  <c r="I9" i="2"/>
  <c r="I10" i="2"/>
  <c r="I11" i="2"/>
  <c r="G7" i="2"/>
  <c r="G8" i="2"/>
  <c r="I8" i="2" s="1"/>
  <c r="G9" i="2"/>
  <c r="G11" i="2"/>
  <c r="G6" i="2"/>
  <c r="I6" i="2" s="1"/>
  <c r="I12" i="2" s="1"/>
  <c r="G49" i="5"/>
  <c r="I49" i="5" s="1"/>
  <c r="I50" i="5" s="1"/>
  <c r="I51" i="5" s="1"/>
  <c r="I44" i="5"/>
  <c r="G44" i="5"/>
  <c r="G43" i="5"/>
  <c r="I43" i="5" s="1"/>
  <c r="I36" i="5"/>
  <c r="I37" i="5"/>
  <c r="I38" i="5"/>
  <c r="I39" i="5"/>
  <c r="I35" i="5"/>
  <c r="G36" i="5"/>
  <c r="G37" i="5"/>
  <c r="G38" i="5"/>
  <c r="G39" i="5"/>
  <c r="G35" i="5"/>
  <c r="I30" i="5"/>
  <c r="G29" i="5"/>
  <c r="I29" i="5" s="1"/>
  <c r="I24" i="5"/>
  <c r="I25" i="5"/>
  <c r="I26" i="5"/>
  <c r="G22" i="5"/>
  <c r="I22" i="5" s="1"/>
  <c r="G23" i="5"/>
  <c r="I23" i="5" s="1"/>
  <c r="G24" i="5"/>
  <c r="G25" i="5"/>
  <c r="G26" i="5"/>
  <c r="G21" i="5"/>
  <c r="I21" i="5" s="1"/>
  <c r="G16" i="5"/>
  <c r="I16" i="5" s="1"/>
  <c r="G15" i="5"/>
  <c r="I15" i="5" s="1"/>
  <c r="G6" i="5"/>
  <c r="G7" i="5"/>
  <c r="I7" i="5" s="1"/>
  <c r="G8" i="5"/>
  <c r="I8" i="5" s="1"/>
  <c r="G9" i="5"/>
  <c r="I9" i="5" s="1"/>
  <c r="G10" i="5"/>
  <c r="I10" i="5" s="1"/>
  <c r="G11" i="5"/>
  <c r="I11" i="5" s="1"/>
  <c r="I6" i="5"/>
  <c r="G14" i="6"/>
  <c r="I14" i="6" s="1"/>
  <c r="G6" i="6"/>
  <c r="I6" i="6" s="1"/>
  <c r="G5" i="6"/>
  <c r="I5" i="6" s="1"/>
  <c r="G15" i="4"/>
  <c r="I15" i="4" s="1"/>
  <c r="I16" i="4" s="1"/>
  <c r="I17" i="4" s="1"/>
  <c r="G10" i="4"/>
  <c r="I10" i="4" s="1"/>
  <c r="I11" i="4" s="1"/>
  <c r="G6" i="4"/>
  <c r="I6" i="4" s="1"/>
  <c r="G7" i="4"/>
  <c r="I7" i="4" s="1"/>
  <c r="G5" i="4"/>
  <c r="I5" i="4" s="1"/>
  <c r="K79" i="1"/>
  <c r="K80" i="1"/>
  <c r="I17" i="5" l="1"/>
  <c r="G45" i="1"/>
  <c r="I120" i="1"/>
  <c r="I121" i="1" s="1"/>
  <c r="K106" i="1"/>
  <c r="K107" i="1" s="1"/>
  <c r="K108" i="1" s="1"/>
  <c r="G82" i="1"/>
  <c r="K82" i="1"/>
  <c r="I9" i="1"/>
  <c r="K10" i="1"/>
  <c r="K16" i="1" s="1"/>
  <c r="I45" i="3"/>
  <c r="I18" i="2"/>
  <c r="I19" i="2" s="1"/>
  <c r="I46" i="2"/>
  <c r="I31" i="2"/>
  <c r="I45" i="5"/>
  <c r="I31" i="5"/>
  <c r="I15" i="6"/>
  <c r="I16" i="6" s="1"/>
  <c r="I8" i="4"/>
  <c r="I27" i="5"/>
  <c r="I40" i="5"/>
  <c r="I50" i="3"/>
  <c r="I51" i="3" s="1"/>
  <c r="I7" i="6"/>
  <c r="I12" i="5"/>
  <c r="I18" i="5" s="1"/>
  <c r="I26" i="3"/>
  <c r="I32" i="3" s="1"/>
  <c r="I39" i="3"/>
  <c r="I12" i="3"/>
  <c r="K83" i="1" l="1"/>
  <c r="K84" i="1" s="1"/>
  <c r="K85" i="1" s="1"/>
  <c r="K123" i="1" s="1"/>
  <c r="G83" i="1"/>
  <c r="G84" i="1" s="1"/>
  <c r="G46" i="1"/>
  <c r="G47" i="1"/>
  <c r="G48" i="1" s="1"/>
  <c r="I48" i="1" s="1"/>
  <c r="I26" i="2"/>
  <c r="I32" i="2" s="1"/>
  <c r="I32" i="5"/>
  <c r="I46" i="5"/>
  <c r="G15" i="1"/>
  <c r="I10" i="1"/>
  <c r="I12" i="4"/>
  <c r="I19" i="4" s="1"/>
  <c r="I46" i="3"/>
  <c r="I19" i="3"/>
  <c r="G10" i="1"/>
  <c r="G120" i="1"/>
  <c r="G121" i="1" s="1"/>
  <c r="G115" i="1"/>
  <c r="I51" i="2"/>
  <c r="I52" i="2" s="1"/>
  <c r="I40" i="2"/>
  <c r="G123" i="1" l="1"/>
  <c r="I123" i="1"/>
  <c r="I47" i="2"/>
  <c r="I53" i="5"/>
  <c r="I53" i="3"/>
  <c r="I54" i="2" l="1"/>
  <c r="H4" i="8" s="1"/>
</calcChain>
</file>

<file path=xl/sharedStrings.xml><?xml version="1.0" encoding="utf-8"?>
<sst xmlns="http://schemas.openxmlformats.org/spreadsheetml/2006/main" count="1014" uniqueCount="210">
  <si>
    <t>PŘÍPRAVA STANOVIŠTĚ A VEGETAČNÍ VRSTVY</t>
  </si>
  <si>
    <t>PRACOVNÍ OPERACE</t>
  </si>
  <si>
    <t>Číslo operace</t>
  </si>
  <si>
    <t>Popis</t>
  </si>
  <si>
    <t>Poznámka</t>
  </si>
  <si>
    <t>m.j.</t>
  </si>
  <si>
    <t>počet m.j.</t>
  </si>
  <si>
    <t>cena m.j.</t>
  </si>
  <si>
    <t>cena celkem</t>
  </si>
  <si>
    <r>
      <rPr>
        <sz val="10"/>
        <rFont val="Arial"/>
        <family val="2"/>
        <charset val="238"/>
      </rPr>
      <t>m</t>
    </r>
    <r>
      <rPr>
        <vertAlign val="superscript"/>
        <sz val="10"/>
        <rFont val="Arial"/>
        <family val="2"/>
        <charset val="238"/>
      </rPr>
      <t>2</t>
    </r>
  </si>
  <si>
    <t xml:space="preserve">Obdělání půdy hrabáním v rovině a svahu do 1:5 </t>
  </si>
  <si>
    <r>
      <rPr>
        <sz val="10"/>
        <rFont val="Arial"/>
        <family val="2"/>
        <charset val="238"/>
      </rPr>
      <t>m</t>
    </r>
    <r>
      <rPr>
        <vertAlign val="superscript"/>
        <sz val="10"/>
        <rFont val="Arial"/>
        <family val="2"/>
        <charset val="238"/>
      </rPr>
      <t>3</t>
    </r>
  </si>
  <si>
    <t>SPECIFIKACE A MNOŽSTVÍ POUŽITÝCH MATERIÁLŮ</t>
  </si>
  <si>
    <t>Materiál</t>
  </si>
  <si>
    <t>Specifikace</t>
  </si>
  <si>
    <t>Materiál celkem:</t>
  </si>
  <si>
    <t>PŘÍPRAVA STANOVIŠTĚ A VEGETAČNÍ VRSTVY CELKEM:</t>
  </si>
  <si>
    <t>VÝSADBA TRVALEK (+OKRASNÝCH TRAVIN A CIBULOVIN) = ZÁHONY TRVALEK</t>
  </si>
  <si>
    <t xml:space="preserve">Hloub. jamek bez výměny půdy do 0,01 m3, svah 1:5 </t>
  </si>
  <si>
    <t xml:space="preserve">Výsadba květin hrnkovaných, květináč do 12 cm </t>
  </si>
  <si>
    <t xml:space="preserve">Hnojení půdy umělým hnojivem na široko v rovině a svahu do 1:5 (20g) </t>
  </si>
  <si>
    <t>kg</t>
  </si>
  <si>
    <t xml:space="preserve">Mulčování rostlin kůrou tl. do 0,1 m v rovině a svahu do 1:5 </t>
  </si>
  <si>
    <t xml:space="preserve">mocnost 5 cm </t>
  </si>
  <si>
    <t xml:space="preserve">Zalití rostlin vodou plocha přes 20 m2 </t>
  </si>
  <si>
    <t xml:space="preserve">Dovoz vody pro zálivku rostlin do 6 km </t>
  </si>
  <si>
    <t xml:space="preserve">Přesun hmot pro sadovnické a krajin. úpravy do 5km   </t>
  </si>
  <si>
    <t>t</t>
  </si>
  <si>
    <t>Trvalky</t>
  </si>
  <si>
    <t xml:space="preserve">Mulčovací kůra </t>
  </si>
  <si>
    <t>Voda</t>
  </si>
  <si>
    <t xml:space="preserve">Voda na zalití </t>
  </si>
  <si>
    <t>VÝSADBA ZÁHONŮ TRVALEK CELKEM:</t>
  </si>
  <si>
    <t>Keře</t>
  </si>
  <si>
    <t>ks</t>
  </si>
  <si>
    <t>Osivo</t>
  </si>
  <si>
    <t>Cibuloviny</t>
  </si>
  <si>
    <t>VÝSADBA OKRASNÝCH KEŘŮ</t>
  </si>
  <si>
    <t>hnojivo</t>
  </si>
  <si>
    <t>Mulčovací kůra</t>
  </si>
  <si>
    <t>m3</t>
  </si>
  <si>
    <t>cibuloviny</t>
  </si>
  <si>
    <t>Pracovní operace</t>
  </si>
  <si>
    <t>Zalití rostlin vodou plochy nad 20 m2, opakováno 3x</t>
  </si>
  <si>
    <t>voda</t>
  </si>
  <si>
    <t>20l/m2</t>
  </si>
  <si>
    <t>Materiál celkem</t>
  </si>
  <si>
    <t>VÝSADBA KEŘŮ CELKEM</t>
  </si>
  <si>
    <t>Pracovní operace celkem</t>
  </si>
  <si>
    <t xml:space="preserve">Dovoz vody na zalití rostlin do vzdálenosti 6000 m </t>
  </si>
  <si>
    <t>m2</t>
  </si>
  <si>
    <t>R</t>
  </si>
  <si>
    <t>Pozn. Skutečné množství dodaného substrátu bude ozpůsobeno dle rozsahu výkopových a stavebních prací při rekonstrukci komunikace, dle množství ponechané původní zeminy apod. Přesně množství speficifikovat v půběhu prací dle výše zmíněného</t>
  </si>
  <si>
    <t>trvalky</t>
  </si>
  <si>
    <t>tl. Cca 0,05m</t>
  </si>
  <si>
    <t>mulč</t>
  </si>
  <si>
    <t>Výsadba květin - cibulí nebo hlíz</t>
  </si>
  <si>
    <t>KEŘE</t>
  </si>
  <si>
    <t>TRVALKY</t>
  </si>
  <si>
    <t>typ VP</t>
  </si>
  <si>
    <t>Rostliny celkem (bez DPH)</t>
  </si>
  <si>
    <t>průměrná cena za ks</t>
  </si>
  <si>
    <t>cena celkem (mezisoučet)</t>
  </si>
  <si>
    <t>Pracovní operace výsadeb celkem:</t>
  </si>
  <si>
    <t>Specifikace samostatně v tabulce -  (cena dle soupis Rostlinného materiálu - trvalky)</t>
  </si>
  <si>
    <t>ROSTLINNÝ MATERIÁL - DŘEVINY</t>
  </si>
  <si>
    <t>ROSTLINNÝ MATERIÁL - TRVALKY A CIBULOVINY</t>
  </si>
  <si>
    <t>CENA VEGETAČNÍCH ÚPRAV CELKEM (BEZ DPH)</t>
  </si>
  <si>
    <t>Pracovní operace přípravy celkem:</t>
  </si>
  <si>
    <t>počet opakování/rok</t>
  </si>
  <si>
    <t>cena/rok</t>
  </si>
  <si>
    <t xml:space="preserve">Doplnění uhynulého materiálu </t>
  </si>
  <si>
    <t>Odplevelení záhonu květin v rovině</t>
  </si>
  <si>
    <t>Odplevelení keřových skupin v rovině</t>
  </si>
  <si>
    <t>Odstranění odkvetlých částí trvalek</t>
  </si>
  <si>
    <t>Následná péče celkem</t>
  </si>
  <si>
    <t>Následná péče celkem:</t>
  </si>
  <si>
    <t>rostliny</t>
  </si>
  <si>
    <t>OKRASNÉ KEŘE</t>
  </si>
  <si>
    <t>EXTENZIVNÍ ZÁHON S TRVALKAMI (+OKRASNÉ TRAVINY A CIBULOVINY)</t>
  </si>
  <si>
    <t>Pracovní operace celkem:</t>
  </si>
  <si>
    <t>Zmlazovací řez netrnitých keřů</t>
  </si>
  <si>
    <t>STROMY</t>
  </si>
  <si>
    <t>VÝSADBA STROMŮ</t>
  </si>
  <si>
    <t>Hnojení výpěstků průmyslovými hnojivy do 0,25 kg/ks</t>
  </si>
  <si>
    <t>Ukotvení kmene dřevin třemi kůly do 0,1 m délky do 3 m</t>
  </si>
  <si>
    <t>včetně příček v horní i spodní části kotvení, viz modelový řez TZ</t>
  </si>
  <si>
    <t>včetně zdrsnění dna a stěn jámy</t>
  </si>
  <si>
    <t>složení a aplikace substrátů viz TZ</t>
  </si>
  <si>
    <t>cca 0,5m2/1 strom</t>
  </si>
  <si>
    <t>mocnost 0,1 m (cca 1,7m2/strom)</t>
  </si>
  <si>
    <t>Řez stromu výchovný</t>
  </si>
  <si>
    <t>dle TZ</t>
  </si>
  <si>
    <t>cca 100l/strom</t>
  </si>
  <si>
    <t>stromy</t>
  </si>
  <si>
    <t>ROSTLINNÝ MATERIÁL - STROMY</t>
  </si>
  <si>
    <t>Tabletové kombinované hnojivo</t>
  </si>
  <si>
    <t>cca 7x10g/l strom</t>
  </si>
  <si>
    <t>tabl.</t>
  </si>
  <si>
    <t>hnojení</t>
  </si>
  <si>
    <t>Kůl frézovaný s fazetou a špicí pr. 7-8 cm, délka do 3 m</t>
  </si>
  <si>
    <t>3 ks/strom</t>
  </si>
  <si>
    <t>každý strom 9x příčka (půlená kulatina, pr. 7-8 cm, délka cca 50-60 cm), textilní úvazek, spojovací materiál</t>
  </si>
  <si>
    <t>soubor</t>
  </si>
  <si>
    <t>10 cm mocnost (tj. 0,17 m3/strom)</t>
  </si>
  <si>
    <t>ochrana kmene</t>
  </si>
  <si>
    <t>rákosová rohož</t>
  </si>
  <si>
    <t>délka do 2,2 m</t>
  </si>
  <si>
    <t>VÝSADBA STROMŮ CELKEM</t>
  </si>
  <si>
    <t>Hloubení jamek bez výměny půdy do 1 m3</t>
  </si>
  <si>
    <t>Zhotovení závlahové mísy dřevin D přes 1,0 m  v rovině nebo na svahu do 1:5</t>
  </si>
  <si>
    <t>Obdělání půdy kultivátorováním v rovině</t>
  </si>
  <si>
    <t>kultivace stávající vegetační vrstvy</t>
  </si>
  <si>
    <t xml:space="preserve">cca 50% plochy, okraje kolem obrubníků apod. </t>
  </si>
  <si>
    <t>Obdělání půdy rytím do 20 cm, hor. 1 až 2, v rovině</t>
  </si>
  <si>
    <t>l</t>
  </si>
  <si>
    <t>kameny, rostlinných zbytků</t>
  </si>
  <si>
    <t>Hloubení jamek bez výměny půdy zeminy tř. 1-4 objem do 0,005m3 v rovině a svahu do 1:5</t>
  </si>
  <si>
    <t>Výsadba keře s balem, se zalitím, při průměru balu do 200mm v rovině</t>
  </si>
  <si>
    <t>0,0075 kg/ks</t>
  </si>
  <si>
    <t>Přirážka na pořizovací náklady a doprava 25% (*0,25)</t>
  </si>
  <si>
    <t>Hnojení půdy nebo trávníku v rovině nebo svahu do 1:5 umělým hnojivem s rozdělením k jednotlivým rostlinám</t>
  </si>
  <si>
    <t>Hnojení umělým hnojivem v rovině</t>
  </si>
  <si>
    <t>Založení trávníku parkového výsevem v rovině</t>
  </si>
  <si>
    <t>Směs travní do sucha PROFI</t>
  </si>
  <si>
    <t>ZALOŽENÍ TRÁVNÍKU VÝSEVEM CELKEM</t>
  </si>
  <si>
    <t>Obdělání půdy hrabání</t>
  </si>
  <si>
    <t xml:space="preserve">Obdělání půdy válením, v rovině </t>
  </si>
  <si>
    <t>mělké zahrabání osiva, zasekání</t>
  </si>
  <si>
    <t>Chemické odplevelení před založením postřikem, v rovině</t>
  </si>
  <si>
    <t>cca 15-30l/m2 (tj. 0,025m3*735m2)</t>
  </si>
  <si>
    <t>Ošetření trávníku bez ohledu na způsob založení, tj. pokosení se shrabáním, naložením shrabků na dopravní prostředek s odvezením do 20 km a se složením</t>
  </si>
  <si>
    <t>185 80-3111</t>
  </si>
  <si>
    <t>doplnění uhynulého materiálu 10%</t>
  </si>
  <si>
    <t>odstranění po druhém roce od výsadby, při zálivce kontrola stavu</t>
  </si>
  <si>
    <t>60l/strom (0,06m3*49=2,94m3)</t>
  </si>
  <si>
    <t xml:space="preserve">Ošetřování vysazených dřevin soliterních, v rovině </t>
  </si>
  <si>
    <t>Výsadba dřevin s balem D do 0,6 m jamky se zalitím v rovině a svahu do 1:5 se zalitím</t>
  </si>
  <si>
    <t>Zalití rostlin vodou do 20m2</t>
  </si>
  <si>
    <t>Odstranění rohože</t>
  </si>
  <si>
    <t>Odstranění kotvení</t>
  </si>
  <si>
    <r>
      <t>m</t>
    </r>
    <r>
      <rPr>
        <vertAlign val="superscript"/>
        <sz val="10"/>
        <rFont val="Arial"/>
        <family val="2"/>
        <charset val="238"/>
      </rPr>
      <t>3</t>
    </r>
  </si>
  <si>
    <t xml:space="preserve">Znovu uvázání dřeviny ke stávajícímu kůlu   </t>
  </si>
  <si>
    <t>10%, pouze v prvních dva roky</t>
  </si>
  <si>
    <t>odstranění po zteření materiálu cca po 3. roce</t>
  </si>
  <si>
    <t>cca 2,25 m/strom</t>
  </si>
  <si>
    <t>m</t>
  </si>
  <si>
    <t>textilní úvazek + kotvící komponenty</t>
  </si>
  <si>
    <t>PARKOVÝ TRÁVNÍK</t>
  </si>
  <si>
    <t xml:space="preserve">Sběr nežádoucího materiálu </t>
  </si>
  <si>
    <t>Herbicid totální systémový</t>
  </si>
  <si>
    <t>Voda pro chemický postřik</t>
  </si>
  <si>
    <r>
      <t>cca 0,02kg/m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*735m2</t>
    </r>
  </si>
  <si>
    <t>cca 15-30l/m2 (0,025m3*735m2=18,3m3)</t>
  </si>
  <si>
    <t>Specifikace samostatně v tabulce-(cena dle soupis Rostlinného materiálu - trvalky)</t>
  </si>
  <si>
    <t>mocnost 0,05 m * 735 m2 = 36,7 m3</t>
  </si>
  <si>
    <r>
      <t>cca 0,02kg/m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* 735 m2 = 14,7 kg</t>
    </r>
  </si>
  <si>
    <t>ulice Měštanská</t>
  </si>
  <si>
    <t>cca 15-30l/m2 (tj. 0,025m3*735m2=18,3m3)</t>
  </si>
  <si>
    <t>mocnost 0,05 m * 735 m2 = 36,75m3</t>
  </si>
  <si>
    <t>v prvních dvou letech zálivka častější, odvíjí se od aktuálních klimatický poměrů 1,7m2*49 ks=2,94 m3</t>
  </si>
  <si>
    <t>ulice Měšťanská</t>
  </si>
  <si>
    <t>ulice tř. Dukelských hrdinů</t>
  </si>
  <si>
    <t>25-30 g/m2 * 429 m2</t>
  </si>
  <si>
    <t>0,05 kg*m2= 21,45</t>
  </si>
  <si>
    <t>0,05 kg/m2 = tj. 21,45 kg</t>
  </si>
  <si>
    <t>-</t>
  </si>
  <si>
    <t>do hnízd cca po 10 ks, celkem 6100 ks</t>
  </si>
  <si>
    <t>6-8ks/m2 * 735m2= 5880 ks</t>
  </si>
  <si>
    <t xml:space="preserve">85% z celku </t>
  </si>
  <si>
    <t>ulice Třída Dukelských hrdinů</t>
  </si>
  <si>
    <t>20 l/m2; tj. 0,02*230m2 =4,6</t>
  </si>
  <si>
    <t xml:space="preserve"> 666 ks; </t>
  </si>
  <si>
    <t xml:space="preserve"> 336ks</t>
  </si>
  <si>
    <t>0,05 kg*230m2=11,5kg</t>
  </si>
  <si>
    <t>0,075m*230m2=17,25m3</t>
  </si>
  <si>
    <t>0,05m*230m2</t>
  </si>
  <si>
    <t xml:space="preserve">10 l/m2; tj. 0,01*230m2 </t>
  </si>
  <si>
    <t>20l/m2*3 opakování</t>
  </si>
  <si>
    <t>PLÁN PÉČE 5. ROK PO ZALOŽENÍ</t>
  </si>
  <si>
    <t>PLÁN PÉČE 4. ROK PO ZALOŽENÍ</t>
  </si>
  <si>
    <t>PLÁN PÉČE 3. ROK PO ZALOŽENÍ</t>
  </si>
  <si>
    <t>PLÁN PÉČE 2 ROK PO ZALOŽENÍ</t>
  </si>
  <si>
    <t>PLÁN PÉČE 1. ROK PO ZALOŽENÍ</t>
  </si>
  <si>
    <t xml:space="preserve">hloubení do strukturálního substrátu </t>
  </si>
  <si>
    <t>odebrání vrstev strukturálního substrátu dle původního složení</t>
  </si>
  <si>
    <t>Ukotvení dřeviny podzemním systémem za kořenový bal</t>
  </si>
  <si>
    <t>podzemní kotvení za kari siť/k betonovým základnám</t>
  </si>
  <si>
    <t>nadzemní kotvení</t>
  </si>
  <si>
    <t>podzemní kotvení</t>
  </si>
  <si>
    <t>Kotvení za karisíť/k betonovým základnám</t>
  </si>
  <si>
    <t>např. typu kotvos</t>
  </si>
  <si>
    <t>Zhotovení obalu kmene z rákosové nebo kokosové rohože v rovině a svahu do 1:5</t>
  </si>
  <si>
    <t>15 % z celku</t>
  </si>
  <si>
    <t>cca 5l/ha (tj. 0,1394*5=0,69l)</t>
  </si>
  <si>
    <t>cca 200l/ha (0,1394*200=27,88l)</t>
  </si>
  <si>
    <t>CIBULOVINY</t>
  </si>
  <si>
    <t>Výchovný řez alejových stromů</t>
  </si>
  <si>
    <r>
      <rPr>
        <i/>
        <sz val="10"/>
        <rFont val="Arial"/>
        <family val="2"/>
        <charset val="238"/>
      </rPr>
      <t xml:space="preserve">Sorbus aria </t>
    </r>
    <r>
      <rPr>
        <sz val="10"/>
        <rFont val="Arial"/>
        <family val="2"/>
        <charset val="238"/>
      </rPr>
      <t>´Lutescens´ (vel. 14-16, cena dle soupis rostlinného materiálu)</t>
    </r>
  </si>
  <si>
    <r>
      <t xml:space="preserve">Platanus acerifolia </t>
    </r>
    <r>
      <rPr>
        <sz val="10"/>
        <rFont val="Arial"/>
        <family val="2"/>
        <charset val="238"/>
      </rPr>
      <t>(vel. 14-16, cena dle soupis rostlinného materiálu)</t>
    </r>
  </si>
  <si>
    <r>
      <rPr>
        <i/>
        <sz val="10"/>
        <rFont val="Arial"/>
        <family val="2"/>
        <charset val="238"/>
      </rPr>
      <t xml:space="preserve">Prunus serrulata </t>
    </r>
    <r>
      <rPr>
        <sz val="10"/>
        <rFont val="Arial"/>
        <family val="2"/>
        <charset val="238"/>
      </rPr>
      <t>'Royal Burgundii' (vel. 14-16, cena dle soupis rostlinného materiálu)</t>
    </r>
  </si>
  <si>
    <r>
      <rPr>
        <i/>
        <sz val="10"/>
        <rFont val="Arial"/>
        <family val="2"/>
        <charset val="238"/>
      </rPr>
      <t xml:space="preserve">Sorbus aria </t>
    </r>
    <r>
      <rPr>
        <sz val="10"/>
        <rFont val="Arial"/>
        <family val="2"/>
        <charset val="238"/>
      </rPr>
      <t>´Lutescens´ (vel. 14-16)</t>
    </r>
  </si>
  <si>
    <t>Platanus acerifolia  (vel. 14-16)</t>
  </si>
  <si>
    <r>
      <rPr>
        <i/>
        <sz val="10"/>
        <rFont val="Arial"/>
        <family val="2"/>
        <charset val="238"/>
      </rPr>
      <t xml:space="preserve">Prunus serrulata </t>
    </r>
    <r>
      <rPr>
        <sz val="10"/>
        <rFont val="Arial"/>
        <family val="2"/>
        <charset val="238"/>
      </rPr>
      <t>'Royal Burgundii'  (vel. 14-16)</t>
    </r>
  </si>
  <si>
    <r>
      <rPr>
        <i/>
        <sz val="10"/>
        <rFont val="Arial"/>
        <family val="2"/>
        <charset val="238"/>
      </rPr>
      <t>Spiraea x japonica</t>
    </r>
    <r>
      <rPr>
        <sz val="10"/>
        <rFont val="Arial"/>
        <family val="2"/>
        <charset val="238"/>
      </rPr>
      <t xml:space="preserve"> ´Genpei´ (vel. 20-30, cena dle soupis Rostlinného materiálu)</t>
    </r>
  </si>
  <si>
    <r>
      <rPr>
        <i/>
        <sz val="10"/>
        <rFont val="Arial"/>
        <family val="2"/>
        <charset val="238"/>
      </rPr>
      <t>Spiraea x cinerea</t>
    </r>
    <r>
      <rPr>
        <sz val="10"/>
        <rFont val="Arial"/>
        <family val="2"/>
        <charset val="238"/>
      </rPr>
      <t xml:space="preserve"> ´Grefsheim´  (vel. 20-30,cena dle soupis Rostlinného materiálu)</t>
    </r>
  </si>
  <si>
    <t>10%, pouze v prvních dva roky(10% ze 7 ks, tj. 0,7 ks - zaokrouhleno)</t>
  </si>
  <si>
    <t xml:space="preserve"> odplevelení s nakypřením nebo vypletí, odstranění poškozených částí dřeviny s případným složením odpadu na hromady, naložením na dopravní prostředek, odvozem do 20 km a se složením, vizuální kontrola kontrola kotvení (vychýlení apod.)</t>
  </si>
  <si>
    <t xml:space="preserve"> odplevelení s nakypřením nebo vypletí, odstranění poškozených částí dřeviny s případným složením odpadu na hromady, naložením na dopravní prostředek, odvozem do 20 km a se složením,  vizuální kontrola kontrola kotvení (vychýlení apod.)</t>
  </si>
  <si>
    <t xml:space="preserve">Minerální hnojivo např. typu Cererit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</si>
</sst>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 tint="-0.249977111117893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rgb="FFCCFFCC"/>
      </patternFill>
    </fill>
    <fill>
      <patternFill patternType="solid">
        <fgColor rgb="FF99CC00"/>
        <bgColor indexed="64"/>
      </patternFill>
    </fill>
    <fill>
      <patternFill patternType="solid">
        <fgColor rgb="FF99CC00"/>
        <bgColor rgb="FFCCFFCC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rgb="FFCC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rgb="FFCCFFCC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rgb="FFCC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9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Fill="1" applyBorder="1"/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7" xfId="0" applyFill="1" applyBorder="1"/>
    <xf numFmtId="0" fontId="0" fillId="0" borderId="17" xfId="0" applyBorder="1"/>
    <xf numFmtId="0" fontId="0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center" wrapText="1"/>
    </xf>
    <xf numFmtId="0" fontId="0" fillId="0" borderId="16" xfId="0" applyBorder="1" applyAlignment="1">
      <alignment horizontal="left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164" fontId="0" fillId="0" borderId="14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left"/>
    </xf>
    <xf numFmtId="0" fontId="0" fillId="0" borderId="17" xfId="0" applyFont="1" applyBorder="1" applyAlignment="1">
      <alignment horizontal="center" vertical="center"/>
    </xf>
    <xf numFmtId="164" fontId="0" fillId="0" borderId="17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Font="1" applyBorder="1" applyAlignment="1">
      <alignment wrapText="1"/>
    </xf>
    <xf numFmtId="0" fontId="0" fillId="0" borderId="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wrapText="1"/>
    </xf>
    <xf numFmtId="0" fontId="0" fillId="0" borderId="2" xfId="0" applyFont="1" applyBorder="1" applyAlignment="1">
      <alignment horizontal="left" vertical="center"/>
    </xf>
    <xf numFmtId="0" fontId="0" fillId="0" borderId="9" xfId="0" applyFont="1" applyBorder="1"/>
    <xf numFmtId="0" fontId="0" fillId="0" borderId="11" xfId="0" applyFont="1" applyBorder="1" applyAlignment="1">
      <alignment horizontal="center" vertical="center"/>
    </xf>
    <xf numFmtId="0" fontId="0" fillId="0" borderId="14" xfId="0" applyFont="1" applyBorder="1"/>
    <xf numFmtId="0" fontId="1" fillId="0" borderId="8" xfId="0" applyFont="1" applyBorder="1" applyAlignment="1">
      <alignment horizontal="center"/>
    </xf>
    <xf numFmtId="0" fontId="0" fillId="0" borderId="26" xfId="0" applyFont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left" vertical="center"/>
    </xf>
    <xf numFmtId="0" fontId="0" fillId="0" borderId="31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left"/>
    </xf>
    <xf numFmtId="0" fontId="0" fillId="3" borderId="17" xfId="0" applyFont="1" applyFill="1" applyBorder="1" applyAlignment="1">
      <alignment horizontal="center" vertical="center"/>
    </xf>
    <xf numFmtId="164" fontId="0" fillId="3" borderId="17" xfId="0" applyNumberFormat="1" applyFont="1" applyFill="1" applyBorder="1" applyAlignment="1">
      <alignment horizontal="center" vertical="center"/>
    </xf>
    <xf numFmtId="164" fontId="0" fillId="3" borderId="18" xfId="0" applyNumberFormat="1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 vertical="center"/>
    </xf>
    <xf numFmtId="164" fontId="1" fillId="3" borderId="17" xfId="0" applyNumberFormat="1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wrapText="1"/>
    </xf>
    <xf numFmtId="0" fontId="0" fillId="0" borderId="9" xfId="0" applyFont="1" applyBorder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/>
    </xf>
    <xf numFmtId="0" fontId="0" fillId="0" borderId="26" xfId="0" applyFont="1" applyBorder="1" applyAlignment="1">
      <alignment horizont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65" fontId="1" fillId="10" borderId="6" xfId="0" applyNumberFormat="1" applyFont="1" applyFill="1" applyBorder="1" applyAlignment="1">
      <alignment horizontal="center" vertical="center"/>
    </xf>
    <xf numFmtId="165" fontId="1" fillId="9" borderId="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left"/>
    </xf>
    <xf numFmtId="164" fontId="0" fillId="0" borderId="38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Fill="1" applyBorder="1"/>
    <xf numFmtId="0" fontId="0" fillId="0" borderId="7" xfId="0" applyBorder="1"/>
    <xf numFmtId="164" fontId="1" fillId="0" borderId="20" xfId="0" applyNumberFormat="1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65" fontId="0" fillId="0" borderId="2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26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1" xfId="0" applyFont="1" applyFill="1" applyBorder="1" applyAlignment="1">
      <alignment vertical="center" wrapText="1"/>
    </xf>
    <xf numFmtId="0" fontId="6" fillId="0" borderId="1" xfId="0" applyFont="1" applyBorder="1"/>
    <xf numFmtId="0" fontId="0" fillId="0" borderId="32" xfId="0" applyBorder="1" applyAlignment="1">
      <alignment horizontal="center"/>
    </xf>
    <xf numFmtId="0" fontId="0" fillId="0" borderId="41" xfId="0" applyFont="1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Fill="1" applyBorder="1"/>
    <xf numFmtId="0" fontId="0" fillId="0" borderId="25" xfId="0" applyBorder="1"/>
    <xf numFmtId="164" fontId="0" fillId="0" borderId="17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/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4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165" fontId="0" fillId="0" borderId="14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64" fontId="0" fillId="0" borderId="17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65" fontId="1" fillId="7" borderId="39" xfId="0" applyNumberFormat="1" applyFont="1" applyFill="1" applyBorder="1" applyAlignment="1">
      <alignment horizontal="center" vertical="center"/>
    </xf>
    <xf numFmtId="165" fontId="1" fillId="5" borderId="6" xfId="0" applyNumberFormat="1" applyFont="1" applyFill="1" applyBorder="1" applyAlignment="1">
      <alignment horizontal="center" vertical="center"/>
    </xf>
    <xf numFmtId="165" fontId="1" fillId="15" borderId="6" xfId="0" applyNumberFormat="1" applyFont="1" applyFill="1" applyBorder="1" applyAlignment="1">
      <alignment horizontal="center" vertical="center"/>
    </xf>
    <xf numFmtId="164" fontId="0" fillId="0" borderId="29" xfId="0" applyNumberFormat="1" applyFon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3" fillId="0" borderId="14" xfId="0" applyFont="1" applyBorder="1"/>
    <xf numFmtId="0" fontId="0" fillId="0" borderId="11" xfId="0" applyBorder="1"/>
    <xf numFmtId="165" fontId="0" fillId="0" borderId="12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5" fontId="1" fillId="0" borderId="6" xfId="0" applyNumberFormat="1" applyFont="1" applyBorder="1" applyAlignment="1">
      <alignment horizontal="center" vertical="center"/>
    </xf>
    <xf numFmtId="165" fontId="0" fillId="0" borderId="15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165" fontId="1" fillId="0" borderId="18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165" fontId="0" fillId="0" borderId="27" xfId="0" applyNumberFormat="1" applyFont="1" applyBorder="1" applyAlignment="1">
      <alignment horizontal="center" vertical="center"/>
    </xf>
    <xf numFmtId="165" fontId="1" fillId="0" borderId="15" xfId="0" applyNumberFormat="1" applyFont="1" applyBorder="1" applyAlignment="1">
      <alignment horizontal="center" vertical="center"/>
    </xf>
    <xf numFmtId="165" fontId="0" fillId="0" borderId="18" xfId="0" applyNumberFormat="1" applyFont="1" applyBorder="1" applyAlignment="1">
      <alignment horizontal="center" vertical="center"/>
    </xf>
    <xf numFmtId="165" fontId="1" fillId="12" borderId="6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65" fontId="0" fillId="0" borderId="14" xfId="0" applyNumberForma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165" fontId="0" fillId="0" borderId="40" xfId="0" applyNumberFormat="1" applyBorder="1" applyAlignment="1">
      <alignment horizontal="center" vertical="center"/>
    </xf>
    <xf numFmtId="165" fontId="0" fillId="0" borderId="17" xfId="0" applyNumberFormat="1" applyFont="1" applyBorder="1" applyAlignment="1">
      <alignment horizontal="center" vertical="center"/>
    </xf>
    <xf numFmtId="165" fontId="1" fillId="3" borderId="6" xfId="0" applyNumberFormat="1" applyFont="1" applyFill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top" wrapText="1"/>
    </xf>
    <xf numFmtId="9" fontId="6" fillId="0" borderId="1" xfId="0" applyNumberFormat="1" applyFont="1" applyBorder="1" applyAlignment="1">
      <alignment horizontal="center"/>
    </xf>
    <xf numFmtId="165" fontId="0" fillId="0" borderId="3" xfId="0" applyNumberFormat="1" applyFont="1" applyBorder="1" applyAlignment="1">
      <alignment horizontal="center" vertical="center"/>
    </xf>
    <xf numFmtId="165" fontId="0" fillId="0" borderId="4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left" vertical="center"/>
    </xf>
    <xf numFmtId="3" fontId="0" fillId="0" borderId="32" xfId="0" applyNumberForma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top"/>
    </xf>
    <xf numFmtId="164" fontId="1" fillId="3" borderId="49" xfId="0" applyNumberFormat="1" applyFont="1" applyFill="1" applyBorder="1" applyAlignment="1">
      <alignment horizontal="center" vertical="center" wrapText="1"/>
    </xf>
    <xf numFmtId="165" fontId="0" fillId="0" borderId="37" xfId="0" applyNumberFormat="1" applyFont="1" applyBorder="1" applyAlignment="1">
      <alignment horizontal="center" vertical="center"/>
    </xf>
    <xf numFmtId="165" fontId="1" fillId="0" borderId="37" xfId="0" applyNumberFormat="1" applyFont="1" applyBorder="1" applyAlignment="1">
      <alignment horizontal="center" vertical="center"/>
    </xf>
    <xf numFmtId="165" fontId="1" fillId="7" borderId="16" xfId="0" applyNumberFormat="1" applyFont="1" applyFill="1" applyBorder="1" applyAlignment="1">
      <alignment horizontal="center" vertical="center"/>
    </xf>
    <xf numFmtId="0" fontId="0" fillId="0" borderId="7" xfId="0" applyFont="1" applyBorder="1"/>
    <xf numFmtId="165" fontId="0" fillId="0" borderId="24" xfId="0" applyNumberFormat="1" applyFont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1" xfId="0" applyFont="1" applyBorder="1"/>
    <xf numFmtId="0" fontId="0" fillId="0" borderId="13" xfId="0" applyFont="1" applyBorder="1"/>
    <xf numFmtId="0" fontId="0" fillId="0" borderId="13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164" fontId="8" fillId="0" borderId="6" xfId="0" applyNumberFormat="1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5" fontId="0" fillId="0" borderId="52" xfId="0" applyNumberFormat="1" applyFont="1" applyFill="1" applyBorder="1" applyAlignment="1">
      <alignment horizontal="center" vertical="center"/>
    </xf>
    <xf numFmtId="165" fontId="0" fillId="0" borderId="51" xfId="0" applyNumberFormat="1" applyFont="1" applyFill="1" applyBorder="1" applyAlignment="1">
      <alignment horizontal="center" vertical="center"/>
    </xf>
    <xf numFmtId="0" fontId="0" fillId="0" borderId="5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/>
    <xf numFmtId="0" fontId="0" fillId="0" borderId="54" xfId="0" applyFont="1" applyFill="1" applyBorder="1"/>
    <xf numFmtId="0" fontId="0" fillId="0" borderId="21" xfId="0" applyFont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164" fontId="8" fillId="0" borderId="21" xfId="0" applyNumberFormat="1" applyFont="1" applyBorder="1" applyAlignment="1">
      <alignment horizontal="center" vertical="center"/>
    </xf>
    <xf numFmtId="165" fontId="8" fillId="0" borderId="23" xfId="0" applyNumberFormat="1" applyFont="1" applyBorder="1" applyAlignment="1">
      <alignment horizontal="center" vertical="center"/>
    </xf>
    <xf numFmtId="165" fontId="8" fillId="0" borderId="56" xfId="0" applyNumberFormat="1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165" fontId="1" fillId="0" borderId="23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6" xfId="0" applyFont="1" applyBorder="1"/>
    <xf numFmtId="0" fontId="0" fillId="0" borderId="18" xfId="0" applyFont="1" applyBorder="1"/>
    <xf numFmtId="0" fontId="0" fillId="0" borderId="26" xfId="0" applyFont="1" applyBorder="1"/>
    <xf numFmtId="165" fontId="1" fillId="0" borderId="16" xfId="0" applyNumberFormat="1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65" fontId="1" fillId="14" borderId="16" xfId="0" applyNumberFormat="1" applyFont="1" applyFill="1" applyBorder="1" applyAlignment="1">
      <alignment horizontal="center" vertical="center"/>
    </xf>
    <xf numFmtId="164" fontId="8" fillId="0" borderId="34" xfId="0" applyNumberFormat="1" applyFont="1" applyBorder="1" applyAlignment="1">
      <alignment horizontal="center" vertical="center"/>
    </xf>
    <xf numFmtId="0" fontId="0" fillId="0" borderId="24" xfId="0" applyFont="1" applyBorder="1"/>
    <xf numFmtId="0" fontId="0" fillId="0" borderId="1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165" fontId="0" fillId="0" borderId="53" xfId="0" applyNumberFormat="1" applyFont="1" applyBorder="1" applyAlignment="1">
      <alignment horizontal="center" vertical="center"/>
    </xf>
    <xf numFmtId="0" fontId="0" fillId="0" borderId="11" xfId="0" applyFont="1" applyFill="1" applyBorder="1"/>
    <xf numFmtId="0" fontId="0" fillId="0" borderId="32" xfId="0" applyFont="1" applyFill="1" applyBorder="1"/>
    <xf numFmtId="0" fontId="0" fillId="0" borderId="21" xfId="0" applyFont="1" applyBorder="1"/>
    <xf numFmtId="165" fontId="1" fillId="0" borderId="23" xfId="0" applyNumberFormat="1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6" xfId="0" applyFont="1" applyBorder="1"/>
    <xf numFmtId="165" fontId="1" fillId="12" borderId="16" xfId="0" applyNumberFormat="1" applyFont="1" applyFill="1" applyBorder="1" applyAlignment="1">
      <alignment horizontal="center" vertical="center"/>
    </xf>
    <xf numFmtId="0" fontId="0" fillId="0" borderId="17" xfId="0" applyFont="1" applyBorder="1"/>
    <xf numFmtId="0" fontId="0" fillId="0" borderId="0" xfId="0" applyFont="1" applyFill="1"/>
    <xf numFmtId="0" fontId="0" fillId="0" borderId="0" xfId="0" applyFill="1"/>
    <xf numFmtId="164" fontId="1" fillId="0" borderId="17" xfId="0" applyNumberFormat="1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165" fontId="0" fillId="0" borderId="12" xfId="0" applyNumberFormat="1" applyFont="1" applyBorder="1"/>
    <xf numFmtId="0" fontId="0" fillId="0" borderId="13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 applyAlignment="1">
      <alignment horizontal="center" vertical="center"/>
    </xf>
    <xf numFmtId="165" fontId="0" fillId="0" borderId="27" xfId="0" applyNumberFormat="1" applyFont="1" applyBorder="1"/>
    <xf numFmtId="165" fontId="1" fillId="0" borderId="6" xfId="0" applyNumberFormat="1" applyFont="1" applyBorder="1"/>
    <xf numFmtId="164" fontId="1" fillId="0" borderId="16" xfId="0" applyNumberFormat="1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47" xfId="0" applyNumberFormat="1" applyFont="1" applyBorder="1"/>
    <xf numFmtId="165" fontId="0" fillId="0" borderId="33" xfId="0" applyNumberFormat="1" applyFont="1" applyBorder="1" applyAlignment="1">
      <alignment horizontal="center" vertical="center"/>
    </xf>
    <xf numFmtId="165" fontId="0" fillId="0" borderId="33" xfId="0" applyNumberFormat="1" applyFont="1" applyBorder="1"/>
    <xf numFmtId="0" fontId="0" fillId="0" borderId="32" xfId="0" applyFont="1" applyBorder="1"/>
    <xf numFmtId="165" fontId="1" fillId="0" borderId="23" xfId="0" applyNumberFormat="1" applyFont="1" applyBorder="1"/>
    <xf numFmtId="165" fontId="1" fillId="0" borderId="6" xfId="0" applyNumberFormat="1" applyFont="1" applyFill="1" applyBorder="1"/>
    <xf numFmtId="165" fontId="1" fillId="12" borderId="15" xfId="0" applyNumberFormat="1" applyFont="1" applyFill="1" applyBorder="1" applyAlignment="1">
      <alignment horizontal="center" vertical="center"/>
    </xf>
    <xf numFmtId="165" fontId="1" fillId="12" borderId="6" xfId="0" applyNumberFormat="1" applyFont="1" applyFill="1" applyBorder="1"/>
    <xf numFmtId="165" fontId="1" fillId="16" borderId="6" xfId="0" applyNumberFormat="1" applyFont="1" applyFill="1" applyBorder="1"/>
    <xf numFmtId="165" fontId="1" fillId="15" borderId="42" xfId="0" applyNumberFormat="1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center" vertical="center" wrapText="1"/>
    </xf>
    <xf numFmtId="165" fontId="1" fillId="14" borderId="42" xfId="0" applyNumberFormat="1" applyFont="1" applyFill="1" applyBorder="1" applyAlignment="1">
      <alignment horizontal="center" vertical="center"/>
    </xf>
    <xf numFmtId="165" fontId="1" fillId="0" borderId="15" xfId="0" applyNumberFormat="1" applyFont="1" applyBorder="1"/>
    <xf numFmtId="0" fontId="0" fillId="10" borderId="16" xfId="0" applyFont="1" applyFill="1" applyBorder="1" applyAlignment="1">
      <alignment horizontal="center" vertical="center"/>
    </xf>
    <xf numFmtId="0" fontId="0" fillId="10" borderId="16" xfId="0" applyFont="1" applyFill="1" applyBorder="1"/>
    <xf numFmtId="165" fontId="1" fillId="10" borderId="6" xfId="0" applyNumberFormat="1" applyFont="1" applyFill="1" applyBorder="1"/>
    <xf numFmtId="165" fontId="0" fillId="9" borderId="10" xfId="0" applyNumberFormat="1" applyFont="1" applyFill="1" applyBorder="1" applyAlignment="1">
      <alignment horizontal="center" vertical="center"/>
    </xf>
    <xf numFmtId="165" fontId="0" fillId="9" borderId="12" xfId="0" applyNumberFormat="1" applyFont="1" applyFill="1" applyBorder="1" applyAlignment="1">
      <alignment horizontal="center" vertical="center"/>
    </xf>
    <xf numFmtId="165" fontId="0" fillId="9" borderId="27" xfId="0" applyNumberFormat="1" applyFont="1" applyFill="1" applyBorder="1" applyAlignment="1">
      <alignment horizontal="center" vertical="center"/>
    </xf>
    <xf numFmtId="165" fontId="0" fillId="9" borderId="15" xfId="0" applyNumberFormat="1" applyFont="1" applyFill="1" applyBorder="1" applyAlignment="1">
      <alignment horizontal="center" vertical="center"/>
    </xf>
    <xf numFmtId="165" fontId="1" fillId="7" borderId="6" xfId="0" applyNumberFormat="1" applyFont="1" applyFill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164" fontId="9" fillId="0" borderId="21" xfId="0" applyNumberFormat="1" applyFont="1" applyBorder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9" fillId="0" borderId="28" xfId="0" applyNumberFormat="1" applyFont="1" applyBorder="1" applyAlignment="1">
      <alignment horizontal="center" vertical="center"/>
    </xf>
    <xf numFmtId="164" fontId="9" fillId="0" borderId="30" xfId="0" applyNumberFormat="1" applyFont="1" applyBorder="1" applyAlignment="1">
      <alignment horizontal="center" vertical="center"/>
    </xf>
    <xf numFmtId="164" fontId="9" fillId="0" borderId="48" xfId="0" applyNumberFormat="1" applyFont="1" applyBorder="1" applyAlignment="1">
      <alignment horizontal="center" vertical="center"/>
    </xf>
    <xf numFmtId="165" fontId="8" fillId="0" borderId="30" xfId="0" applyNumberFormat="1" applyFont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164" fontId="8" fillId="0" borderId="39" xfId="0" applyNumberFormat="1" applyFont="1" applyBorder="1" applyAlignment="1">
      <alignment horizontal="center" vertical="center"/>
    </xf>
    <xf numFmtId="9" fontId="6" fillId="0" borderId="14" xfId="0" applyNumberFormat="1" applyFont="1" applyBorder="1" applyAlignment="1">
      <alignment horizontal="center" vertical="top" wrapText="1"/>
    </xf>
    <xf numFmtId="0" fontId="1" fillId="3" borderId="16" xfId="0" applyFont="1" applyFill="1" applyBorder="1" applyAlignment="1">
      <alignment horizontal="left"/>
    </xf>
    <xf numFmtId="165" fontId="0" fillId="0" borderId="14" xfId="0" applyNumberFormat="1" applyFill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165" fontId="1" fillId="0" borderId="0" xfId="0" applyNumberFormat="1" applyFont="1" applyFill="1" applyBorder="1"/>
    <xf numFmtId="0" fontId="0" fillId="0" borderId="33" xfId="0" applyFont="1" applyBorder="1" applyAlignment="1">
      <alignment horizontal="center" vertical="center"/>
    </xf>
    <xf numFmtId="0" fontId="0" fillId="0" borderId="23" xfId="0" applyFont="1" applyBorder="1"/>
    <xf numFmtId="0" fontId="0" fillId="0" borderId="48" xfId="0" applyFont="1" applyBorder="1"/>
    <xf numFmtId="165" fontId="0" fillId="0" borderId="7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165" fontId="0" fillId="9" borderId="33" xfId="0" applyNumberFormat="1" applyFont="1" applyFill="1" applyBorder="1" applyAlignment="1">
      <alignment horizontal="center" vertical="center"/>
    </xf>
    <xf numFmtId="165" fontId="0" fillId="9" borderId="6" xfId="0" applyNumberFormat="1" applyFont="1" applyFill="1" applyBorder="1" applyAlignment="1">
      <alignment horizontal="center" vertical="center"/>
    </xf>
    <xf numFmtId="165" fontId="1" fillId="14" borderId="6" xfId="0" applyNumberFormat="1" applyFont="1" applyFill="1" applyBorder="1"/>
    <xf numFmtId="0" fontId="0" fillId="0" borderId="55" xfId="0" applyFont="1" applyBorder="1" applyAlignment="1">
      <alignment horizontal="center" vertical="center"/>
    </xf>
    <xf numFmtId="165" fontId="1" fillId="0" borderId="30" xfId="0" applyNumberFormat="1" applyFont="1" applyBorder="1"/>
    <xf numFmtId="165" fontId="0" fillId="0" borderId="10" xfId="0" applyNumberFormat="1" applyFont="1" applyBorder="1"/>
    <xf numFmtId="165" fontId="5" fillId="18" borderId="1" xfId="0" applyNumberFormat="1" applyFont="1" applyFill="1" applyBorder="1" applyAlignment="1" applyProtection="1">
      <protection locked="0"/>
    </xf>
    <xf numFmtId="165" fontId="5" fillId="18" borderId="1" xfId="0" applyNumberFormat="1" applyFont="1" applyFill="1" applyBorder="1" applyAlignment="1" applyProtection="1">
      <alignment horizontal="center" vertical="center"/>
      <protection locked="0"/>
    </xf>
    <xf numFmtId="165" fontId="5" fillId="18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18" borderId="14" xfId="0" applyNumberFormat="1" applyFont="1" applyFill="1" applyBorder="1" applyAlignment="1" applyProtection="1">
      <alignment horizontal="center" vertical="center"/>
      <protection locked="0"/>
    </xf>
    <xf numFmtId="164" fontId="5" fillId="18" borderId="1" xfId="0" applyNumberFormat="1" applyFont="1" applyFill="1" applyBorder="1" applyAlignment="1" applyProtection="1">
      <alignment horizontal="center" vertical="center"/>
      <protection locked="0"/>
    </xf>
    <xf numFmtId="164" fontId="5" fillId="18" borderId="14" xfId="0" applyNumberFormat="1" applyFont="1" applyFill="1" applyBorder="1" applyAlignment="1" applyProtection="1">
      <alignment horizontal="center" vertical="center"/>
      <protection locked="0"/>
    </xf>
    <xf numFmtId="165" fontId="5" fillId="18" borderId="9" xfId="0" applyNumberFormat="1" applyFont="1" applyFill="1" applyBorder="1" applyAlignment="1" applyProtection="1">
      <alignment horizontal="center" vertical="center"/>
      <protection locked="0"/>
    </xf>
    <xf numFmtId="165" fontId="5" fillId="18" borderId="2" xfId="0" applyNumberFormat="1" applyFont="1" applyFill="1" applyBorder="1" applyAlignment="1" applyProtection="1">
      <alignment horizontal="center" vertical="center"/>
      <protection locked="0"/>
    </xf>
    <xf numFmtId="165" fontId="5" fillId="18" borderId="7" xfId="0" applyNumberFormat="1" applyFont="1" applyFill="1" applyBorder="1" applyAlignment="1" applyProtection="1">
      <alignment horizontal="center" vertical="center"/>
      <protection locked="0"/>
    </xf>
    <xf numFmtId="164" fontId="5" fillId="18" borderId="2" xfId="0" applyNumberFormat="1" applyFont="1" applyFill="1" applyBorder="1" applyAlignment="1" applyProtection="1">
      <alignment horizontal="center" vertical="center"/>
      <protection locked="0"/>
    </xf>
    <xf numFmtId="165" fontId="5" fillId="18" borderId="3" xfId="0" applyNumberFormat="1" applyFont="1" applyFill="1" applyBorder="1" applyAlignment="1" applyProtection="1">
      <alignment horizontal="center" vertical="center"/>
      <protection locked="0"/>
    </xf>
    <xf numFmtId="165" fontId="5" fillId="18" borderId="4" xfId="0" applyNumberFormat="1" applyFont="1" applyFill="1" applyBorder="1" applyAlignment="1" applyProtection="1">
      <alignment horizontal="center" vertical="center"/>
      <protection locked="0"/>
    </xf>
    <xf numFmtId="165" fontId="5" fillId="18" borderId="43" xfId="0" applyNumberFormat="1" applyFont="1" applyFill="1" applyBorder="1" applyAlignment="1" applyProtection="1">
      <alignment horizontal="center" vertical="center"/>
      <protection locked="0"/>
    </xf>
    <xf numFmtId="0" fontId="8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1" fillId="8" borderId="59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2" borderId="21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0" fillId="2" borderId="34" xfId="0" applyFont="1" applyFill="1" applyBorder="1" applyAlignment="1">
      <alignment vertical="center"/>
    </xf>
    <xf numFmtId="0" fontId="0" fillId="2" borderId="35" xfId="0" applyFont="1" applyFill="1" applyBorder="1" applyAlignment="1">
      <alignment vertical="center"/>
    </xf>
    <xf numFmtId="0" fontId="0" fillId="2" borderId="36" xfId="0" applyFont="1" applyFill="1" applyBorder="1" applyAlignment="1">
      <alignment vertical="center"/>
    </xf>
    <xf numFmtId="0" fontId="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2" borderId="34" xfId="0" applyFont="1" applyFill="1" applyBorder="1" applyAlignment="1">
      <alignment wrapText="1"/>
    </xf>
    <xf numFmtId="0" fontId="0" fillId="2" borderId="35" xfId="0" applyFont="1" applyFill="1" applyBorder="1" applyAlignment="1">
      <alignment wrapText="1"/>
    </xf>
    <xf numFmtId="0" fontId="0" fillId="2" borderId="36" xfId="0" applyFont="1" applyFill="1" applyBorder="1" applyAlignment="1">
      <alignment wrapText="1"/>
    </xf>
    <xf numFmtId="0" fontId="1" fillId="13" borderId="16" xfId="0" applyFont="1" applyFill="1" applyBorder="1" applyAlignment="1">
      <alignment horizontal="center" vertical="center"/>
    </xf>
    <xf numFmtId="0" fontId="1" fillId="13" borderId="17" xfId="0" applyFont="1" applyFill="1" applyBorder="1" applyAlignment="1">
      <alignment horizontal="center" vertical="center"/>
    </xf>
    <xf numFmtId="0" fontId="1" fillId="13" borderId="18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2" borderId="7" xfId="0" applyFont="1" applyFill="1" applyBorder="1" applyAlignment="1">
      <alignment wrapText="1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53" xfId="0" applyFont="1" applyBorder="1" applyAlignment="1">
      <alignment horizontal="left" vertical="center"/>
    </xf>
    <xf numFmtId="0" fontId="1" fillId="6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wrapText="1"/>
    </xf>
    <xf numFmtId="0" fontId="1" fillId="3" borderId="24" xfId="0" applyFont="1" applyFill="1" applyBorder="1" applyAlignment="1">
      <alignment horizontal="left"/>
    </xf>
    <xf numFmtId="0" fontId="1" fillId="3" borderId="25" xfId="0" applyFont="1" applyFill="1" applyBorder="1" applyAlignment="1">
      <alignment horizontal="left"/>
    </xf>
    <xf numFmtId="0" fontId="1" fillId="11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0" fillId="0" borderId="24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wrapText="1"/>
    </xf>
    <xf numFmtId="0" fontId="0" fillId="2" borderId="22" xfId="0" applyFont="1" applyFill="1" applyBorder="1" applyAlignment="1">
      <alignment horizontal="center" wrapText="1"/>
    </xf>
    <xf numFmtId="0" fontId="0" fillId="2" borderId="23" xfId="0" applyFont="1" applyFill="1" applyBorder="1" applyAlignment="1">
      <alignment horizontal="center" wrapText="1"/>
    </xf>
    <xf numFmtId="0" fontId="0" fillId="2" borderId="16" xfId="0" applyFont="1" applyFill="1" applyBorder="1" applyAlignment="1">
      <alignment horizontal="center" wrapText="1"/>
    </xf>
    <xf numFmtId="0" fontId="0" fillId="2" borderId="17" xfId="0" applyFont="1" applyFill="1" applyBorder="1" applyAlignment="1">
      <alignment horizontal="center" wrapText="1"/>
    </xf>
    <xf numFmtId="0" fontId="0" fillId="2" borderId="18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11" borderId="16" xfId="0" applyFont="1" applyFill="1" applyBorder="1" applyAlignment="1">
      <alignment horizontal="center" vertical="center"/>
    </xf>
    <xf numFmtId="0" fontId="1" fillId="11" borderId="17" xfId="0" applyFont="1" applyFill="1" applyBorder="1" applyAlignment="1">
      <alignment horizontal="center" vertical="center"/>
    </xf>
    <xf numFmtId="0" fontId="1" fillId="11" borderId="1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wrapText="1"/>
    </xf>
    <xf numFmtId="0" fontId="0" fillId="2" borderId="9" xfId="0" applyFont="1" applyFill="1" applyBorder="1" applyAlignment="1">
      <alignment horizontal="center" wrapText="1"/>
    </xf>
    <xf numFmtId="0" fontId="0" fillId="2" borderId="10" xfId="0" applyFont="1" applyFill="1" applyBorder="1" applyAlignment="1">
      <alignment horizontal="center" wrapText="1"/>
    </xf>
    <xf numFmtId="0" fontId="1" fillId="6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2" borderId="26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wrapText="1"/>
    </xf>
    <xf numFmtId="0" fontId="0" fillId="2" borderId="27" xfId="0" applyFont="1" applyFill="1" applyBorder="1" applyAlignment="1">
      <alignment horizontal="center" wrapText="1"/>
    </xf>
    <xf numFmtId="0" fontId="0" fillId="2" borderId="41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 wrapText="1"/>
    </xf>
    <xf numFmtId="0" fontId="0" fillId="2" borderId="44" xfId="0" applyFont="1" applyFill="1" applyBorder="1" applyAlignment="1">
      <alignment horizontal="center" wrapText="1"/>
    </xf>
    <xf numFmtId="0" fontId="1" fillId="6" borderId="24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CC"/>
      <color rgb="FFFF99FF"/>
      <color rgb="FF99CC00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89"/>
  <sheetViews>
    <sheetView tabSelected="1" topLeftCell="A19" zoomScale="91" zoomScaleNormal="91" workbookViewId="0">
      <selection activeCell="G34" sqref="G34"/>
    </sheetView>
  </sheetViews>
  <sheetFormatPr defaultColWidth="11.5703125" defaultRowHeight="12.75" x14ac:dyDescent="0.2"/>
  <cols>
    <col min="1" max="1" width="15.7109375" style="17" customWidth="1"/>
    <col min="2" max="2" width="59.5703125" style="1" customWidth="1"/>
    <col min="3" max="3" width="24.7109375" style="1" customWidth="1"/>
    <col min="4" max="4" width="6.85546875" style="1" customWidth="1"/>
    <col min="5" max="5" width="10.5703125" style="1" customWidth="1"/>
    <col min="6" max="6" width="12.140625" style="8" customWidth="1"/>
    <col min="7" max="7" width="14.7109375" style="8" bestFit="1" customWidth="1"/>
    <col min="8" max="8" width="11.5703125" style="1"/>
    <col min="9" max="9" width="18.85546875" style="73" customWidth="1"/>
    <col min="10" max="10" width="11.5703125" style="1"/>
    <col min="11" max="11" width="13.140625" style="1" bestFit="1" customWidth="1"/>
    <col min="12" max="1024" width="11.5703125" style="1"/>
  </cols>
  <sheetData>
    <row r="1" spans="1:11" ht="18.399999999999999" customHeight="1" thickBot="1" x14ac:dyDescent="0.25"/>
    <row r="2" spans="1:11" ht="18.399999999999999" customHeight="1" thickBot="1" x14ac:dyDescent="0.25">
      <c r="A2" s="337" t="s">
        <v>0</v>
      </c>
      <c r="B2" s="338"/>
      <c r="C2" s="338"/>
      <c r="D2" s="338"/>
      <c r="E2" s="338"/>
      <c r="F2" s="338"/>
      <c r="G2" s="338"/>
      <c r="H2" s="338"/>
      <c r="I2" s="338"/>
      <c r="J2" s="338"/>
      <c r="K2" s="339"/>
    </row>
    <row r="3" spans="1:11" ht="18.399999999999999" customHeight="1" thickBot="1" x14ac:dyDescent="0.25">
      <c r="A3" s="328" t="s">
        <v>1</v>
      </c>
      <c r="B3" s="329"/>
      <c r="C3" s="329"/>
      <c r="D3" s="329"/>
      <c r="E3" s="329"/>
      <c r="F3" s="329"/>
      <c r="G3" s="330"/>
      <c r="H3" s="299" t="s">
        <v>161</v>
      </c>
      <c r="I3" s="300"/>
      <c r="J3" s="305" t="s">
        <v>162</v>
      </c>
      <c r="K3" s="302"/>
    </row>
    <row r="4" spans="1:11" ht="18.399999999999999" customHeight="1" thickBot="1" x14ac:dyDescent="0.25">
      <c r="A4" s="21" t="s">
        <v>2</v>
      </c>
      <c r="B4" s="22" t="s">
        <v>3</v>
      </c>
      <c r="C4" s="22" t="s">
        <v>4</v>
      </c>
      <c r="D4" s="22" t="s">
        <v>5</v>
      </c>
      <c r="E4" s="22" t="s">
        <v>6</v>
      </c>
      <c r="F4" s="23" t="s">
        <v>7</v>
      </c>
      <c r="G4" s="81" t="s">
        <v>8</v>
      </c>
      <c r="H4" s="191" t="s">
        <v>6</v>
      </c>
      <c r="I4" s="193" t="s">
        <v>8</v>
      </c>
      <c r="J4" s="252" t="s">
        <v>6</v>
      </c>
      <c r="K4" s="253" t="s">
        <v>8</v>
      </c>
    </row>
    <row r="5" spans="1:11" ht="27" customHeight="1" x14ac:dyDescent="0.2">
      <c r="A5" s="31">
        <v>184802111</v>
      </c>
      <c r="B5" s="107" t="s">
        <v>129</v>
      </c>
      <c r="C5" s="108"/>
      <c r="D5" s="14" t="s">
        <v>50</v>
      </c>
      <c r="E5" s="20">
        <v>1394</v>
      </c>
      <c r="F5" s="286">
        <v>0</v>
      </c>
      <c r="G5" s="75">
        <f>(E5*F5)</f>
        <v>0</v>
      </c>
      <c r="H5" s="57">
        <v>1164</v>
      </c>
      <c r="I5" s="160">
        <f>(F5*H5)</f>
        <v>0</v>
      </c>
      <c r="J5" s="199">
        <v>230</v>
      </c>
      <c r="K5" s="225">
        <f>(F5*J5)</f>
        <v>0</v>
      </c>
    </row>
    <row r="6" spans="1:11" ht="27" customHeight="1" x14ac:dyDescent="0.2">
      <c r="A6" s="31">
        <v>183403114</v>
      </c>
      <c r="B6" s="107" t="s">
        <v>111</v>
      </c>
      <c r="C6" s="113" t="s">
        <v>112</v>
      </c>
      <c r="D6" s="14" t="s">
        <v>50</v>
      </c>
      <c r="E6" s="20">
        <v>1394</v>
      </c>
      <c r="F6" s="286">
        <v>0</v>
      </c>
      <c r="G6" s="75">
        <f t="shared" ref="G6:G8" si="0">(E6*F6)</f>
        <v>0</v>
      </c>
      <c r="H6" s="54">
        <v>1164</v>
      </c>
      <c r="I6" s="160">
        <f t="shared" ref="I6:I8" si="1">(F6*H6)</f>
        <v>0</v>
      </c>
      <c r="J6" s="172">
        <v>230</v>
      </c>
      <c r="K6" s="225">
        <f t="shared" ref="K6:K8" si="2">(F6*J6)</f>
        <v>0</v>
      </c>
    </row>
    <row r="7" spans="1:11" ht="24" x14ac:dyDescent="0.2">
      <c r="A7" s="31">
        <v>183403131</v>
      </c>
      <c r="B7" s="110" t="s">
        <v>114</v>
      </c>
      <c r="C7" s="137" t="s">
        <v>113</v>
      </c>
      <c r="D7" s="20" t="s">
        <v>50</v>
      </c>
      <c r="E7" s="20">
        <v>697</v>
      </c>
      <c r="F7" s="286">
        <v>0</v>
      </c>
      <c r="G7" s="75">
        <f t="shared" si="0"/>
        <v>0</v>
      </c>
      <c r="H7" s="54">
        <v>582</v>
      </c>
      <c r="I7" s="160">
        <f t="shared" si="1"/>
        <v>0</v>
      </c>
      <c r="J7" s="172">
        <v>115</v>
      </c>
      <c r="K7" s="225">
        <f t="shared" si="2"/>
        <v>0</v>
      </c>
    </row>
    <row r="8" spans="1:11" ht="18.399999999999999" customHeight="1" x14ac:dyDescent="0.2">
      <c r="A8" s="32">
        <v>183403153</v>
      </c>
      <c r="B8" s="5" t="s">
        <v>10</v>
      </c>
      <c r="C8" s="108"/>
      <c r="D8" s="14" t="s">
        <v>9</v>
      </c>
      <c r="E8" s="20">
        <v>1394</v>
      </c>
      <c r="F8" s="286">
        <v>0</v>
      </c>
      <c r="G8" s="75">
        <f t="shared" si="0"/>
        <v>0</v>
      </c>
      <c r="H8" s="54">
        <v>1164</v>
      </c>
      <c r="I8" s="160">
        <f t="shared" si="1"/>
        <v>0</v>
      </c>
      <c r="J8" s="172">
        <v>230</v>
      </c>
      <c r="K8" s="225">
        <f t="shared" si="2"/>
        <v>0</v>
      </c>
    </row>
    <row r="9" spans="1:11" ht="18.399999999999999" customHeight="1" thickBot="1" x14ac:dyDescent="0.25">
      <c r="A9" s="32" t="s">
        <v>51</v>
      </c>
      <c r="B9" s="5" t="s">
        <v>149</v>
      </c>
      <c r="C9" s="108" t="s">
        <v>116</v>
      </c>
      <c r="D9" s="14" t="s">
        <v>103</v>
      </c>
      <c r="E9" s="14">
        <v>1</v>
      </c>
      <c r="F9" s="286">
        <v>0</v>
      </c>
      <c r="G9" s="75">
        <f>(E9*F9)</f>
        <v>0</v>
      </c>
      <c r="H9" s="174" t="s">
        <v>169</v>
      </c>
      <c r="I9" s="160">
        <f>(G9/100*85)</f>
        <v>0</v>
      </c>
      <c r="J9" s="173" t="s">
        <v>193</v>
      </c>
      <c r="K9" s="225">
        <f>(G9/100*15)</f>
        <v>0</v>
      </c>
    </row>
    <row r="10" spans="1:11" ht="15" customHeight="1" thickBot="1" x14ac:dyDescent="0.25">
      <c r="A10" s="331" t="s">
        <v>68</v>
      </c>
      <c r="B10" s="332"/>
      <c r="C10" s="332"/>
      <c r="D10" s="332"/>
      <c r="E10" s="332"/>
      <c r="F10" s="333"/>
      <c r="G10" s="140">
        <f>SUM(G5:G9)</f>
        <v>0</v>
      </c>
      <c r="I10" s="140">
        <f>SUM(I5:I9)</f>
        <v>0</v>
      </c>
      <c r="K10" s="226">
        <f>SUM(K5:K9)</f>
        <v>0</v>
      </c>
    </row>
    <row r="11" spans="1:11" ht="18.399999999999999" customHeight="1" thickBot="1" x14ac:dyDescent="0.25">
      <c r="A11" s="334" t="s">
        <v>12</v>
      </c>
      <c r="B11" s="335"/>
      <c r="C11" s="335"/>
      <c r="D11" s="335"/>
      <c r="E11" s="335"/>
      <c r="F11" s="335"/>
      <c r="G11" s="336"/>
      <c r="H11" s="299" t="s">
        <v>161</v>
      </c>
      <c r="I11" s="300"/>
      <c r="J11" s="305" t="s">
        <v>162</v>
      </c>
      <c r="K11" s="302"/>
    </row>
    <row r="12" spans="1:11" ht="18.399999999999999" customHeight="1" thickBot="1" x14ac:dyDescent="0.25">
      <c r="A12" s="21" t="s">
        <v>13</v>
      </c>
      <c r="B12" s="22" t="s">
        <v>14</v>
      </c>
      <c r="C12" s="22" t="s">
        <v>4</v>
      </c>
      <c r="D12" s="22" t="s">
        <v>5</v>
      </c>
      <c r="E12" s="22" t="s">
        <v>6</v>
      </c>
      <c r="F12" s="23" t="s">
        <v>7</v>
      </c>
      <c r="G12" s="81" t="s">
        <v>8</v>
      </c>
      <c r="H12" s="203" t="s">
        <v>6</v>
      </c>
      <c r="I12" s="192" t="s">
        <v>8</v>
      </c>
      <c r="J12" s="252" t="s">
        <v>6</v>
      </c>
      <c r="K12" s="253" t="s">
        <v>8</v>
      </c>
    </row>
    <row r="13" spans="1:11" ht="18.399999999999999" customHeight="1" x14ac:dyDescent="0.2">
      <c r="A13" s="74" t="s">
        <v>51</v>
      </c>
      <c r="B13" s="13" t="s">
        <v>150</v>
      </c>
      <c r="C13" s="239" t="s">
        <v>194</v>
      </c>
      <c r="D13" s="3" t="s">
        <v>115</v>
      </c>
      <c r="E13" s="3">
        <v>0.69</v>
      </c>
      <c r="F13" s="286">
        <v>0</v>
      </c>
      <c r="G13" s="75">
        <f>(E13*F13)</f>
        <v>0</v>
      </c>
      <c r="H13" s="183">
        <v>0.57999999999999996</v>
      </c>
      <c r="I13" s="160">
        <f>(F13*H13)</f>
        <v>0</v>
      </c>
      <c r="J13" s="199">
        <v>0.115</v>
      </c>
      <c r="K13" s="225">
        <f>(F13*J13)</f>
        <v>0</v>
      </c>
    </row>
    <row r="14" spans="1:11" ht="32.450000000000003" customHeight="1" thickBot="1" x14ac:dyDescent="0.25">
      <c r="A14" s="74" t="s">
        <v>51</v>
      </c>
      <c r="B14" s="13" t="s">
        <v>151</v>
      </c>
      <c r="C14" s="240" t="s">
        <v>195</v>
      </c>
      <c r="D14" s="3" t="s">
        <v>115</v>
      </c>
      <c r="E14" s="3">
        <v>27.9</v>
      </c>
      <c r="F14" s="286">
        <v>0</v>
      </c>
      <c r="G14" s="75">
        <f>(E14*F14)</f>
        <v>0</v>
      </c>
      <c r="H14" s="172">
        <v>23</v>
      </c>
      <c r="I14" s="160">
        <f t="shared" ref="I14" si="3">(F14*H14)</f>
        <v>0</v>
      </c>
      <c r="J14" s="172">
        <v>4.5999999999999996</v>
      </c>
      <c r="K14" s="225">
        <f>(F14*J14)</f>
        <v>0</v>
      </c>
    </row>
    <row r="15" spans="1:11" ht="18.399999999999999" customHeight="1" thickBot="1" x14ac:dyDescent="0.25">
      <c r="A15" s="322" t="s">
        <v>15</v>
      </c>
      <c r="B15" s="323"/>
      <c r="C15" s="323"/>
      <c r="D15" s="323"/>
      <c r="E15" s="323"/>
      <c r="F15" s="324"/>
      <c r="G15" s="200">
        <f>SUM(G13:G14)</f>
        <v>0</v>
      </c>
      <c r="H15" s="173"/>
      <c r="I15" s="149">
        <f>SUM(I13:I14)</f>
        <v>0</v>
      </c>
      <c r="J15" s="173"/>
      <c r="K15" s="242">
        <f>SUM(K13:K14)</f>
        <v>0</v>
      </c>
    </row>
    <row r="16" spans="1:11" ht="18.399999999999999" customHeight="1" thickBot="1" x14ac:dyDescent="0.25">
      <c r="A16" s="322" t="s">
        <v>16</v>
      </c>
      <c r="B16" s="323"/>
      <c r="C16" s="323"/>
      <c r="D16" s="323"/>
      <c r="E16" s="323"/>
      <c r="F16" s="324"/>
      <c r="G16" s="202">
        <f>SUM(G10,G15)</f>
        <v>0</v>
      </c>
      <c r="H16" s="204"/>
      <c r="I16" s="241">
        <f>SUM(I15,I10)</f>
        <v>0</v>
      </c>
      <c r="J16" s="197"/>
      <c r="K16" s="282">
        <f>SUM(K15,K10)</f>
        <v>0</v>
      </c>
    </row>
    <row r="17" spans="1:11" ht="18.399999999999999" customHeight="1" x14ac:dyDescent="0.2">
      <c r="A17" s="46"/>
      <c r="B17" s="46"/>
      <c r="C17" s="46"/>
      <c r="D17" s="46"/>
      <c r="E17" s="46"/>
      <c r="F17" s="46"/>
      <c r="G17" s="47"/>
    </row>
    <row r="18" spans="1:11" ht="30.6" customHeight="1" x14ac:dyDescent="0.2">
      <c r="A18" s="352" t="s">
        <v>52</v>
      </c>
      <c r="B18" s="352"/>
      <c r="C18" s="352"/>
      <c r="D18" s="352"/>
      <c r="E18" s="352"/>
      <c r="F18" s="352"/>
      <c r="G18" s="352"/>
    </row>
    <row r="19" spans="1:11" ht="18.399999999999999" customHeight="1" thickBot="1" x14ac:dyDescent="0.25"/>
    <row r="20" spans="1:11" ht="18.399999999999999" customHeight="1" thickBot="1" x14ac:dyDescent="0.25">
      <c r="A20" s="318" t="s">
        <v>17</v>
      </c>
      <c r="B20" s="319"/>
      <c r="C20" s="319"/>
      <c r="D20" s="319"/>
      <c r="E20" s="319"/>
      <c r="F20" s="319"/>
      <c r="G20" s="319"/>
      <c r="H20" s="319"/>
      <c r="I20" s="319"/>
      <c r="J20" s="320"/>
      <c r="K20" s="321"/>
    </row>
    <row r="21" spans="1:11" ht="18.399999999999999" customHeight="1" thickBot="1" x14ac:dyDescent="0.25">
      <c r="A21" s="325" t="s">
        <v>1</v>
      </c>
      <c r="B21" s="326"/>
      <c r="C21" s="326"/>
      <c r="D21" s="326"/>
      <c r="E21" s="326"/>
      <c r="F21" s="326"/>
      <c r="G21" s="327"/>
      <c r="H21" s="299" t="s">
        <v>161</v>
      </c>
      <c r="I21" s="317"/>
      <c r="J21" s="314" t="s">
        <v>162</v>
      </c>
      <c r="K21" s="315"/>
    </row>
    <row r="22" spans="1:11" ht="18.399999999999999" customHeight="1" thickBot="1" x14ac:dyDescent="0.25">
      <c r="A22" s="21" t="s">
        <v>2</v>
      </c>
      <c r="B22" s="22" t="s">
        <v>3</v>
      </c>
      <c r="C22" s="22" t="s">
        <v>4</v>
      </c>
      <c r="D22" s="22" t="s">
        <v>5</v>
      </c>
      <c r="E22" s="22" t="s">
        <v>6</v>
      </c>
      <c r="F22" s="23" t="s">
        <v>7</v>
      </c>
      <c r="G22" s="81" t="s">
        <v>8</v>
      </c>
      <c r="H22" s="191" t="s">
        <v>6</v>
      </c>
      <c r="I22" s="193" t="s">
        <v>8</v>
      </c>
      <c r="J22" s="254" t="s">
        <v>6</v>
      </c>
      <c r="K22" s="254" t="s">
        <v>8</v>
      </c>
    </row>
    <row r="23" spans="1:11" ht="28.9" customHeight="1" x14ac:dyDescent="0.2">
      <c r="A23" s="32">
        <v>185802113</v>
      </c>
      <c r="B23" s="5" t="s">
        <v>20</v>
      </c>
      <c r="C23" s="108" t="s">
        <v>152</v>
      </c>
      <c r="D23" s="14" t="s">
        <v>27</v>
      </c>
      <c r="E23" s="14">
        <v>1.4E-2</v>
      </c>
      <c r="F23" s="287">
        <v>0</v>
      </c>
      <c r="G23" s="75">
        <f t="shared" ref="G23:G31" si="4">(E23*F23)</f>
        <v>0</v>
      </c>
      <c r="H23" s="188">
        <v>1.4E-2</v>
      </c>
      <c r="I23" s="160">
        <f t="shared" ref="I23:I31" si="5">(F23*H23)</f>
        <v>0</v>
      </c>
      <c r="J23" s="57" t="s">
        <v>166</v>
      </c>
      <c r="K23" s="194" t="s">
        <v>166</v>
      </c>
    </row>
    <row r="24" spans="1:11" ht="18.399999999999999" customHeight="1" x14ac:dyDescent="0.2">
      <c r="A24" s="32">
        <v>183101111</v>
      </c>
      <c r="B24" s="5" t="s">
        <v>18</v>
      </c>
      <c r="C24" s="108" t="s">
        <v>53</v>
      </c>
      <c r="D24" s="14" t="s">
        <v>34</v>
      </c>
      <c r="E24" s="14">
        <v>5880</v>
      </c>
      <c r="F24" s="287">
        <v>0</v>
      </c>
      <c r="G24" s="75">
        <f t="shared" si="4"/>
        <v>0</v>
      </c>
      <c r="H24" s="54">
        <v>5880</v>
      </c>
      <c r="I24" s="160">
        <f t="shared" si="5"/>
        <v>0</v>
      </c>
      <c r="J24" s="54" t="s">
        <v>166</v>
      </c>
      <c r="K24" s="189" t="s">
        <v>166</v>
      </c>
    </row>
    <row r="25" spans="1:11" ht="18.399999999999999" customHeight="1" x14ac:dyDescent="0.2">
      <c r="A25" s="32">
        <v>183204115</v>
      </c>
      <c r="B25" s="5" t="s">
        <v>19</v>
      </c>
      <c r="C25" s="108" t="s">
        <v>53</v>
      </c>
      <c r="D25" s="14" t="s">
        <v>34</v>
      </c>
      <c r="E25" s="14">
        <v>5880</v>
      </c>
      <c r="F25" s="287">
        <v>0</v>
      </c>
      <c r="G25" s="75">
        <f t="shared" si="4"/>
        <v>0</v>
      </c>
      <c r="H25" s="54">
        <v>5880</v>
      </c>
      <c r="I25" s="160">
        <f t="shared" si="5"/>
        <v>0</v>
      </c>
      <c r="J25" s="54" t="s">
        <v>166</v>
      </c>
      <c r="K25" s="189" t="s">
        <v>166</v>
      </c>
    </row>
    <row r="26" spans="1:11" ht="18.399999999999999" customHeight="1" x14ac:dyDescent="0.2">
      <c r="A26" s="32">
        <v>183101111</v>
      </c>
      <c r="B26" s="5" t="s">
        <v>18</v>
      </c>
      <c r="C26" s="145" t="s">
        <v>41</v>
      </c>
      <c r="D26" s="14" t="s">
        <v>34</v>
      </c>
      <c r="E26" s="14">
        <v>6100</v>
      </c>
      <c r="F26" s="287">
        <v>0</v>
      </c>
      <c r="G26" s="75">
        <f t="shared" si="4"/>
        <v>0</v>
      </c>
      <c r="H26" s="54">
        <v>6100</v>
      </c>
      <c r="I26" s="160">
        <f t="shared" si="5"/>
        <v>0</v>
      </c>
      <c r="J26" s="54" t="s">
        <v>166</v>
      </c>
      <c r="K26" s="189" t="s">
        <v>166</v>
      </c>
    </row>
    <row r="27" spans="1:11" ht="18.399999999999999" customHeight="1" x14ac:dyDescent="0.2">
      <c r="A27" s="32">
        <v>183204113</v>
      </c>
      <c r="B27" s="5" t="s">
        <v>56</v>
      </c>
      <c r="C27" s="145" t="s">
        <v>41</v>
      </c>
      <c r="D27" s="14" t="s">
        <v>34</v>
      </c>
      <c r="E27" s="14">
        <v>6100</v>
      </c>
      <c r="F27" s="287">
        <v>0</v>
      </c>
      <c r="G27" s="75">
        <f t="shared" si="4"/>
        <v>0</v>
      </c>
      <c r="H27" s="54">
        <v>6100</v>
      </c>
      <c r="I27" s="160">
        <f t="shared" si="5"/>
        <v>0</v>
      </c>
      <c r="J27" s="54" t="s">
        <v>166</v>
      </c>
      <c r="K27" s="189" t="s">
        <v>166</v>
      </c>
    </row>
    <row r="28" spans="1:11" ht="18.399999999999999" customHeight="1" x14ac:dyDescent="0.2">
      <c r="A28" s="32">
        <v>184921093</v>
      </c>
      <c r="B28" s="5" t="s">
        <v>22</v>
      </c>
      <c r="C28" s="113" t="s">
        <v>54</v>
      </c>
      <c r="D28" s="14" t="s">
        <v>9</v>
      </c>
      <c r="E28" s="14">
        <v>735</v>
      </c>
      <c r="F28" s="287">
        <v>0</v>
      </c>
      <c r="G28" s="75">
        <f t="shared" si="4"/>
        <v>0</v>
      </c>
      <c r="H28" s="54">
        <v>735</v>
      </c>
      <c r="I28" s="160">
        <f t="shared" si="5"/>
        <v>0</v>
      </c>
      <c r="J28" s="54" t="s">
        <v>166</v>
      </c>
      <c r="K28" s="189" t="s">
        <v>166</v>
      </c>
    </row>
    <row r="29" spans="1:11" ht="28.9" customHeight="1" x14ac:dyDescent="0.2">
      <c r="A29" s="32">
        <v>185804312</v>
      </c>
      <c r="B29" s="5" t="s">
        <v>24</v>
      </c>
      <c r="C29" s="113" t="s">
        <v>153</v>
      </c>
      <c r="D29" s="14" t="s">
        <v>11</v>
      </c>
      <c r="E29" s="14">
        <v>18.3</v>
      </c>
      <c r="F29" s="287">
        <v>0</v>
      </c>
      <c r="G29" s="75">
        <f t="shared" si="4"/>
        <v>0</v>
      </c>
      <c r="H29" s="54">
        <v>18.3</v>
      </c>
      <c r="I29" s="160">
        <f t="shared" si="5"/>
        <v>0</v>
      </c>
      <c r="J29" s="54" t="s">
        <v>166</v>
      </c>
      <c r="K29" s="189" t="s">
        <v>166</v>
      </c>
    </row>
    <row r="30" spans="1:11" ht="18.399999999999999" customHeight="1" x14ac:dyDescent="0.2">
      <c r="A30" s="32">
        <v>185851111</v>
      </c>
      <c r="B30" s="5" t="s">
        <v>25</v>
      </c>
      <c r="C30" s="108"/>
      <c r="D30" s="14" t="s">
        <v>11</v>
      </c>
      <c r="E30" s="14">
        <v>18.3</v>
      </c>
      <c r="F30" s="288">
        <v>0</v>
      </c>
      <c r="G30" s="75">
        <f t="shared" si="4"/>
        <v>0</v>
      </c>
      <c r="H30" s="54">
        <v>18.3</v>
      </c>
      <c r="I30" s="160">
        <f t="shared" si="5"/>
        <v>0</v>
      </c>
      <c r="J30" s="54" t="s">
        <v>166</v>
      </c>
      <c r="K30" s="189" t="s">
        <v>166</v>
      </c>
    </row>
    <row r="31" spans="1:11" ht="18.399999999999999" customHeight="1" thickBot="1" x14ac:dyDescent="0.25">
      <c r="A31" s="51">
        <v>998231311</v>
      </c>
      <c r="B31" s="39" t="s">
        <v>26</v>
      </c>
      <c r="C31" s="146" t="s">
        <v>55</v>
      </c>
      <c r="D31" s="41" t="s">
        <v>27</v>
      </c>
      <c r="E31" s="41">
        <v>1.94</v>
      </c>
      <c r="F31" s="289">
        <v>0</v>
      </c>
      <c r="G31" s="75">
        <f t="shared" si="4"/>
        <v>0</v>
      </c>
      <c r="H31" s="220">
        <v>1.94</v>
      </c>
      <c r="I31" s="208">
        <f t="shared" si="5"/>
        <v>0</v>
      </c>
      <c r="J31" s="220" t="s">
        <v>166</v>
      </c>
      <c r="K31" s="272" t="s">
        <v>166</v>
      </c>
    </row>
    <row r="32" spans="1:11" ht="18.399999999999999" customHeight="1" thickBot="1" x14ac:dyDescent="0.25">
      <c r="A32" s="322" t="s">
        <v>63</v>
      </c>
      <c r="B32" s="323"/>
      <c r="C32" s="323"/>
      <c r="D32" s="323"/>
      <c r="E32" s="323"/>
      <c r="F32" s="324"/>
      <c r="G32" s="144">
        <f>SUM(G23:G31)</f>
        <v>0</v>
      </c>
      <c r="H32" s="124"/>
      <c r="I32" s="140">
        <f>SUM(I23:I31)</f>
        <v>0</v>
      </c>
      <c r="J32" s="274"/>
      <c r="K32" s="273"/>
    </row>
    <row r="33" spans="1:11" ht="18.399999999999999" customHeight="1" thickBot="1" x14ac:dyDescent="0.25">
      <c r="A33" s="348" t="s">
        <v>12</v>
      </c>
      <c r="B33" s="348"/>
      <c r="C33" s="348"/>
      <c r="D33" s="348"/>
      <c r="E33" s="348"/>
      <c r="F33" s="348"/>
      <c r="G33" s="348"/>
      <c r="H33" s="299" t="s">
        <v>161</v>
      </c>
      <c r="I33" s="300"/>
      <c r="J33" s="314" t="s">
        <v>162</v>
      </c>
      <c r="K33" s="315"/>
    </row>
    <row r="34" spans="1:11" ht="18.399999999999999" customHeight="1" thickBot="1" x14ac:dyDescent="0.25">
      <c r="A34" s="21" t="s">
        <v>13</v>
      </c>
      <c r="B34" s="22" t="s">
        <v>14</v>
      </c>
      <c r="C34" s="22" t="s">
        <v>4</v>
      </c>
      <c r="D34" s="22" t="s">
        <v>5</v>
      </c>
      <c r="E34" s="22" t="s">
        <v>6</v>
      </c>
      <c r="F34" s="23" t="s">
        <v>7</v>
      </c>
      <c r="G34" s="81" t="s">
        <v>8</v>
      </c>
      <c r="H34" s="191" t="s">
        <v>6</v>
      </c>
      <c r="I34" s="193" t="s">
        <v>8</v>
      </c>
      <c r="J34" s="252" t="s">
        <v>6</v>
      </c>
      <c r="K34" s="253" t="s">
        <v>8</v>
      </c>
    </row>
    <row r="35" spans="1:11" ht="31.15" customHeight="1" x14ac:dyDescent="0.2">
      <c r="A35" s="31" t="s">
        <v>28</v>
      </c>
      <c r="B35" s="5" t="s">
        <v>154</v>
      </c>
      <c r="C35" s="10" t="s">
        <v>168</v>
      </c>
      <c r="D35" s="14" t="s">
        <v>34</v>
      </c>
      <c r="E35" s="14"/>
      <c r="F35" s="265"/>
      <c r="G35" s="175"/>
      <c r="H35" s="57"/>
      <c r="I35" s="148"/>
      <c r="J35" s="57" t="s">
        <v>166</v>
      </c>
      <c r="K35" s="194" t="s">
        <v>166</v>
      </c>
    </row>
    <row r="36" spans="1:11" ht="28.9" customHeight="1" x14ac:dyDescent="0.2">
      <c r="A36" s="31" t="s">
        <v>36</v>
      </c>
      <c r="B36" s="5" t="s">
        <v>64</v>
      </c>
      <c r="C36" s="11" t="s">
        <v>167</v>
      </c>
      <c r="D36" s="14" t="s">
        <v>34</v>
      </c>
      <c r="E36" s="14"/>
      <c r="F36" s="265"/>
      <c r="G36" s="175"/>
      <c r="H36" s="54"/>
      <c r="I36" s="136"/>
      <c r="J36" s="54" t="s">
        <v>166</v>
      </c>
      <c r="K36" s="189" t="s">
        <v>166</v>
      </c>
    </row>
    <row r="37" spans="1:11" ht="18.399999999999999" customHeight="1" x14ac:dyDescent="0.2">
      <c r="A37" s="31">
        <v>25191155</v>
      </c>
      <c r="B37" s="5" t="s">
        <v>209</v>
      </c>
      <c r="C37" s="10" t="s">
        <v>156</v>
      </c>
      <c r="D37" s="14" t="s">
        <v>21</v>
      </c>
      <c r="E37" s="14">
        <v>14.7</v>
      </c>
      <c r="F37" s="290">
        <v>0</v>
      </c>
      <c r="G37" s="75">
        <f t="shared" ref="G37:G39" si="6">(E37*F37)</f>
        <v>0</v>
      </c>
      <c r="H37" s="54">
        <v>14.7</v>
      </c>
      <c r="I37" s="160">
        <f t="shared" ref="I37:I39" si="7">(F37*H37)</f>
        <v>0</v>
      </c>
      <c r="J37" s="54" t="s">
        <v>166</v>
      </c>
      <c r="K37" s="189" t="s">
        <v>166</v>
      </c>
    </row>
    <row r="38" spans="1:11" ht="18.399999999999999" customHeight="1" x14ac:dyDescent="0.2">
      <c r="A38" s="31">
        <v>10391100</v>
      </c>
      <c r="B38" s="5" t="s">
        <v>29</v>
      </c>
      <c r="C38" s="11" t="s">
        <v>155</v>
      </c>
      <c r="D38" s="14" t="s">
        <v>40</v>
      </c>
      <c r="E38" s="14">
        <v>36.700000000000003</v>
      </c>
      <c r="F38" s="290">
        <v>0</v>
      </c>
      <c r="G38" s="75">
        <f t="shared" si="6"/>
        <v>0</v>
      </c>
      <c r="H38" s="54">
        <v>36.700000000000003</v>
      </c>
      <c r="I38" s="160">
        <f t="shared" si="7"/>
        <v>0</v>
      </c>
      <c r="J38" s="54" t="s">
        <v>166</v>
      </c>
      <c r="K38" s="189" t="s">
        <v>166</v>
      </c>
    </row>
    <row r="39" spans="1:11" ht="18.399999999999999" customHeight="1" thickBot="1" x14ac:dyDescent="0.25">
      <c r="A39" s="38" t="s">
        <v>30</v>
      </c>
      <c r="B39" s="39" t="s">
        <v>31</v>
      </c>
      <c r="C39" s="40" t="s">
        <v>130</v>
      </c>
      <c r="D39" s="41" t="s">
        <v>40</v>
      </c>
      <c r="E39" s="41">
        <v>18.3</v>
      </c>
      <c r="F39" s="291">
        <v>0</v>
      </c>
      <c r="G39" s="275">
        <f t="shared" si="6"/>
        <v>0</v>
      </c>
      <c r="H39" s="174">
        <v>18.3</v>
      </c>
      <c r="I39" s="160">
        <f t="shared" si="7"/>
        <v>0</v>
      </c>
      <c r="J39" s="174" t="s">
        <v>166</v>
      </c>
      <c r="K39" s="190" t="s">
        <v>166</v>
      </c>
    </row>
    <row r="40" spans="1:11" ht="18.399999999999999" customHeight="1" thickBot="1" x14ac:dyDescent="0.25">
      <c r="A40" s="345" t="s">
        <v>15</v>
      </c>
      <c r="B40" s="345"/>
      <c r="C40" s="345"/>
      <c r="D40" s="345"/>
      <c r="E40" s="345"/>
      <c r="F40" s="346"/>
      <c r="G40" s="276">
        <f>SUM(G35:G39)</f>
        <v>0</v>
      </c>
      <c r="H40" s="124"/>
      <c r="I40" s="140">
        <f>SUM(I37:I39)</f>
        <v>0</v>
      </c>
      <c r="J40" s="186"/>
      <c r="K40" s="187" t="s">
        <v>166</v>
      </c>
    </row>
    <row r="41" spans="1:11" ht="18.399999999999999" customHeight="1" thickBot="1" x14ac:dyDescent="0.25">
      <c r="A41" s="353" t="s">
        <v>66</v>
      </c>
      <c r="B41" s="354"/>
      <c r="C41" s="354"/>
      <c r="D41" s="354"/>
      <c r="E41" s="354"/>
      <c r="F41" s="354"/>
      <c r="G41" s="354"/>
      <c r="H41" s="299" t="s">
        <v>161</v>
      </c>
      <c r="I41" s="300"/>
      <c r="J41" s="305" t="s">
        <v>162</v>
      </c>
      <c r="K41" s="302"/>
    </row>
    <row r="42" spans="1:11" ht="28.9" customHeight="1" thickBot="1" x14ac:dyDescent="0.25">
      <c r="A42" s="60"/>
      <c r="B42" s="63" t="s">
        <v>59</v>
      </c>
      <c r="C42" s="58"/>
      <c r="D42" s="58" t="s">
        <v>5</v>
      </c>
      <c r="E42" s="58" t="s">
        <v>6</v>
      </c>
      <c r="F42" s="59" t="s">
        <v>61</v>
      </c>
      <c r="G42" s="165" t="s">
        <v>8</v>
      </c>
      <c r="H42" s="177" t="s">
        <v>6</v>
      </c>
      <c r="I42" s="178" t="s">
        <v>8</v>
      </c>
      <c r="J42" s="254" t="s">
        <v>6</v>
      </c>
      <c r="K42" s="254" t="s">
        <v>8</v>
      </c>
    </row>
    <row r="43" spans="1:11" ht="18.399999999999999" customHeight="1" x14ac:dyDescent="0.2">
      <c r="A43" s="61"/>
      <c r="B43" s="21" t="s">
        <v>58</v>
      </c>
      <c r="C43" s="22"/>
      <c r="D43" s="22" t="s">
        <v>34</v>
      </c>
      <c r="E43" s="53">
        <v>5880</v>
      </c>
      <c r="F43" s="292">
        <v>0</v>
      </c>
      <c r="G43" s="75">
        <f t="shared" ref="G43:G44" si="8">(E43*F43)</f>
        <v>0</v>
      </c>
      <c r="H43" s="183">
        <v>5880</v>
      </c>
      <c r="I43" s="160">
        <f t="shared" ref="I43:I44" si="9">(F43*H43)</f>
        <v>0</v>
      </c>
      <c r="J43" s="179" t="s">
        <v>166</v>
      </c>
      <c r="K43" s="176" t="s">
        <v>166</v>
      </c>
    </row>
    <row r="44" spans="1:11" ht="18.399999999999999" customHeight="1" thickBot="1" x14ac:dyDescent="0.25">
      <c r="A44" s="61"/>
      <c r="B44" s="38" t="s">
        <v>196</v>
      </c>
      <c r="C44" s="41"/>
      <c r="D44" s="41" t="s">
        <v>34</v>
      </c>
      <c r="E44" s="55">
        <v>6100</v>
      </c>
      <c r="F44" s="289">
        <v>0</v>
      </c>
      <c r="G44" s="75">
        <f t="shared" si="8"/>
        <v>0</v>
      </c>
      <c r="H44" s="172">
        <v>6100</v>
      </c>
      <c r="I44" s="160">
        <f t="shared" si="9"/>
        <v>0</v>
      </c>
      <c r="J44" s="180" t="s">
        <v>166</v>
      </c>
      <c r="K44" s="18" t="s">
        <v>166</v>
      </c>
    </row>
    <row r="45" spans="1:11" ht="18.399999999999999" customHeight="1" x14ac:dyDescent="0.2">
      <c r="A45" s="61"/>
      <c r="B45" s="57" t="s">
        <v>62</v>
      </c>
      <c r="C45" s="3"/>
      <c r="D45" s="3"/>
      <c r="E45" s="3"/>
      <c r="F45" s="87"/>
      <c r="G45" s="160">
        <f>SUM(G43:G44)</f>
        <v>0</v>
      </c>
      <c r="H45" s="54"/>
      <c r="I45" s="136"/>
      <c r="J45" s="181" t="s">
        <v>166</v>
      </c>
      <c r="K45" s="18" t="s">
        <v>166</v>
      </c>
    </row>
    <row r="46" spans="1:11" ht="18.399999999999999" customHeight="1" x14ac:dyDescent="0.2">
      <c r="A46" s="61"/>
      <c r="B46" s="31" t="s">
        <v>120</v>
      </c>
      <c r="C46" s="12"/>
      <c r="D46" s="12"/>
      <c r="E46" s="12"/>
      <c r="F46" s="75"/>
      <c r="G46" s="161">
        <f>(G45*0.25)</f>
        <v>0</v>
      </c>
      <c r="H46" s="54"/>
      <c r="I46" s="136"/>
      <c r="J46" s="181" t="s">
        <v>166</v>
      </c>
      <c r="K46" s="18" t="s">
        <v>166</v>
      </c>
    </row>
    <row r="47" spans="1:11" ht="18.399999999999999" customHeight="1" thickBot="1" x14ac:dyDescent="0.25">
      <c r="A47" s="62"/>
      <c r="B47" s="38" t="s">
        <v>60</v>
      </c>
      <c r="C47" s="55"/>
      <c r="D47" s="55"/>
      <c r="E47" s="55"/>
      <c r="F47" s="116"/>
      <c r="G47" s="167">
        <f>SUM(G45:G46)</f>
        <v>0</v>
      </c>
      <c r="H47" s="174"/>
      <c r="I47" s="149"/>
      <c r="J47" s="181" t="s">
        <v>166</v>
      </c>
      <c r="K47" s="18" t="s">
        <v>166</v>
      </c>
    </row>
    <row r="48" spans="1:11" ht="18.399999999999999" customHeight="1" thickBot="1" x14ac:dyDescent="0.25">
      <c r="A48" s="322" t="s">
        <v>32</v>
      </c>
      <c r="B48" s="323"/>
      <c r="C48" s="323"/>
      <c r="D48" s="323"/>
      <c r="E48" s="323"/>
      <c r="F48" s="324"/>
      <c r="G48" s="168">
        <f>SUM(G47,G40,G32)</f>
        <v>0</v>
      </c>
      <c r="H48" s="124"/>
      <c r="I48" s="250">
        <f>G48</f>
        <v>0</v>
      </c>
      <c r="J48" s="184"/>
      <c r="K48" s="169"/>
    </row>
    <row r="49" spans="1:1024" ht="18.399999999999999" customHeight="1" thickBot="1" x14ac:dyDescent="0.25">
      <c r="A49" s="351" t="s">
        <v>83</v>
      </c>
      <c r="B49" s="351"/>
      <c r="C49" s="351"/>
      <c r="D49" s="351"/>
      <c r="E49" s="351"/>
      <c r="F49" s="351"/>
      <c r="G49" s="351"/>
      <c r="H49" s="306" t="s">
        <v>161</v>
      </c>
      <c r="I49" s="307"/>
      <c r="J49" s="316" t="s">
        <v>162</v>
      </c>
      <c r="K49" s="315"/>
    </row>
    <row r="50" spans="1:1024" ht="18.399999999999999" customHeight="1" thickBot="1" x14ac:dyDescent="0.25">
      <c r="A50" s="21" t="s">
        <v>42</v>
      </c>
      <c r="B50" s="22" t="s">
        <v>14</v>
      </c>
      <c r="C50" s="22" t="s">
        <v>4</v>
      </c>
      <c r="D50" s="22" t="s">
        <v>5</v>
      </c>
      <c r="E50" s="22" t="s">
        <v>6</v>
      </c>
      <c r="F50" s="23" t="s">
        <v>7</v>
      </c>
      <c r="G50" s="81" t="s">
        <v>8</v>
      </c>
      <c r="H50" s="260" t="s">
        <v>6</v>
      </c>
      <c r="I50" s="178" t="s">
        <v>8</v>
      </c>
      <c r="J50" s="254" t="s">
        <v>6</v>
      </c>
      <c r="K50" s="254" t="s">
        <v>8</v>
      </c>
    </row>
    <row r="51" spans="1:1024" ht="22.9" customHeight="1" x14ac:dyDescent="0.2">
      <c r="A51" s="106">
        <v>183105121</v>
      </c>
      <c r="B51" s="91" t="s">
        <v>109</v>
      </c>
      <c r="C51" s="113" t="s">
        <v>87</v>
      </c>
      <c r="D51" s="14" t="s">
        <v>34</v>
      </c>
      <c r="E51" s="14">
        <v>7</v>
      </c>
      <c r="F51" s="287">
        <v>0</v>
      </c>
      <c r="G51" s="75">
        <f t="shared" ref="G51:G62" si="10">(E51*F51)</f>
        <v>0</v>
      </c>
      <c r="H51" s="188">
        <v>5</v>
      </c>
      <c r="I51" s="160">
        <f t="shared" ref="I51:I62" si="11">(F51*H51)</f>
        <v>0</v>
      </c>
      <c r="J51" s="224">
        <v>2</v>
      </c>
      <c r="K51" s="225">
        <f t="shared" ref="K51:K62" si="12">(F51*J51)</f>
        <v>0</v>
      </c>
    </row>
    <row r="52" spans="1:1024" ht="24" x14ac:dyDescent="0.2">
      <c r="A52" s="106" t="s">
        <v>51</v>
      </c>
      <c r="B52" s="91" t="s">
        <v>109</v>
      </c>
      <c r="C52" s="113" t="s">
        <v>184</v>
      </c>
      <c r="D52" s="14" t="s">
        <v>34</v>
      </c>
      <c r="E52" s="14">
        <v>42</v>
      </c>
      <c r="F52" s="287">
        <v>0</v>
      </c>
      <c r="G52" s="75">
        <f t="shared" si="10"/>
        <v>0</v>
      </c>
      <c r="H52" s="54">
        <v>32</v>
      </c>
      <c r="I52" s="160">
        <f t="shared" si="11"/>
        <v>0</v>
      </c>
      <c r="J52" s="221">
        <v>10</v>
      </c>
      <c r="K52" s="225">
        <f t="shared" si="12"/>
        <v>0</v>
      </c>
    </row>
    <row r="53" spans="1:1024" ht="45" customHeight="1" x14ac:dyDescent="0.2">
      <c r="A53" s="106" t="s">
        <v>51</v>
      </c>
      <c r="B53" s="91" t="s">
        <v>26</v>
      </c>
      <c r="C53" s="113" t="s">
        <v>185</v>
      </c>
      <c r="D53" s="14" t="s">
        <v>27</v>
      </c>
      <c r="E53" s="14">
        <v>42</v>
      </c>
      <c r="F53" s="287">
        <v>0</v>
      </c>
      <c r="G53" s="75">
        <f t="shared" si="10"/>
        <v>0</v>
      </c>
      <c r="H53" s="54">
        <v>32</v>
      </c>
      <c r="I53" s="160">
        <f t="shared" si="11"/>
        <v>0</v>
      </c>
      <c r="J53" s="221">
        <v>10</v>
      </c>
      <c r="K53" s="225">
        <f t="shared" si="12"/>
        <v>0</v>
      </c>
    </row>
    <row r="54" spans="1:1024" ht="30.6" customHeight="1" x14ac:dyDescent="0.2">
      <c r="A54" s="31">
        <v>184102115</v>
      </c>
      <c r="B54" s="90" t="s">
        <v>137</v>
      </c>
      <c r="C54" s="113" t="s">
        <v>88</v>
      </c>
      <c r="D54" s="14" t="s">
        <v>34</v>
      </c>
      <c r="E54" s="14">
        <v>49</v>
      </c>
      <c r="F54" s="287">
        <v>0</v>
      </c>
      <c r="G54" s="75">
        <f t="shared" si="10"/>
        <v>0</v>
      </c>
      <c r="H54" s="54">
        <v>37</v>
      </c>
      <c r="I54" s="160">
        <f t="shared" si="11"/>
        <v>0</v>
      </c>
      <c r="J54" s="221">
        <v>12</v>
      </c>
      <c r="K54" s="225">
        <f t="shared" si="12"/>
        <v>0</v>
      </c>
    </row>
    <row r="55" spans="1:1024" ht="18.399999999999999" customHeight="1" x14ac:dyDescent="0.2">
      <c r="A55" s="31">
        <v>184816111</v>
      </c>
      <c r="B55" s="89" t="s">
        <v>84</v>
      </c>
      <c r="C55" s="113"/>
      <c r="D55" s="14" t="s">
        <v>34</v>
      </c>
      <c r="E55" s="14">
        <v>49</v>
      </c>
      <c r="F55" s="287">
        <v>0</v>
      </c>
      <c r="G55" s="75">
        <f t="shared" si="10"/>
        <v>0</v>
      </c>
      <c r="H55" s="54">
        <v>37</v>
      </c>
      <c r="I55" s="160">
        <f t="shared" si="11"/>
        <v>0</v>
      </c>
      <c r="J55" s="221">
        <v>12</v>
      </c>
      <c r="K55" s="225">
        <f t="shared" si="12"/>
        <v>0</v>
      </c>
    </row>
    <row r="56" spans="1:1024" s="218" customFormat="1" ht="37.9" customHeight="1" x14ac:dyDescent="0.2">
      <c r="A56" s="106">
        <v>184202112</v>
      </c>
      <c r="B56" s="91" t="s">
        <v>85</v>
      </c>
      <c r="C56" s="137" t="s">
        <v>86</v>
      </c>
      <c r="D56" s="20" t="s">
        <v>34</v>
      </c>
      <c r="E56" s="20">
        <v>7</v>
      </c>
      <c r="F56" s="287">
        <v>0</v>
      </c>
      <c r="G56" s="75">
        <f t="shared" si="10"/>
        <v>0</v>
      </c>
      <c r="H56" s="201">
        <v>5</v>
      </c>
      <c r="I56" s="160">
        <f t="shared" si="11"/>
        <v>0</v>
      </c>
      <c r="J56" s="221">
        <v>2</v>
      </c>
      <c r="K56" s="225">
        <f t="shared" si="12"/>
        <v>0</v>
      </c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7"/>
      <c r="CW56" s="217"/>
      <c r="CX56" s="217"/>
      <c r="CY56" s="217"/>
      <c r="CZ56" s="217"/>
      <c r="DA56" s="217"/>
      <c r="DB56" s="217"/>
      <c r="DC56" s="217"/>
      <c r="DD56" s="217"/>
      <c r="DE56" s="217"/>
      <c r="DF56" s="217"/>
      <c r="DG56" s="217"/>
      <c r="DH56" s="217"/>
      <c r="DI56" s="217"/>
      <c r="DJ56" s="217"/>
      <c r="DK56" s="217"/>
      <c r="DL56" s="217"/>
      <c r="DM56" s="217"/>
      <c r="DN56" s="217"/>
      <c r="DO56" s="217"/>
      <c r="DP56" s="217"/>
      <c r="DQ56" s="217"/>
      <c r="DR56" s="217"/>
      <c r="DS56" s="217"/>
      <c r="DT56" s="217"/>
      <c r="DU56" s="217"/>
      <c r="DV56" s="217"/>
      <c r="DW56" s="217"/>
      <c r="DX56" s="217"/>
      <c r="DY56" s="217"/>
      <c r="DZ56" s="217"/>
      <c r="EA56" s="217"/>
      <c r="EB56" s="217"/>
      <c r="EC56" s="217"/>
      <c r="ED56" s="217"/>
      <c r="EE56" s="217"/>
      <c r="EF56" s="217"/>
      <c r="EG56" s="217"/>
      <c r="EH56" s="217"/>
      <c r="EI56" s="217"/>
      <c r="EJ56" s="217"/>
      <c r="EK56" s="217"/>
      <c r="EL56" s="217"/>
      <c r="EM56" s="217"/>
      <c r="EN56" s="217"/>
      <c r="EO56" s="217"/>
      <c r="EP56" s="217"/>
      <c r="EQ56" s="217"/>
      <c r="ER56" s="217"/>
      <c r="ES56" s="217"/>
      <c r="ET56" s="217"/>
      <c r="EU56" s="217"/>
      <c r="EV56" s="217"/>
      <c r="EW56" s="217"/>
      <c r="EX56" s="217"/>
      <c r="EY56" s="217"/>
      <c r="EZ56" s="217"/>
      <c r="FA56" s="217"/>
      <c r="FB56" s="217"/>
      <c r="FC56" s="217"/>
      <c r="FD56" s="217"/>
      <c r="FE56" s="217"/>
      <c r="FF56" s="217"/>
      <c r="FG56" s="217"/>
      <c r="FH56" s="217"/>
      <c r="FI56" s="217"/>
      <c r="FJ56" s="217"/>
      <c r="FK56" s="217"/>
      <c r="FL56" s="217"/>
      <c r="FM56" s="217"/>
      <c r="FN56" s="217"/>
      <c r="FO56" s="217"/>
      <c r="FP56" s="217"/>
      <c r="FQ56" s="217"/>
      <c r="FR56" s="217"/>
      <c r="FS56" s="217"/>
      <c r="FT56" s="217"/>
      <c r="FU56" s="217"/>
      <c r="FV56" s="217"/>
      <c r="FW56" s="217"/>
      <c r="FX56" s="217"/>
      <c r="FY56" s="217"/>
      <c r="FZ56" s="217"/>
      <c r="GA56" s="217"/>
      <c r="GB56" s="217"/>
      <c r="GC56" s="217"/>
      <c r="GD56" s="217"/>
      <c r="GE56" s="217"/>
      <c r="GF56" s="217"/>
      <c r="GG56" s="217"/>
      <c r="GH56" s="217"/>
      <c r="GI56" s="217"/>
      <c r="GJ56" s="217"/>
      <c r="GK56" s="217"/>
      <c r="GL56" s="217"/>
      <c r="GM56" s="217"/>
      <c r="GN56" s="217"/>
      <c r="GO56" s="217"/>
      <c r="GP56" s="217"/>
      <c r="GQ56" s="217"/>
      <c r="GR56" s="217"/>
      <c r="GS56" s="217"/>
      <c r="GT56" s="217"/>
      <c r="GU56" s="217"/>
      <c r="GV56" s="217"/>
      <c r="GW56" s="217"/>
      <c r="GX56" s="217"/>
      <c r="GY56" s="217"/>
      <c r="GZ56" s="217"/>
      <c r="HA56" s="217"/>
      <c r="HB56" s="217"/>
      <c r="HC56" s="217"/>
      <c r="HD56" s="217"/>
      <c r="HE56" s="217"/>
      <c r="HF56" s="217"/>
      <c r="HG56" s="217"/>
      <c r="HH56" s="217"/>
      <c r="HI56" s="217"/>
      <c r="HJ56" s="217"/>
      <c r="HK56" s="217"/>
      <c r="HL56" s="217"/>
      <c r="HM56" s="217"/>
      <c r="HN56" s="217"/>
      <c r="HO56" s="217"/>
      <c r="HP56" s="217"/>
      <c r="HQ56" s="217"/>
      <c r="HR56" s="217"/>
      <c r="HS56" s="217"/>
      <c r="HT56" s="217"/>
      <c r="HU56" s="217"/>
      <c r="HV56" s="217"/>
      <c r="HW56" s="217"/>
      <c r="HX56" s="217"/>
      <c r="HY56" s="217"/>
      <c r="HZ56" s="217"/>
      <c r="IA56" s="217"/>
      <c r="IB56" s="217"/>
      <c r="IC56" s="217"/>
      <c r="ID56" s="217"/>
      <c r="IE56" s="217"/>
      <c r="IF56" s="217"/>
      <c r="IG56" s="217"/>
      <c r="IH56" s="217"/>
      <c r="II56" s="217"/>
      <c r="IJ56" s="217"/>
      <c r="IK56" s="217"/>
      <c r="IL56" s="217"/>
      <c r="IM56" s="217"/>
      <c r="IN56" s="217"/>
      <c r="IO56" s="217"/>
      <c r="IP56" s="217"/>
      <c r="IQ56" s="217"/>
      <c r="IR56" s="217"/>
      <c r="IS56" s="217"/>
      <c r="IT56" s="217"/>
      <c r="IU56" s="217"/>
      <c r="IV56" s="217"/>
      <c r="IW56" s="217"/>
      <c r="IX56" s="217"/>
      <c r="IY56" s="217"/>
      <c r="IZ56" s="217"/>
      <c r="JA56" s="217"/>
      <c r="JB56" s="217"/>
      <c r="JC56" s="217"/>
      <c r="JD56" s="217"/>
      <c r="JE56" s="217"/>
      <c r="JF56" s="217"/>
      <c r="JG56" s="217"/>
      <c r="JH56" s="217"/>
      <c r="JI56" s="217"/>
      <c r="JJ56" s="217"/>
      <c r="JK56" s="217"/>
      <c r="JL56" s="217"/>
      <c r="JM56" s="217"/>
      <c r="JN56" s="217"/>
      <c r="JO56" s="217"/>
      <c r="JP56" s="217"/>
      <c r="JQ56" s="217"/>
      <c r="JR56" s="217"/>
      <c r="JS56" s="217"/>
      <c r="JT56" s="217"/>
      <c r="JU56" s="217"/>
      <c r="JV56" s="217"/>
      <c r="JW56" s="217"/>
      <c r="JX56" s="217"/>
      <c r="JY56" s="217"/>
      <c r="JZ56" s="217"/>
      <c r="KA56" s="217"/>
      <c r="KB56" s="217"/>
      <c r="KC56" s="217"/>
      <c r="KD56" s="217"/>
      <c r="KE56" s="217"/>
      <c r="KF56" s="217"/>
      <c r="KG56" s="217"/>
      <c r="KH56" s="217"/>
      <c r="KI56" s="217"/>
      <c r="KJ56" s="217"/>
      <c r="KK56" s="217"/>
      <c r="KL56" s="217"/>
      <c r="KM56" s="217"/>
      <c r="KN56" s="217"/>
      <c r="KO56" s="217"/>
      <c r="KP56" s="217"/>
      <c r="KQ56" s="217"/>
      <c r="KR56" s="217"/>
      <c r="KS56" s="217"/>
      <c r="KT56" s="217"/>
      <c r="KU56" s="217"/>
      <c r="KV56" s="217"/>
      <c r="KW56" s="217"/>
      <c r="KX56" s="217"/>
      <c r="KY56" s="217"/>
      <c r="KZ56" s="217"/>
      <c r="LA56" s="217"/>
      <c r="LB56" s="217"/>
      <c r="LC56" s="217"/>
      <c r="LD56" s="217"/>
      <c r="LE56" s="217"/>
      <c r="LF56" s="217"/>
      <c r="LG56" s="217"/>
      <c r="LH56" s="217"/>
      <c r="LI56" s="217"/>
      <c r="LJ56" s="217"/>
      <c r="LK56" s="217"/>
      <c r="LL56" s="217"/>
      <c r="LM56" s="217"/>
      <c r="LN56" s="217"/>
      <c r="LO56" s="217"/>
      <c r="LP56" s="217"/>
      <c r="LQ56" s="217"/>
      <c r="LR56" s="217"/>
      <c r="LS56" s="217"/>
      <c r="LT56" s="217"/>
      <c r="LU56" s="217"/>
      <c r="LV56" s="217"/>
      <c r="LW56" s="217"/>
      <c r="LX56" s="217"/>
      <c r="LY56" s="217"/>
      <c r="LZ56" s="217"/>
      <c r="MA56" s="217"/>
      <c r="MB56" s="217"/>
      <c r="MC56" s="217"/>
      <c r="MD56" s="217"/>
      <c r="ME56" s="217"/>
      <c r="MF56" s="217"/>
      <c r="MG56" s="217"/>
      <c r="MH56" s="217"/>
      <c r="MI56" s="217"/>
      <c r="MJ56" s="217"/>
      <c r="MK56" s="217"/>
      <c r="ML56" s="217"/>
      <c r="MM56" s="217"/>
      <c r="MN56" s="217"/>
      <c r="MO56" s="217"/>
      <c r="MP56" s="217"/>
      <c r="MQ56" s="217"/>
      <c r="MR56" s="217"/>
      <c r="MS56" s="217"/>
      <c r="MT56" s="217"/>
      <c r="MU56" s="217"/>
      <c r="MV56" s="217"/>
      <c r="MW56" s="217"/>
      <c r="MX56" s="217"/>
      <c r="MY56" s="217"/>
      <c r="MZ56" s="217"/>
      <c r="NA56" s="217"/>
      <c r="NB56" s="217"/>
      <c r="NC56" s="217"/>
      <c r="ND56" s="217"/>
      <c r="NE56" s="217"/>
      <c r="NF56" s="217"/>
      <c r="NG56" s="217"/>
      <c r="NH56" s="217"/>
      <c r="NI56" s="217"/>
      <c r="NJ56" s="217"/>
      <c r="NK56" s="217"/>
      <c r="NL56" s="217"/>
      <c r="NM56" s="217"/>
      <c r="NN56" s="217"/>
      <c r="NO56" s="217"/>
      <c r="NP56" s="217"/>
      <c r="NQ56" s="217"/>
      <c r="NR56" s="217"/>
      <c r="NS56" s="217"/>
      <c r="NT56" s="217"/>
      <c r="NU56" s="217"/>
      <c r="NV56" s="217"/>
      <c r="NW56" s="217"/>
      <c r="NX56" s="217"/>
      <c r="NY56" s="217"/>
      <c r="NZ56" s="217"/>
      <c r="OA56" s="217"/>
      <c r="OB56" s="217"/>
      <c r="OC56" s="217"/>
      <c r="OD56" s="217"/>
      <c r="OE56" s="217"/>
      <c r="OF56" s="217"/>
      <c r="OG56" s="217"/>
      <c r="OH56" s="217"/>
      <c r="OI56" s="217"/>
      <c r="OJ56" s="217"/>
      <c r="OK56" s="217"/>
      <c r="OL56" s="217"/>
      <c r="OM56" s="217"/>
      <c r="ON56" s="217"/>
      <c r="OO56" s="217"/>
      <c r="OP56" s="217"/>
      <c r="OQ56" s="217"/>
      <c r="OR56" s="217"/>
      <c r="OS56" s="217"/>
      <c r="OT56" s="217"/>
      <c r="OU56" s="217"/>
      <c r="OV56" s="217"/>
      <c r="OW56" s="217"/>
      <c r="OX56" s="217"/>
      <c r="OY56" s="217"/>
      <c r="OZ56" s="217"/>
      <c r="PA56" s="217"/>
      <c r="PB56" s="217"/>
      <c r="PC56" s="217"/>
      <c r="PD56" s="217"/>
      <c r="PE56" s="217"/>
      <c r="PF56" s="217"/>
      <c r="PG56" s="217"/>
      <c r="PH56" s="217"/>
      <c r="PI56" s="217"/>
      <c r="PJ56" s="217"/>
      <c r="PK56" s="217"/>
      <c r="PL56" s="217"/>
      <c r="PM56" s="217"/>
      <c r="PN56" s="217"/>
      <c r="PO56" s="217"/>
      <c r="PP56" s="217"/>
      <c r="PQ56" s="217"/>
      <c r="PR56" s="217"/>
      <c r="PS56" s="217"/>
      <c r="PT56" s="217"/>
      <c r="PU56" s="217"/>
      <c r="PV56" s="217"/>
      <c r="PW56" s="217"/>
      <c r="PX56" s="217"/>
      <c r="PY56" s="217"/>
      <c r="PZ56" s="217"/>
      <c r="QA56" s="217"/>
      <c r="QB56" s="217"/>
      <c r="QC56" s="217"/>
      <c r="QD56" s="217"/>
      <c r="QE56" s="217"/>
      <c r="QF56" s="217"/>
      <c r="QG56" s="217"/>
      <c r="QH56" s="217"/>
      <c r="QI56" s="217"/>
      <c r="QJ56" s="217"/>
      <c r="QK56" s="217"/>
      <c r="QL56" s="217"/>
      <c r="QM56" s="217"/>
      <c r="QN56" s="217"/>
      <c r="QO56" s="217"/>
      <c r="QP56" s="217"/>
      <c r="QQ56" s="217"/>
      <c r="QR56" s="217"/>
      <c r="QS56" s="217"/>
      <c r="QT56" s="217"/>
      <c r="QU56" s="217"/>
      <c r="QV56" s="217"/>
      <c r="QW56" s="217"/>
      <c r="QX56" s="217"/>
      <c r="QY56" s="217"/>
      <c r="QZ56" s="217"/>
      <c r="RA56" s="217"/>
      <c r="RB56" s="217"/>
      <c r="RC56" s="217"/>
      <c r="RD56" s="217"/>
      <c r="RE56" s="217"/>
      <c r="RF56" s="217"/>
      <c r="RG56" s="217"/>
      <c r="RH56" s="217"/>
      <c r="RI56" s="217"/>
      <c r="RJ56" s="217"/>
      <c r="RK56" s="217"/>
      <c r="RL56" s="217"/>
      <c r="RM56" s="217"/>
      <c r="RN56" s="217"/>
      <c r="RO56" s="217"/>
      <c r="RP56" s="217"/>
      <c r="RQ56" s="217"/>
      <c r="RR56" s="217"/>
      <c r="RS56" s="217"/>
      <c r="RT56" s="217"/>
      <c r="RU56" s="217"/>
      <c r="RV56" s="217"/>
      <c r="RW56" s="217"/>
      <c r="RX56" s="217"/>
      <c r="RY56" s="217"/>
      <c r="RZ56" s="217"/>
      <c r="SA56" s="217"/>
      <c r="SB56" s="217"/>
      <c r="SC56" s="217"/>
      <c r="SD56" s="217"/>
      <c r="SE56" s="217"/>
      <c r="SF56" s="217"/>
      <c r="SG56" s="217"/>
      <c r="SH56" s="217"/>
      <c r="SI56" s="217"/>
      <c r="SJ56" s="217"/>
      <c r="SK56" s="217"/>
      <c r="SL56" s="217"/>
      <c r="SM56" s="217"/>
      <c r="SN56" s="217"/>
      <c r="SO56" s="217"/>
      <c r="SP56" s="217"/>
      <c r="SQ56" s="217"/>
      <c r="SR56" s="217"/>
      <c r="SS56" s="217"/>
      <c r="ST56" s="217"/>
      <c r="SU56" s="217"/>
      <c r="SV56" s="217"/>
      <c r="SW56" s="217"/>
      <c r="SX56" s="217"/>
      <c r="SY56" s="217"/>
      <c r="SZ56" s="217"/>
      <c r="TA56" s="217"/>
      <c r="TB56" s="217"/>
      <c r="TC56" s="217"/>
      <c r="TD56" s="217"/>
      <c r="TE56" s="217"/>
      <c r="TF56" s="217"/>
      <c r="TG56" s="217"/>
      <c r="TH56" s="217"/>
      <c r="TI56" s="217"/>
      <c r="TJ56" s="217"/>
      <c r="TK56" s="217"/>
      <c r="TL56" s="217"/>
      <c r="TM56" s="217"/>
      <c r="TN56" s="217"/>
      <c r="TO56" s="217"/>
      <c r="TP56" s="217"/>
      <c r="TQ56" s="217"/>
      <c r="TR56" s="217"/>
      <c r="TS56" s="217"/>
      <c r="TT56" s="217"/>
      <c r="TU56" s="217"/>
      <c r="TV56" s="217"/>
      <c r="TW56" s="217"/>
      <c r="TX56" s="217"/>
      <c r="TY56" s="217"/>
      <c r="TZ56" s="217"/>
      <c r="UA56" s="217"/>
      <c r="UB56" s="217"/>
      <c r="UC56" s="217"/>
      <c r="UD56" s="217"/>
      <c r="UE56" s="217"/>
      <c r="UF56" s="217"/>
      <c r="UG56" s="217"/>
      <c r="UH56" s="217"/>
      <c r="UI56" s="217"/>
      <c r="UJ56" s="217"/>
      <c r="UK56" s="217"/>
      <c r="UL56" s="217"/>
      <c r="UM56" s="217"/>
      <c r="UN56" s="217"/>
      <c r="UO56" s="217"/>
      <c r="UP56" s="217"/>
      <c r="UQ56" s="217"/>
      <c r="UR56" s="217"/>
      <c r="US56" s="217"/>
      <c r="UT56" s="217"/>
      <c r="UU56" s="217"/>
      <c r="UV56" s="217"/>
      <c r="UW56" s="217"/>
      <c r="UX56" s="217"/>
      <c r="UY56" s="217"/>
      <c r="UZ56" s="217"/>
      <c r="VA56" s="217"/>
      <c r="VB56" s="217"/>
      <c r="VC56" s="217"/>
      <c r="VD56" s="217"/>
      <c r="VE56" s="217"/>
      <c r="VF56" s="217"/>
      <c r="VG56" s="217"/>
      <c r="VH56" s="217"/>
      <c r="VI56" s="217"/>
      <c r="VJ56" s="217"/>
      <c r="VK56" s="217"/>
      <c r="VL56" s="217"/>
      <c r="VM56" s="217"/>
      <c r="VN56" s="217"/>
      <c r="VO56" s="217"/>
      <c r="VP56" s="217"/>
      <c r="VQ56" s="217"/>
      <c r="VR56" s="217"/>
      <c r="VS56" s="217"/>
      <c r="VT56" s="217"/>
      <c r="VU56" s="217"/>
      <c r="VV56" s="217"/>
      <c r="VW56" s="217"/>
      <c r="VX56" s="217"/>
      <c r="VY56" s="217"/>
      <c r="VZ56" s="217"/>
      <c r="WA56" s="217"/>
      <c r="WB56" s="217"/>
      <c r="WC56" s="217"/>
      <c r="WD56" s="217"/>
      <c r="WE56" s="217"/>
      <c r="WF56" s="217"/>
      <c r="WG56" s="217"/>
      <c r="WH56" s="217"/>
      <c r="WI56" s="217"/>
      <c r="WJ56" s="217"/>
      <c r="WK56" s="217"/>
      <c r="WL56" s="217"/>
      <c r="WM56" s="217"/>
      <c r="WN56" s="217"/>
      <c r="WO56" s="217"/>
      <c r="WP56" s="217"/>
      <c r="WQ56" s="217"/>
      <c r="WR56" s="217"/>
      <c r="WS56" s="217"/>
      <c r="WT56" s="217"/>
      <c r="WU56" s="217"/>
      <c r="WV56" s="217"/>
      <c r="WW56" s="217"/>
      <c r="WX56" s="217"/>
      <c r="WY56" s="217"/>
      <c r="WZ56" s="217"/>
      <c r="XA56" s="217"/>
      <c r="XB56" s="217"/>
      <c r="XC56" s="217"/>
      <c r="XD56" s="217"/>
      <c r="XE56" s="217"/>
      <c r="XF56" s="217"/>
      <c r="XG56" s="217"/>
      <c r="XH56" s="217"/>
      <c r="XI56" s="217"/>
      <c r="XJ56" s="217"/>
      <c r="XK56" s="217"/>
      <c r="XL56" s="217"/>
      <c r="XM56" s="217"/>
      <c r="XN56" s="217"/>
      <c r="XO56" s="217"/>
      <c r="XP56" s="217"/>
      <c r="XQ56" s="217"/>
      <c r="XR56" s="217"/>
      <c r="XS56" s="217"/>
      <c r="XT56" s="217"/>
      <c r="XU56" s="217"/>
      <c r="XV56" s="217"/>
      <c r="XW56" s="217"/>
      <c r="XX56" s="217"/>
      <c r="XY56" s="217"/>
      <c r="XZ56" s="217"/>
      <c r="YA56" s="217"/>
      <c r="YB56" s="217"/>
      <c r="YC56" s="217"/>
      <c r="YD56" s="217"/>
      <c r="YE56" s="217"/>
      <c r="YF56" s="217"/>
      <c r="YG56" s="217"/>
      <c r="YH56" s="217"/>
      <c r="YI56" s="217"/>
      <c r="YJ56" s="217"/>
      <c r="YK56" s="217"/>
      <c r="YL56" s="217"/>
      <c r="YM56" s="217"/>
      <c r="YN56" s="217"/>
      <c r="YO56" s="217"/>
      <c r="YP56" s="217"/>
      <c r="YQ56" s="217"/>
      <c r="YR56" s="217"/>
      <c r="YS56" s="217"/>
      <c r="YT56" s="217"/>
      <c r="YU56" s="217"/>
      <c r="YV56" s="217"/>
      <c r="YW56" s="217"/>
      <c r="YX56" s="217"/>
      <c r="YY56" s="217"/>
      <c r="YZ56" s="217"/>
      <c r="ZA56" s="217"/>
      <c r="ZB56" s="217"/>
      <c r="ZC56" s="217"/>
      <c r="ZD56" s="217"/>
      <c r="ZE56" s="217"/>
      <c r="ZF56" s="217"/>
      <c r="ZG56" s="217"/>
      <c r="ZH56" s="217"/>
      <c r="ZI56" s="217"/>
      <c r="ZJ56" s="217"/>
      <c r="ZK56" s="217"/>
      <c r="ZL56" s="217"/>
      <c r="ZM56" s="217"/>
      <c r="ZN56" s="217"/>
      <c r="ZO56" s="217"/>
      <c r="ZP56" s="217"/>
      <c r="ZQ56" s="217"/>
      <c r="ZR56" s="217"/>
      <c r="ZS56" s="217"/>
      <c r="ZT56" s="217"/>
      <c r="ZU56" s="217"/>
      <c r="ZV56" s="217"/>
      <c r="ZW56" s="217"/>
      <c r="ZX56" s="217"/>
      <c r="ZY56" s="217"/>
      <c r="ZZ56" s="217"/>
      <c r="AAA56" s="217"/>
      <c r="AAB56" s="217"/>
      <c r="AAC56" s="217"/>
      <c r="AAD56" s="217"/>
      <c r="AAE56" s="217"/>
      <c r="AAF56" s="217"/>
      <c r="AAG56" s="217"/>
      <c r="AAH56" s="217"/>
      <c r="AAI56" s="217"/>
      <c r="AAJ56" s="217"/>
      <c r="AAK56" s="217"/>
      <c r="AAL56" s="217"/>
      <c r="AAM56" s="217"/>
      <c r="AAN56" s="217"/>
      <c r="AAO56" s="217"/>
      <c r="AAP56" s="217"/>
      <c r="AAQ56" s="217"/>
      <c r="AAR56" s="217"/>
      <c r="AAS56" s="217"/>
      <c r="AAT56" s="217"/>
      <c r="AAU56" s="217"/>
      <c r="AAV56" s="217"/>
      <c r="AAW56" s="217"/>
      <c r="AAX56" s="217"/>
      <c r="AAY56" s="217"/>
      <c r="AAZ56" s="217"/>
      <c r="ABA56" s="217"/>
      <c r="ABB56" s="217"/>
      <c r="ABC56" s="217"/>
      <c r="ABD56" s="217"/>
      <c r="ABE56" s="217"/>
      <c r="ABF56" s="217"/>
      <c r="ABG56" s="217"/>
      <c r="ABH56" s="217"/>
      <c r="ABI56" s="217"/>
      <c r="ABJ56" s="217"/>
      <c r="ABK56" s="217"/>
      <c r="ABL56" s="217"/>
      <c r="ABM56" s="217"/>
      <c r="ABN56" s="217"/>
      <c r="ABO56" s="217"/>
      <c r="ABP56" s="217"/>
      <c r="ABQ56" s="217"/>
      <c r="ABR56" s="217"/>
      <c r="ABS56" s="217"/>
      <c r="ABT56" s="217"/>
      <c r="ABU56" s="217"/>
      <c r="ABV56" s="217"/>
      <c r="ABW56" s="217"/>
      <c r="ABX56" s="217"/>
      <c r="ABY56" s="217"/>
      <c r="ABZ56" s="217"/>
      <c r="ACA56" s="217"/>
      <c r="ACB56" s="217"/>
      <c r="ACC56" s="217"/>
      <c r="ACD56" s="217"/>
      <c r="ACE56" s="217"/>
      <c r="ACF56" s="217"/>
      <c r="ACG56" s="217"/>
      <c r="ACH56" s="217"/>
      <c r="ACI56" s="217"/>
      <c r="ACJ56" s="217"/>
      <c r="ACK56" s="217"/>
      <c r="ACL56" s="217"/>
      <c r="ACM56" s="217"/>
      <c r="ACN56" s="217"/>
      <c r="ACO56" s="217"/>
      <c r="ACP56" s="217"/>
      <c r="ACQ56" s="217"/>
      <c r="ACR56" s="217"/>
      <c r="ACS56" s="217"/>
      <c r="ACT56" s="217"/>
      <c r="ACU56" s="217"/>
      <c r="ACV56" s="217"/>
      <c r="ACW56" s="217"/>
      <c r="ACX56" s="217"/>
      <c r="ACY56" s="217"/>
      <c r="ACZ56" s="217"/>
      <c r="ADA56" s="217"/>
      <c r="ADB56" s="217"/>
      <c r="ADC56" s="217"/>
      <c r="ADD56" s="217"/>
      <c r="ADE56" s="217"/>
      <c r="ADF56" s="217"/>
      <c r="ADG56" s="217"/>
      <c r="ADH56" s="217"/>
      <c r="ADI56" s="217"/>
      <c r="ADJ56" s="217"/>
      <c r="ADK56" s="217"/>
      <c r="ADL56" s="217"/>
      <c r="ADM56" s="217"/>
      <c r="ADN56" s="217"/>
      <c r="ADO56" s="217"/>
      <c r="ADP56" s="217"/>
      <c r="ADQ56" s="217"/>
      <c r="ADR56" s="217"/>
      <c r="ADS56" s="217"/>
      <c r="ADT56" s="217"/>
      <c r="ADU56" s="217"/>
      <c r="ADV56" s="217"/>
      <c r="ADW56" s="217"/>
      <c r="ADX56" s="217"/>
      <c r="ADY56" s="217"/>
      <c r="ADZ56" s="217"/>
      <c r="AEA56" s="217"/>
      <c r="AEB56" s="217"/>
      <c r="AEC56" s="217"/>
      <c r="AED56" s="217"/>
      <c r="AEE56" s="217"/>
      <c r="AEF56" s="217"/>
      <c r="AEG56" s="217"/>
      <c r="AEH56" s="217"/>
      <c r="AEI56" s="217"/>
      <c r="AEJ56" s="217"/>
      <c r="AEK56" s="217"/>
      <c r="AEL56" s="217"/>
      <c r="AEM56" s="217"/>
      <c r="AEN56" s="217"/>
      <c r="AEO56" s="217"/>
      <c r="AEP56" s="217"/>
      <c r="AEQ56" s="217"/>
      <c r="AER56" s="217"/>
      <c r="AES56" s="217"/>
      <c r="AET56" s="217"/>
      <c r="AEU56" s="217"/>
      <c r="AEV56" s="217"/>
      <c r="AEW56" s="217"/>
      <c r="AEX56" s="217"/>
      <c r="AEY56" s="217"/>
      <c r="AEZ56" s="217"/>
      <c r="AFA56" s="217"/>
      <c r="AFB56" s="217"/>
      <c r="AFC56" s="217"/>
      <c r="AFD56" s="217"/>
      <c r="AFE56" s="217"/>
      <c r="AFF56" s="217"/>
      <c r="AFG56" s="217"/>
      <c r="AFH56" s="217"/>
      <c r="AFI56" s="217"/>
      <c r="AFJ56" s="217"/>
      <c r="AFK56" s="217"/>
      <c r="AFL56" s="217"/>
      <c r="AFM56" s="217"/>
      <c r="AFN56" s="217"/>
      <c r="AFO56" s="217"/>
      <c r="AFP56" s="217"/>
      <c r="AFQ56" s="217"/>
      <c r="AFR56" s="217"/>
      <c r="AFS56" s="217"/>
      <c r="AFT56" s="217"/>
      <c r="AFU56" s="217"/>
      <c r="AFV56" s="217"/>
      <c r="AFW56" s="217"/>
      <c r="AFX56" s="217"/>
      <c r="AFY56" s="217"/>
      <c r="AFZ56" s="217"/>
      <c r="AGA56" s="217"/>
      <c r="AGB56" s="217"/>
      <c r="AGC56" s="217"/>
      <c r="AGD56" s="217"/>
      <c r="AGE56" s="217"/>
      <c r="AGF56" s="217"/>
      <c r="AGG56" s="217"/>
      <c r="AGH56" s="217"/>
      <c r="AGI56" s="217"/>
      <c r="AGJ56" s="217"/>
      <c r="AGK56" s="217"/>
      <c r="AGL56" s="217"/>
      <c r="AGM56" s="217"/>
      <c r="AGN56" s="217"/>
      <c r="AGO56" s="217"/>
      <c r="AGP56" s="217"/>
      <c r="AGQ56" s="217"/>
      <c r="AGR56" s="217"/>
      <c r="AGS56" s="217"/>
      <c r="AGT56" s="217"/>
      <c r="AGU56" s="217"/>
      <c r="AGV56" s="217"/>
      <c r="AGW56" s="217"/>
      <c r="AGX56" s="217"/>
      <c r="AGY56" s="217"/>
      <c r="AGZ56" s="217"/>
      <c r="AHA56" s="217"/>
      <c r="AHB56" s="217"/>
      <c r="AHC56" s="217"/>
      <c r="AHD56" s="217"/>
      <c r="AHE56" s="217"/>
      <c r="AHF56" s="217"/>
      <c r="AHG56" s="217"/>
      <c r="AHH56" s="217"/>
      <c r="AHI56" s="217"/>
      <c r="AHJ56" s="217"/>
      <c r="AHK56" s="217"/>
      <c r="AHL56" s="217"/>
      <c r="AHM56" s="217"/>
      <c r="AHN56" s="217"/>
      <c r="AHO56" s="217"/>
      <c r="AHP56" s="217"/>
      <c r="AHQ56" s="217"/>
      <c r="AHR56" s="217"/>
      <c r="AHS56" s="217"/>
      <c r="AHT56" s="217"/>
      <c r="AHU56" s="217"/>
      <c r="AHV56" s="217"/>
      <c r="AHW56" s="217"/>
      <c r="AHX56" s="217"/>
      <c r="AHY56" s="217"/>
      <c r="AHZ56" s="217"/>
      <c r="AIA56" s="217"/>
      <c r="AIB56" s="217"/>
      <c r="AIC56" s="217"/>
      <c r="AID56" s="217"/>
      <c r="AIE56" s="217"/>
      <c r="AIF56" s="217"/>
      <c r="AIG56" s="217"/>
      <c r="AIH56" s="217"/>
      <c r="AII56" s="217"/>
      <c r="AIJ56" s="217"/>
      <c r="AIK56" s="217"/>
      <c r="AIL56" s="217"/>
      <c r="AIM56" s="217"/>
      <c r="AIN56" s="217"/>
      <c r="AIO56" s="217"/>
      <c r="AIP56" s="217"/>
      <c r="AIQ56" s="217"/>
      <c r="AIR56" s="217"/>
      <c r="AIS56" s="217"/>
      <c r="AIT56" s="217"/>
      <c r="AIU56" s="217"/>
      <c r="AIV56" s="217"/>
      <c r="AIW56" s="217"/>
      <c r="AIX56" s="217"/>
      <c r="AIY56" s="217"/>
      <c r="AIZ56" s="217"/>
      <c r="AJA56" s="217"/>
      <c r="AJB56" s="217"/>
      <c r="AJC56" s="217"/>
      <c r="AJD56" s="217"/>
      <c r="AJE56" s="217"/>
      <c r="AJF56" s="217"/>
      <c r="AJG56" s="217"/>
      <c r="AJH56" s="217"/>
      <c r="AJI56" s="217"/>
      <c r="AJJ56" s="217"/>
      <c r="AJK56" s="217"/>
      <c r="AJL56" s="217"/>
      <c r="AJM56" s="217"/>
      <c r="AJN56" s="217"/>
      <c r="AJO56" s="217"/>
      <c r="AJP56" s="217"/>
      <c r="AJQ56" s="217"/>
      <c r="AJR56" s="217"/>
      <c r="AJS56" s="217"/>
      <c r="AJT56" s="217"/>
      <c r="AJU56" s="217"/>
      <c r="AJV56" s="217"/>
      <c r="AJW56" s="217"/>
      <c r="AJX56" s="217"/>
      <c r="AJY56" s="217"/>
      <c r="AJZ56" s="217"/>
      <c r="AKA56" s="217"/>
      <c r="AKB56" s="217"/>
      <c r="AKC56" s="217"/>
      <c r="AKD56" s="217"/>
      <c r="AKE56" s="217"/>
      <c r="AKF56" s="217"/>
      <c r="AKG56" s="217"/>
      <c r="AKH56" s="217"/>
      <c r="AKI56" s="217"/>
      <c r="AKJ56" s="217"/>
      <c r="AKK56" s="217"/>
      <c r="AKL56" s="217"/>
      <c r="AKM56" s="217"/>
      <c r="AKN56" s="217"/>
      <c r="AKO56" s="217"/>
      <c r="AKP56" s="217"/>
      <c r="AKQ56" s="217"/>
      <c r="AKR56" s="217"/>
      <c r="AKS56" s="217"/>
      <c r="AKT56" s="217"/>
      <c r="AKU56" s="217"/>
      <c r="AKV56" s="217"/>
      <c r="AKW56" s="217"/>
      <c r="AKX56" s="217"/>
      <c r="AKY56" s="217"/>
      <c r="AKZ56" s="217"/>
      <c r="ALA56" s="217"/>
      <c r="ALB56" s="217"/>
      <c r="ALC56" s="217"/>
      <c r="ALD56" s="217"/>
      <c r="ALE56" s="217"/>
      <c r="ALF56" s="217"/>
      <c r="ALG56" s="217"/>
      <c r="ALH56" s="217"/>
      <c r="ALI56" s="217"/>
      <c r="ALJ56" s="217"/>
      <c r="ALK56" s="217"/>
      <c r="ALL56" s="217"/>
      <c r="ALM56" s="217"/>
      <c r="ALN56" s="217"/>
      <c r="ALO56" s="217"/>
      <c r="ALP56" s="217"/>
      <c r="ALQ56" s="217"/>
      <c r="ALR56" s="217"/>
      <c r="ALS56" s="217"/>
      <c r="ALT56" s="217"/>
      <c r="ALU56" s="217"/>
      <c r="ALV56" s="217"/>
      <c r="ALW56" s="217"/>
      <c r="ALX56" s="217"/>
      <c r="ALY56" s="217"/>
      <c r="ALZ56" s="217"/>
      <c r="AMA56" s="217"/>
      <c r="AMB56" s="217"/>
      <c r="AMC56" s="217"/>
      <c r="AMD56" s="217"/>
      <c r="AME56" s="217"/>
      <c r="AMF56" s="217"/>
      <c r="AMG56" s="217"/>
      <c r="AMH56" s="217"/>
      <c r="AMI56" s="217"/>
      <c r="AMJ56" s="217"/>
    </row>
    <row r="57" spans="1:1024" s="218" customFormat="1" ht="37.9" customHeight="1" x14ac:dyDescent="0.2">
      <c r="A57" s="106" t="s">
        <v>51</v>
      </c>
      <c r="B57" s="91" t="s">
        <v>186</v>
      </c>
      <c r="C57" s="137" t="s">
        <v>187</v>
      </c>
      <c r="D57" s="20" t="s">
        <v>34</v>
      </c>
      <c r="E57" s="20">
        <v>42</v>
      </c>
      <c r="F57" s="287">
        <v>0</v>
      </c>
      <c r="G57" s="75">
        <f t="shared" si="10"/>
        <v>0</v>
      </c>
      <c r="H57" s="201">
        <v>32</v>
      </c>
      <c r="I57" s="160">
        <f t="shared" si="11"/>
        <v>0</v>
      </c>
      <c r="J57" s="221">
        <v>10</v>
      </c>
      <c r="K57" s="225">
        <f t="shared" si="12"/>
        <v>0</v>
      </c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7"/>
      <c r="CW57" s="217"/>
      <c r="CX57" s="217"/>
      <c r="CY57" s="217"/>
      <c r="CZ57" s="217"/>
      <c r="DA57" s="217"/>
      <c r="DB57" s="217"/>
      <c r="DC57" s="217"/>
      <c r="DD57" s="217"/>
      <c r="DE57" s="217"/>
      <c r="DF57" s="217"/>
      <c r="DG57" s="217"/>
      <c r="DH57" s="217"/>
      <c r="DI57" s="217"/>
      <c r="DJ57" s="217"/>
      <c r="DK57" s="217"/>
      <c r="DL57" s="217"/>
      <c r="DM57" s="217"/>
      <c r="DN57" s="217"/>
      <c r="DO57" s="217"/>
      <c r="DP57" s="217"/>
      <c r="DQ57" s="217"/>
      <c r="DR57" s="217"/>
      <c r="DS57" s="217"/>
      <c r="DT57" s="217"/>
      <c r="DU57" s="217"/>
      <c r="DV57" s="217"/>
      <c r="DW57" s="217"/>
      <c r="DX57" s="217"/>
      <c r="DY57" s="217"/>
      <c r="DZ57" s="217"/>
      <c r="EA57" s="217"/>
      <c r="EB57" s="217"/>
      <c r="EC57" s="217"/>
      <c r="ED57" s="217"/>
      <c r="EE57" s="217"/>
      <c r="EF57" s="217"/>
      <c r="EG57" s="217"/>
      <c r="EH57" s="217"/>
      <c r="EI57" s="217"/>
      <c r="EJ57" s="217"/>
      <c r="EK57" s="217"/>
      <c r="EL57" s="217"/>
      <c r="EM57" s="217"/>
      <c r="EN57" s="217"/>
      <c r="EO57" s="217"/>
      <c r="EP57" s="217"/>
      <c r="EQ57" s="217"/>
      <c r="ER57" s="217"/>
      <c r="ES57" s="217"/>
      <c r="ET57" s="217"/>
      <c r="EU57" s="217"/>
      <c r="EV57" s="217"/>
      <c r="EW57" s="217"/>
      <c r="EX57" s="217"/>
      <c r="EY57" s="217"/>
      <c r="EZ57" s="217"/>
      <c r="FA57" s="217"/>
      <c r="FB57" s="217"/>
      <c r="FC57" s="217"/>
      <c r="FD57" s="217"/>
      <c r="FE57" s="217"/>
      <c r="FF57" s="217"/>
      <c r="FG57" s="217"/>
      <c r="FH57" s="217"/>
      <c r="FI57" s="217"/>
      <c r="FJ57" s="217"/>
      <c r="FK57" s="217"/>
      <c r="FL57" s="217"/>
      <c r="FM57" s="217"/>
      <c r="FN57" s="217"/>
      <c r="FO57" s="217"/>
      <c r="FP57" s="217"/>
      <c r="FQ57" s="217"/>
      <c r="FR57" s="217"/>
      <c r="FS57" s="217"/>
      <c r="FT57" s="217"/>
      <c r="FU57" s="217"/>
      <c r="FV57" s="217"/>
      <c r="FW57" s="217"/>
      <c r="FX57" s="217"/>
      <c r="FY57" s="217"/>
      <c r="FZ57" s="217"/>
      <c r="GA57" s="217"/>
      <c r="GB57" s="217"/>
      <c r="GC57" s="217"/>
      <c r="GD57" s="217"/>
      <c r="GE57" s="217"/>
      <c r="GF57" s="217"/>
      <c r="GG57" s="217"/>
      <c r="GH57" s="217"/>
      <c r="GI57" s="217"/>
      <c r="GJ57" s="217"/>
      <c r="GK57" s="217"/>
      <c r="GL57" s="217"/>
      <c r="GM57" s="217"/>
      <c r="GN57" s="217"/>
      <c r="GO57" s="217"/>
      <c r="GP57" s="217"/>
      <c r="GQ57" s="217"/>
      <c r="GR57" s="217"/>
      <c r="GS57" s="217"/>
      <c r="GT57" s="217"/>
      <c r="GU57" s="217"/>
      <c r="GV57" s="217"/>
      <c r="GW57" s="217"/>
      <c r="GX57" s="217"/>
      <c r="GY57" s="217"/>
      <c r="GZ57" s="217"/>
      <c r="HA57" s="217"/>
      <c r="HB57" s="217"/>
      <c r="HC57" s="217"/>
      <c r="HD57" s="217"/>
      <c r="HE57" s="217"/>
      <c r="HF57" s="217"/>
      <c r="HG57" s="217"/>
      <c r="HH57" s="217"/>
      <c r="HI57" s="217"/>
      <c r="HJ57" s="217"/>
      <c r="HK57" s="217"/>
      <c r="HL57" s="217"/>
      <c r="HM57" s="217"/>
      <c r="HN57" s="217"/>
      <c r="HO57" s="217"/>
      <c r="HP57" s="217"/>
      <c r="HQ57" s="217"/>
      <c r="HR57" s="217"/>
      <c r="HS57" s="217"/>
      <c r="HT57" s="217"/>
      <c r="HU57" s="217"/>
      <c r="HV57" s="217"/>
      <c r="HW57" s="217"/>
      <c r="HX57" s="217"/>
      <c r="HY57" s="217"/>
      <c r="HZ57" s="217"/>
      <c r="IA57" s="217"/>
      <c r="IB57" s="217"/>
      <c r="IC57" s="217"/>
      <c r="ID57" s="217"/>
      <c r="IE57" s="217"/>
      <c r="IF57" s="217"/>
      <c r="IG57" s="217"/>
      <c r="IH57" s="217"/>
      <c r="II57" s="217"/>
      <c r="IJ57" s="217"/>
      <c r="IK57" s="217"/>
      <c r="IL57" s="217"/>
      <c r="IM57" s="217"/>
      <c r="IN57" s="217"/>
      <c r="IO57" s="217"/>
      <c r="IP57" s="217"/>
      <c r="IQ57" s="217"/>
      <c r="IR57" s="217"/>
      <c r="IS57" s="217"/>
      <c r="IT57" s="217"/>
      <c r="IU57" s="217"/>
      <c r="IV57" s="217"/>
      <c r="IW57" s="217"/>
      <c r="IX57" s="217"/>
      <c r="IY57" s="217"/>
      <c r="IZ57" s="217"/>
      <c r="JA57" s="217"/>
      <c r="JB57" s="217"/>
      <c r="JC57" s="217"/>
      <c r="JD57" s="217"/>
      <c r="JE57" s="217"/>
      <c r="JF57" s="217"/>
      <c r="JG57" s="217"/>
      <c r="JH57" s="217"/>
      <c r="JI57" s="217"/>
      <c r="JJ57" s="217"/>
      <c r="JK57" s="217"/>
      <c r="JL57" s="217"/>
      <c r="JM57" s="217"/>
      <c r="JN57" s="217"/>
      <c r="JO57" s="217"/>
      <c r="JP57" s="217"/>
      <c r="JQ57" s="217"/>
      <c r="JR57" s="217"/>
      <c r="JS57" s="217"/>
      <c r="JT57" s="217"/>
      <c r="JU57" s="217"/>
      <c r="JV57" s="217"/>
      <c r="JW57" s="217"/>
      <c r="JX57" s="217"/>
      <c r="JY57" s="217"/>
      <c r="JZ57" s="217"/>
      <c r="KA57" s="217"/>
      <c r="KB57" s="217"/>
      <c r="KC57" s="217"/>
      <c r="KD57" s="217"/>
      <c r="KE57" s="217"/>
      <c r="KF57" s="217"/>
      <c r="KG57" s="217"/>
      <c r="KH57" s="217"/>
      <c r="KI57" s="217"/>
      <c r="KJ57" s="217"/>
      <c r="KK57" s="217"/>
      <c r="KL57" s="217"/>
      <c r="KM57" s="217"/>
      <c r="KN57" s="217"/>
      <c r="KO57" s="217"/>
      <c r="KP57" s="217"/>
      <c r="KQ57" s="217"/>
      <c r="KR57" s="217"/>
      <c r="KS57" s="217"/>
      <c r="KT57" s="217"/>
      <c r="KU57" s="217"/>
      <c r="KV57" s="217"/>
      <c r="KW57" s="217"/>
      <c r="KX57" s="217"/>
      <c r="KY57" s="217"/>
      <c r="KZ57" s="217"/>
      <c r="LA57" s="217"/>
      <c r="LB57" s="217"/>
      <c r="LC57" s="217"/>
      <c r="LD57" s="217"/>
      <c r="LE57" s="217"/>
      <c r="LF57" s="217"/>
      <c r="LG57" s="217"/>
      <c r="LH57" s="217"/>
      <c r="LI57" s="217"/>
      <c r="LJ57" s="217"/>
      <c r="LK57" s="217"/>
      <c r="LL57" s="217"/>
      <c r="LM57" s="217"/>
      <c r="LN57" s="217"/>
      <c r="LO57" s="217"/>
      <c r="LP57" s="217"/>
      <c r="LQ57" s="217"/>
      <c r="LR57" s="217"/>
      <c r="LS57" s="217"/>
      <c r="LT57" s="217"/>
      <c r="LU57" s="217"/>
      <c r="LV57" s="217"/>
      <c r="LW57" s="217"/>
      <c r="LX57" s="217"/>
      <c r="LY57" s="217"/>
      <c r="LZ57" s="217"/>
      <c r="MA57" s="217"/>
      <c r="MB57" s="217"/>
      <c r="MC57" s="217"/>
      <c r="MD57" s="217"/>
      <c r="ME57" s="217"/>
      <c r="MF57" s="217"/>
      <c r="MG57" s="217"/>
      <c r="MH57" s="217"/>
      <c r="MI57" s="217"/>
      <c r="MJ57" s="217"/>
      <c r="MK57" s="217"/>
      <c r="ML57" s="217"/>
      <c r="MM57" s="217"/>
      <c r="MN57" s="217"/>
      <c r="MO57" s="217"/>
      <c r="MP57" s="217"/>
      <c r="MQ57" s="217"/>
      <c r="MR57" s="217"/>
      <c r="MS57" s="217"/>
      <c r="MT57" s="217"/>
      <c r="MU57" s="217"/>
      <c r="MV57" s="217"/>
      <c r="MW57" s="217"/>
      <c r="MX57" s="217"/>
      <c r="MY57" s="217"/>
      <c r="MZ57" s="217"/>
      <c r="NA57" s="217"/>
      <c r="NB57" s="217"/>
      <c r="NC57" s="217"/>
      <c r="ND57" s="217"/>
      <c r="NE57" s="217"/>
      <c r="NF57" s="217"/>
      <c r="NG57" s="217"/>
      <c r="NH57" s="217"/>
      <c r="NI57" s="217"/>
      <c r="NJ57" s="217"/>
      <c r="NK57" s="217"/>
      <c r="NL57" s="217"/>
      <c r="NM57" s="217"/>
      <c r="NN57" s="217"/>
      <c r="NO57" s="217"/>
      <c r="NP57" s="217"/>
      <c r="NQ57" s="217"/>
      <c r="NR57" s="217"/>
      <c r="NS57" s="217"/>
      <c r="NT57" s="217"/>
      <c r="NU57" s="217"/>
      <c r="NV57" s="217"/>
      <c r="NW57" s="217"/>
      <c r="NX57" s="217"/>
      <c r="NY57" s="217"/>
      <c r="NZ57" s="217"/>
      <c r="OA57" s="217"/>
      <c r="OB57" s="217"/>
      <c r="OC57" s="217"/>
      <c r="OD57" s="217"/>
      <c r="OE57" s="217"/>
      <c r="OF57" s="217"/>
      <c r="OG57" s="217"/>
      <c r="OH57" s="217"/>
      <c r="OI57" s="217"/>
      <c r="OJ57" s="217"/>
      <c r="OK57" s="217"/>
      <c r="OL57" s="217"/>
      <c r="OM57" s="217"/>
      <c r="ON57" s="217"/>
      <c r="OO57" s="217"/>
      <c r="OP57" s="217"/>
      <c r="OQ57" s="217"/>
      <c r="OR57" s="217"/>
      <c r="OS57" s="217"/>
      <c r="OT57" s="217"/>
      <c r="OU57" s="217"/>
      <c r="OV57" s="217"/>
      <c r="OW57" s="217"/>
      <c r="OX57" s="217"/>
      <c r="OY57" s="217"/>
      <c r="OZ57" s="217"/>
      <c r="PA57" s="217"/>
      <c r="PB57" s="217"/>
      <c r="PC57" s="217"/>
      <c r="PD57" s="217"/>
      <c r="PE57" s="217"/>
      <c r="PF57" s="217"/>
      <c r="PG57" s="217"/>
      <c r="PH57" s="217"/>
      <c r="PI57" s="217"/>
      <c r="PJ57" s="217"/>
      <c r="PK57" s="217"/>
      <c r="PL57" s="217"/>
      <c r="PM57" s="217"/>
      <c r="PN57" s="217"/>
      <c r="PO57" s="217"/>
      <c r="PP57" s="217"/>
      <c r="PQ57" s="217"/>
      <c r="PR57" s="217"/>
      <c r="PS57" s="217"/>
      <c r="PT57" s="217"/>
      <c r="PU57" s="217"/>
      <c r="PV57" s="217"/>
      <c r="PW57" s="217"/>
      <c r="PX57" s="217"/>
      <c r="PY57" s="217"/>
      <c r="PZ57" s="217"/>
      <c r="QA57" s="217"/>
      <c r="QB57" s="217"/>
      <c r="QC57" s="217"/>
      <c r="QD57" s="217"/>
      <c r="QE57" s="217"/>
      <c r="QF57" s="217"/>
      <c r="QG57" s="217"/>
      <c r="QH57" s="217"/>
      <c r="QI57" s="217"/>
      <c r="QJ57" s="217"/>
      <c r="QK57" s="217"/>
      <c r="QL57" s="217"/>
      <c r="QM57" s="217"/>
      <c r="QN57" s="217"/>
      <c r="QO57" s="217"/>
      <c r="QP57" s="217"/>
      <c r="QQ57" s="217"/>
      <c r="QR57" s="217"/>
      <c r="QS57" s="217"/>
      <c r="QT57" s="217"/>
      <c r="QU57" s="217"/>
      <c r="QV57" s="217"/>
      <c r="QW57" s="217"/>
      <c r="QX57" s="217"/>
      <c r="QY57" s="217"/>
      <c r="QZ57" s="217"/>
      <c r="RA57" s="217"/>
      <c r="RB57" s="217"/>
      <c r="RC57" s="217"/>
      <c r="RD57" s="217"/>
      <c r="RE57" s="217"/>
      <c r="RF57" s="217"/>
      <c r="RG57" s="217"/>
      <c r="RH57" s="217"/>
      <c r="RI57" s="217"/>
      <c r="RJ57" s="217"/>
      <c r="RK57" s="217"/>
      <c r="RL57" s="217"/>
      <c r="RM57" s="217"/>
      <c r="RN57" s="217"/>
      <c r="RO57" s="217"/>
      <c r="RP57" s="217"/>
      <c r="RQ57" s="217"/>
      <c r="RR57" s="217"/>
      <c r="RS57" s="217"/>
      <c r="RT57" s="217"/>
      <c r="RU57" s="217"/>
      <c r="RV57" s="217"/>
      <c r="RW57" s="217"/>
      <c r="RX57" s="217"/>
      <c r="RY57" s="217"/>
      <c r="RZ57" s="217"/>
      <c r="SA57" s="217"/>
      <c r="SB57" s="217"/>
      <c r="SC57" s="217"/>
      <c r="SD57" s="217"/>
      <c r="SE57" s="217"/>
      <c r="SF57" s="217"/>
      <c r="SG57" s="217"/>
      <c r="SH57" s="217"/>
      <c r="SI57" s="217"/>
      <c r="SJ57" s="217"/>
      <c r="SK57" s="217"/>
      <c r="SL57" s="217"/>
      <c r="SM57" s="217"/>
      <c r="SN57" s="217"/>
      <c r="SO57" s="217"/>
      <c r="SP57" s="217"/>
      <c r="SQ57" s="217"/>
      <c r="SR57" s="217"/>
      <c r="SS57" s="217"/>
      <c r="ST57" s="217"/>
      <c r="SU57" s="217"/>
      <c r="SV57" s="217"/>
      <c r="SW57" s="217"/>
      <c r="SX57" s="217"/>
      <c r="SY57" s="217"/>
      <c r="SZ57" s="217"/>
      <c r="TA57" s="217"/>
      <c r="TB57" s="217"/>
      <c r="TC57" s="217"/>
      <c r="TD57" s="217"/>
      <c r="TE57" s="217"/>
      <c r="TF57" s="217"/>
      <c r="TG57" s="217"/>
      <c r="TH57" s="217"/>
      <c r="TI57" s="217"/>
      <c r="TJ57" s="217"/>
      <c r="TK57" s="217"/>
      <c r="TL57" s="217"/>
      <c r="TM57" s="217"/>
      <c r="TN57" s="217"/>
      <c r="TO57" s="217"/>
      <c r="TP57" s="217"/>
      <c r="TQ57" s="217"/>
      <c r="TR57" s="217"/>
      <c r="TS57" s="217"/>
      <c r="TT57" s="217"/>
      <c r="TU57" s="217"/>
      <c r="TV57" s="217"/>
      <c r="TW57" s="217"/>
      <c r="TX57" s="217"/>
      <c r="TY57" s="217"/>
      <c r="TZ57" s="217"/>
      <c r="UA57" s="217"/>
      <c r="UB57" s="217"/>
      <c r="UC57" s="217"/>
      <c r="UD57" s="217"/>
      <c r="UE57" s="217"/>
      <c r="UF57" s="217"/>
      <c r="UG57" s="217"/>
      <c r="UH57" s="217"/>
      <c r="UI57" s="217"/>
      <c r="UJ57" s="217"/>
      <c r="UK57" s="217"/>
      <c r="UL57" s="217"/>
      <c r="UM57" s="217"/>
      <c r="UN57" s="217"/>
      <c r="UO57" s="217"/>
      <c r="UP57" s="217"/>
      <c r="UQ57" s="217"/>
      <c r="UR57" s="217"/>
      <c r="US57" s="217"/>
      <c r="UT57" s="217"/>
      <c r="UU57" s="217"/>
      <c r="UV57" s="217"/>
      <c r="UW57" s="217"/>
      <c r="UX57" s="217"/>
      <c r="UY57" s="217"/>
      <c r="UZ57" s="217"/>
      <c r="VA57" s="217"/>
      <c r="VB57" s="217"/>
      <c r="VC57" s="217"/>
      <c r="VD57" s="217"/>
      <c r="VE57" s="217"/>
      <c r="VF57" s="217"/>
      <c r="VG57" s="217"/>
      <c r="VH57" s="217"/>
      <c r="VI57" s="217"/>
      <c r="VJ57" s="217"/>
      <c r="VK57" s="217"/>
      <c r="VL57" s="217"/>
      <c r="VM57" s="217"/>
      <c r="VN57" s="217"/>
      <c r="VO57" s="217"/>
      <c r="VP57" s="217"/>
      <c r="VQ57" s="217"/>
      <c r="VR57" s="217"/>
      <c r="VS57" s="217"/>
      <c r="VT57" s="217"/>
      <c r="VU57" s="217"/>
      <c r="VV57" s="217"/>
      <c r="VW57" s="217"/>
      <c r="VX57" s="217"/>
      <c r="VY57" s="217"/>
      <c r="VZ57" s="217"/>
      <c r="WA57" s="217"/>
      <c r="WB57" s="217"/>
      <c r="WC57" s="217"/>
      <c r="WD57" s="217"/>
      <c r="WE57" s="217"/>
      <c r="WF57" s="217"/>
      <c r="WG57" s="217"/>
      <c r="WH57" s="217"/>
      <c r="WI57" s="217"/>
      <c r="WJ57" s="217"/>
      <c r="WK57" s="217"/>
      <c r="WL57" s="217"/>
      <c r="WM57" s="217"/>
      <c r="WN57" s="217"/>
      <c r="WO57" s="217"/>
      <c r="WP57" s="217"/>
      <c r="WQ57" s="217"/>
      <c r="WR57" s="217"/>
      <c r="WS57" s="217"/>
      <c r="WT57" s="217"/>
      <c r="WU57" s="217"/>
      <c r="WV57" s="217"/>
      <c r="WW57" s="217"/>
      <c r="WX57" s="217"/>
      <c r="WY57" s="217"/>
      <c r="WZ57" s="217"/>
      <c r="XA57" s="217"/>
      <c r="XB57" s="217"/>
      <c r="XC57" s="217"/>
      <c r="XD57" s="217"/>
      <c r="XE57" s="217"/>
      <c r="XF57" s="217"/>
      <c r="XG57" s="217"/>
      <c r="XH57" s="217"/>
      <c r="XI57" s="217"/>
      <c r="XJ57" s="217"/>
      <c r="XK57" s="217"/>
      <c r="XL57" s="217"/>
      <c r="XM57" s="217"/>
      <c r="XN57" s="217"/>
      <c r="XO57" s="217"/>
      <c r="XP57" s="217"/>
      <c r="XQ57" s="217"/>
      <c r="XR57" s="217"/>
      <c r="XS57" s="217"/>
      <c r="XT57" s="217"/>
      <c r="XU57" s="217"/>
      <c r="XV57" s="217"/>
      <c r="XW57" s="217"/>
      <c r="XX57" s="217"/>
      <c r="XY57" s="217"/>
      <c r="XZ57" s="217"/>
      <c r="YA57" s="217"/>
      <c r="YB57" s="217"/>
      <c r="YC57" s="217"/>
      <c r="YD57" s="217"/>
      <c r="YE57" s="217"/>
      <c r="YF57" s="217"/>
      <c r="YG57" s="217"/>
      <c r="YH57" s="217"/>
      <c r="YI57" s="217"/>
      <c r="YJ57" s="217"/>
      <c r="YK57" s="217"/>
      <c r="YL57" s="217"/>
      <c r="YM57" s="217"/>
      <c r="YN57" s="217"/>
      <c r="YO57" s="217"/>
      <c r="YP57" s="217"/>
      <c r="YQ57" s="217"/>
      <c r="YR57" s="217"/>
      <c r="YS57" s="217"/>
      <c r="YT57" s="217"/>
      <c r="YU57" s="217"/>
      <c r="YV57" s="217"/>
      <c r="YW57" s="217"/>
      <c r="YX57" s="217"/>
      <c r="YY57" s="217"/>
      <c r="YZ57" s="217"/>
      <c r="ZA57" s="217"/>
      <c r="ZB57" s="217"/>
      <c r="ZC57" s="217"/>
      <c r="ZD57" s="217"/>
      <c r="ZE57" s="217"/>
      <c r="ZF57" s="217"/>
      <c r="ZG57" s="217"/>
      <c r="ZH57" s="217"/>
      <c r="ZI57" s="217"/>
      <c r="ZJ57" s="217"/>
      <c r="ZK57" s="217"/>
      <c r="ZL57" s="217"/>
      <c r="ZM57" s="217"/>
      <c r="ZN57" s="217"/>
      <c r="ZO57" s="217"/>
      <c r="ZP57" s="217"/>
      <c r="ZQ57" s="217"/>
      <c r="ZR57" s="217"/>
      <c r="ZS57" s="217"/>
      <c r="ZT57" s="217"/>
      <c r="ZU57" s="217"/>
      <c r="ZV57" s="217"/>
      <c r="ZW57" s="217"/>
      <c r="ZX57" s="217"/>
      <c r="ZY57" s="217"/>
      <c r="ZZ57" s="217"/>
      <c r="AAA57" s="217"/>
      <c r="AAB57" s="217"/>
      <c r="AAC57" s="217"/>
      <c r="AAD57" s="217"/>
      <c r="AAE57" s="217"/>
      <c r="AAF57" s="217"/>
      <c r="AAG57" s="217"/>
      <c r="AAH57" s="217"/>
      <c r="AAI57" s="217"/>
      <c r="AAJ57" s="217"/>
      <c r="AAK57" s="217"/>
      <c r="AAL57" s="217"/>
      <c r="AAM57" s="217"/>
      <c r="AAN57" s="217"/>
      <c r="AAO57" s="217"/>
      <c r="AAP57" s="217"/>
      <c r="AAQ57" s="217"/>
      <c r="AAR57" s="217"/>
      <c r="AAS57" s="217"/>
      <c r="AAT57" s="217"/>
      <c r="AAU57" s="217"/>
      <c r="AAV57" s="217"/>
      <c r="AAW57" s="217"/>
      <c r="AAX57" s="217"/>
      <c r="AAY57" s="217"/>
      <c r="AAZ57" s="217"/>
      <c r="ABA57" s="217"/>
      <c r="ABB57" s="217"/>
      <c r="ABC57" s="217"/>
      <c r="ABD57" s="217"/>
      <c r="ABE57" s="217"/>
      <c r="ABF57" s="217"/>
      <c r="ABG57" s="217"/>
      <c r="ABH57" s="217"/>
      <c r="ABI57" s="217"/>
      <c r="ABJ57" s="217"/>
      <c r="ABK57" s="217"/>
      <c r="ABL57" s="217"/>
      <c r="ABM57" s="217"/>
      <c r="ABN57" s="217"/>
      <c r="ABO57" s="217"/>
      <c r="ABP57" s="217"/>
      <c r="ABQ57" s="217"/>
      <c r="ABR57" s="217"/>
      <c r="ABS57" s="217"/>
      <c r="ABT57" s="217"/>
      <c r="ABU57" s="217"/>
      <c r="ABV57" s="217"/>
      <c r="ABW57" s="217"/>
      <c r="ABX57" s="217"/>
      <c r="ABY57" s="217"/>
      <c r="ABZ57" s="217"/>
      <c r="ACA57" s="217"/>
      <c r="ACB57" s="217"/>
      <c r="ACC57" s="217"/>
      <c r="ACD57" s="217"/>
      <c r="ACE57" s="217"/>
      <c r="ACF57" s="217"/>
      <c r="ACG57" s="217"/>
      <c r="ACH57" s="217"/>
      <c r="ACI57" s="217"/>
      <c r="ACJ57" s="217"/>
      <c r="ACK57" s="217"/>
      <c r="ACL57" s="217"/>
      <c r="ACM57" s="217"/>
      <c r="ACN57" s="217"/>
      <c r="ACO57" s="217"/>
      <c r="ACP57" s="217"/>
      <c r="ACQ57" s="217"/>
      <c r="ACR57" s="217"/>
      <c r="ACS57" s="217"/>
      <c r="ACT57" s="217"/>
      <c r="ACU57" s="217"/>
      <c r="ACV57" s="217"/>
      <c r="ACW57" s="217"/>
      <c r="ACX57" s="217"/>
      <c r="ACY57" s="217"/>
      <c r="ACZ57" s="217"/>
      <c r="ADA57" s="217"/>
      <c r="ADB57" s="217"/>
      <c r="ADC57" s="217"/>
      <c r="ADD57" s="217"/>
      <c r="ADE57" s="217"/>
      <c r="ADF57" s="217"/>
      <c r="ADG57" s="217"/>
      <c r="ADH57" s="217"/>
      <c r="ADI57" s="217"/>
      <c r="ADJ57" s="217"/>
      <c r="ADK57" s="217"/>
      <c r="ADL57" s="217"/>
      <c r="ADM57" s="217"/>
      <c r="ADN57" s="217"/>
      <c r="ADO57" s="217"/>
      <c r="ADP57" s="217"/>
      <c r="ADQ57" s="217"/>
      <c r="ADR57" s="217"/>
      <c r="ADS57" s="217"/>
      <c r="ADT57" s="217"/>
      <c r="ADU57" s="217"/>
      <c r="ADV57" s="217"/>
      <c r="ADW57" s="217"/>
      <c r="ADX57" s="217"/>
      <c r="ADY57" s="217"/>
      <c r="ADZ57" s="217"/>
      <c r="AEA57" s="217"/>
      <c r="AEB57" s="217"/>
      <c r="AEC57" s="217"/>
      <c r="AED57" s="217"/>
      <c r="AEE57" s="217"/>
      <c r="AEF57" s="217"/>
      <c r="AEG57" s="217"/>
      <c r="AEH57" s="217"/>
      <c r="AEI57" s="217"/>
      <c r="AEJ57" s="217"/>
      <c r="AEK57" s="217"/>
      <c r="AEL57" s="217"/>
      <c r="AEM57" s="217"/>
      <c r="AEN57" s="217"/>
      <c r="AEO57" s="217"/>
      <c r="AEP57" s="217"/>
      <c r="AEQ57" s="217"/>
      <c r="AER57" s="217"/>
      <c r="AES57" s="217"/>
      <c r="AET57" s="217"/>
      <c r="AEU57" s="217"/>
      <c r="AEV57" s="217"/>
      <c r="AEW57" s="217"/>
      <c r="AEX57" s="217"/>
      <c r="AEY57" s="217"/>
      <c r="AEZ57" s="217"/>
      <c r="AFA57" s="217"/>
      <c r="AFB57" s="217"/>
      <c r="AFC57" s="217"/>
      <c r="AFD57" s="217"/>
      <c r="AFE57" s="217"/>
      <c r="AFF57" s="217"/>
      <c r="AFG57" s="217"/>
      <c r="AFH57" s="217"/>
      <c r="AFI57" s="217"/>
      <c r="AFJ57" s="217"/>
      <c r="AFK57" s="217"/>
      <c r="AFL57" s="217"/>
      <c r="AFM57" s="217"/>
      <c r="AFN57" s="217"/>
      <c r="AFO57" s="217"/>
      <c r="AFP57" s="217"/>
      <c r="AFQ57" s="217"/>
      <c r="AFR57" s="217"/>
      <c r="AFS57" s="217"/>
      <c r="AFT57" s="217"/>
      <c r="AFU57" s="217"/>
      <c r="AFV57" s="217"/>
      <c r="AFW57" s="217"/>
      <c r="AFX57" s="217"/>
      <c r="AFY57" s="217"/>
      <c r="AFZ57" s="217"/>
      <c r="AGA57" s="217"/>
      <c r="AGB57" s="217"/>
      <c r="AGC57" s="217"/>
      <c r="AGD57" s="217"/>
      <c r="AGE57" s="217"/>
      <c r="AGF57" s="217"/>
      <c r="AGG57" s="217"/>
      <c r="AGH57" s="217"/>
      <c r="AGI57" s="217"/>
      <c r="AGJ57" s="217"/>
      <c r="AGK57" s="217"/>
      <c r="AGL57" s="217"/>
      <c r="AGM57" s="217"/>
      <c r="AGN57" s="217"/>
      <c r="AGO57" s="217"/>
      <c r="AGP57" s="217"/>
      <c r="AGQ57" s="217"/>
      <c r="AGR57" s="217"/>
      <c r="AGS57" s="217"/>
      <c r="AGT57" s="217"/>
      <c r="AGU57" s="217"/>
      <c r="AGV57" s="217"/>
      <c r="AGW57" s="217"/>
      <c r="AGX57" s="217"/>
      <c r="AGY57" s="217"/>
      <c r="AGZ57" s="217"/>
      <c r="AHA57" s="217"/>
      <c r="AHB57" s="217"/>
      <c r="AHC57" s="217"/>
      <c r="AHD57" s="217"/>
      <c r="AHE57" s="217"/>
      <c r="AHF57" s="217"/>
      <c r="AHG57" s="217"/>
      <c r="AHH57" s="217"/>
      <c r="AHI57" s="217"/>
      <c r="AHJ57" s="217"/>
      <c r="AHK57" s="217"/>
      <c r="AHL57" s="217"/>
      <c r="AHM57" s="217"/>
      <c r="AHN57" s="217"/>
      <c r="AHO57" s="217"/>
      <c r="AHP57" s="217"/>
      <c r="AHQ57" s="217"/>
      <c r="AHR57" s="217"/>
      <c r="AHS57" s="217"/>
      <c r="AHT57" s="217"/>
      <c r="AHU57" s="217"/>
      <c r="AHV57" s="217"/>
      <c r="AHW57" s="217"/>
      <c r="AHX57" s="217"/>
      <c r="AHY57" s="217"/>
      <c r="AHZ57" s="217"/>
      <c r="AIA57" s="217"/>
      <c r="AIB57" s="217"/>
      <c r="AIC57" s="217"/>
      <c r="AID57" s="217"/>
      <c r="AIE57" s="217"/>
      <c r="AIF57" s="217"/>
      <c r="AIG57" s="217"/>
      <c r="AIH57" s="217"/>
      <c r="AII57" s="217"/>
      <c r="AIJ57" s="217"/>
      <c r="AIK57" s="217"/>
      <c r="AIL57" s="217"/>
      <c r="AIM57" s="217"/>
      <c r="AIN57" s="217"/>
      <c r="AIO57" s="217"/>
      <c r="AIP57" s="217"/>
      <c r="AIQ57" s="217"/>
      <c r="AIR57" s="217"/>
      <c r="AIS57" s="217"/>
      <c r="AIT57" s="217"/>
      <c r="AIU57" s="217"/>
      <c r="AIV57" s="217"/>
      <c r="AIW57" s="217"/>
      <c r="AIX57" s="217"/>
      <c r="AIY57" s="217"/>
      <c r="AIZ57" s="217"/>
      <c r="AJA57" s="217"/>
      <c r="AJB57" s="217"/>
      <c r="AJC57" s="217"/>
      <c r="AJD57" s="217"/>
      <c r="AJE57" s="217"/>
      <c r="AJF57" s="217"/>
      <c r="AJG57" s="217"/>
      <c r="AJH57" s="217"/>
      <c r="AJI57" s="217"/>
      <c r="AJJ57" s="217"/>
      <c r="AJK57" s="217"/>
      <c r="AJL57" s="217"/>
      <c r="AJM57" s="217"/>
      <c r="AJN57" s="217"/>
      <c r="AJO57" s="217"/>
      <c r="AJP57" s="217"/>
      <c r="AJQ57" s="217"/>
      <c r="AJR57" s="217"/>
      <c r="AJS57" s="217"/>
      <c r="AJT57" s="217"/>
      <c r="AJU57" s="217"/>
      <c r="AJV57" s="217"/>
      <c r="AJW57" s="217"/>
      <c r="AJX57" s="217"/>
      <c r="AJY57" s="217"/>
      <c r="AJZ57" s="217"/>
      <c r="AKA57" s="217"/>
      <c r="AKB57" s="217"/>
      <c r="AKC57" s="217"/>
      <c r="AKD57" s="217"/>
      <c r="AKE57" s="217"/>
      <c r="AKF57" s="217"/>
      <c r="AKG57" s="217"/>
      <c r="AKH57" s="217"/>
      <c r="AKI57" s="217"/>
      <c r="AKJ57" s="217"/>
      <c r="AKK57" s="217"/>
      <c r="AKL57" s="217"/>
      <c r="AKM57" s="217"/>
      <c r="AKN57" s="217"/>
      <c r="AKO57" s="217"/>
      <c r="AKP57" s="217"/>
      <c r="AKQ57" s="217"/>
      <c r="AKR57" s="217"/>
      <c r="AKS57" s="217"/>
      <c r="AKT57" s="217"/>
      <c r="AKU57" s="217"/>
      <c r="AKV57" s="217"/>
      <c r="AKW57" s="217"/>
      <c r="AKX57" s="217"/>
      <c r="AKY57" s="217"/>
      <c r="AKZ57" s="217"/>
      <c r="ALA57" s="217"/>
      <c r="ALB57" s="217"/>
      <c r="ALC57" s="217"/>
      <c r="ALD57" s="217"/>
      <c r="ALE57" s="217"/>
      <c r="ALF57" s="217"/>
      <c r="ALG57" s="217"/>
      <c r="ALH57" s="217"/>
      <c r="ALI57" s="217"/>
      <c r="ALJ57" s="217"/>
      <c r="ALK57" s="217"/>
      <c r="ALL57" s="217"/>
      <c r="ALM57" s="217"/>
      <c r="ALN57" s="217"/>
      <c r="ALO57" s="217"/>
      <c r="ALP57" s="217"/>
      <c r="ALQ57" s="217"/>
      <c r="ALR57" s="217"/>
      <c r="ALS57" s="217"/>
      <c r="ALT57" s="217"/>
      <c r="ALU57" s="217"/>
      <c r="ALV57" s="217"/>
      <c r="ALW57" s="217"/>
      <c r="ALX57" s="217"/>
      <c r="ALY57" s="217"/>
      <c r="ALZ57" s="217"/>
      <c r="AMA57" s="217"/>
      <c r="AMB57" s="217"/>
      <c r="AMC57" s="217"/>
      <c r="AMD57" s="217"/>
      <c r="AME57" s="217"/>
      <c r="AMF57" s="217"/>
      <c r="AMG57" s="217"/>
      <c r="AMH57" s="217"/>
      <c r="AMI57" s="217"/>
      <c r="AMJ57" s="217"/>
    </row>
    <row r="58" spans="1:1024" ht="28.15" customHeight="1" x14ac:dyDescent="0.2">
      <c r="A58" s="106" t="s">
        <v>51</v>
      </c>
      <c r="B58" s="96" t="s">
        <v>192</v>
      </c>
      <c r="C58" s="113" t="s">
        <v>89</v>
      </c>
      <c r="D58" s="14" t="s">
        <v>34</v>
      </c>
      <c r="E58" s="14">
        <v>24.5</v>
      </c>
      <c r="F58" s="287">
        <v>0</v>
      </c>
      <c r="G58" s="75">
        <f t="shared" si="10"/>
        <v>0</v>
      </c>
      <c r="H58" s="54">
        <v>18.5</v>
      </c>
      <c r="I58" s="160">
        <f t="shared" si="11"/>
        <v>0</v>
      </c>
      <c r="J58" s="221">
        <v>6</v>
      </c>
      <c r="K58" s="225">
        <f t="shared" si="12"/>
        <v>0</v>
      </c>
    </row>
    <row r="59" spans="1:1024" ht="27.6" customHeight="1" x14ac:dyDescent="0.2">
      <c r="A59" s="106" t="s">
        <v>51</v>
      </c>
      <c r="B59" s="96" t="s">
        <v>110</v>
      </c>
      <c r="C59" s="113"/>
      <c r="D59" s="14" t="s">
        <v>34</v>
      </c>
      <c r="E59" s="14">
        <v>49</v>
      </c>
      <c r="F59" s="287">
        <v>0</v>
      </c>
      <c r="G59" s="75">
        <f t="shared" si="10"/>
        <v>0</v>
      </c>
      <c r="H59" s="54">
        <v>37</v>
      </c>
      <c r="I59" s="160">
        <f t="shared" si="11"/>
        <v>0</v>
      </c>
      <c r="J59" s="221">
        <v>12</v>
      </c>
      <c r="K59" s="225">
        <f t="shared" si="12"/>
        <v>0</v>
      </c>
    </row>
    <row r="60" spans="1:1024" ht="24" customHeight="1" x14ac:dyDescent="0.2">
      <c r="A60" s="106">
        <v>184911421</v>
      </c>
      <c r="B60" s="91" t="s">
        <v>22</v>
      </c>
      <c r="C60" s="113" t="s">
        <v>90</v>
      </c>
      <c r="D60" s="14" t="s">
        <v>50</v>
      </c>
      <c r="E60" s="14">
        <v>83</v>
      </c>
      <c r="F60" s="287">
        <v>0</v>
      </c>
      <c r="G60" s="75">
        <f t="shared" si="10"/>
        <v>0</v>
      </c>
      <c r="H60" s="54">
        <v>62.9</v>
      </c>
      <c r="I60" s="160">
        <f t="shared" si="11"/>
        <v>0</v>
      </c>
      <c r="J60" s="221">
        <v>20.399999999999999</v>
      </c>
      <c r="K60" s="225">
        <f t="shared" si="12"/>
        <v>0</v>
      </c>
    </row>
    <row r="61" spans="1:1024" ht="18.399999999999999" customHeight="1" x14ac:dyDescent="0.2">
      <c r="A61" s="31" t="s">
        <v>51</v>
      </c>
      <c r="B61" s="89" t="s">
        <v>91</v>
      </c>
      <c r="C61" s="113" t="s">
        <v>92</v>
      </c>
      <c r="D61" s="14" t="s">
        <v>34</v>
      </c>
      <c r="E61" s="14">
        <v>49</v>
      </c>
      <c r="F61" s="287">
        <v>0</v>
      </c>
      <c r="G61" s="75">
        <f t="shared" si="10"/>
        <v>0</v>
      </c>
      <c r="H61" s="54">
        <v>37</v>
      </c>
      <c r="I61" s="160">
        <f t="shared" si="11"/>
        <v>0</v>
      </c>
      <c r="J61" s="221">
        <v>12</v>
      </c>
      <c r="K61" s="225">
        <f t="shared" si="12"/>
        <v>0</v>
      </c>
    </row>
    <row r="62" spans="1:1024" ht="18.399999999999999" customHeight="1" thickBot="1" x14ac:dyDescent="0.25">
      <c r="A62" s="31">
        <v>185851111</v>
      </c>
      <c r="B62" s="89" t="s">
        <v>25</v>
      </c>
      <c r="C62" s="113" t="s">
        <v>93</v>
      </c>
      <c r="D62" s="14" t="s">
        <v>40</v>
      </c>
      <c r="E62" s="14">
        <v>4.9000000000000004</v>
      </c>
      <c r="F62" s="287">
        <v>0</v>
      </c>
      <c r="G62" s="75">
        <f t="shared" si="10"/>
        <v>0</v>
      </c>
      <c r="H62" s="54">
        <v>3.7</v>
      </c>
      <c r="I62" s="160">
        <f t="shared" si="11"/>
        <v>0</v>
      </c>
      <c r="J62" s="221">
        <v>1.2</v>
      </c>
      <c r="K62" s="225">
        <f t="shared" si="12"/>
        <v>0</v>
      </c>
    </row>
    <row r="63" spans="1:1024" ht="18.399999999999999" customHeight="1" thickBot="1" x14ac:dyDescent="0.25">
      <c r="A63" s="33" t="s">
        <v>63</v>
      </c>
      <c r="B63" s="30"/>
      <c r="C63" s="30"/>
      <c r="D63" s="30"/>
      <c r="E63" s="30"/>
      <c r="F63" s="37"/>
      <c r="G63" s="227">
        <f>SUM(G51:G62)</f>
        <v>0</v>
      </c>
      <c r="H63" s="228"/>
      <c r="I63" s="140">
        <f>SUM(I51:I62)</f>
        <v>0</v>
      </c>
      <c r="J63" s="229"/>
      <c r="K63" s="226">
        <f>SUM(K51:K62)</f>
        <v>0</v>
      </c>
    </row>
    <row r="64" spans="1:1024" ht="18.399999999999999" customHeight="1" thickBot="1" x14ac:dyDescent="0.25">
      <c r="A64" s="348" t="s">
        <v>12</v>
      </c>
      <c r="B64" s="348"/>
      <c r="C64" s="348"/>
      <c r="D64" s="348"/>
      <c r="E64" s="348"/>
      <c r="F64" s="348"/>
      <c r="G64" s="348"/>
      <c r="H64" s="308" t="s">
        <v>161</v>
      </c>
      <c r="I64" s="309"/>
      <c r="J64" s="303" t="s">
        <v>162</v>
      </c>
      <c r="K64" s="304"/>
    </row>
    <row r="65" spans="1:11" ht="18.399999999999999" customHeight="1" thickBot="1" x14ac:dyDescent="0.25">
      <c r="A65" s="18" t="s">
        <v>13</v>
      </c>
      <c r="B65" s="14" t="s">
        <v>14</v>
      </c>
      <c r="C65" s="14" t="s">
        <v>4</v>
      </c>
      <c r="D65" s="14" t="s">
        <v>5</v>
      </c>
      <c r="E65" s="14" t="s">
        <v>6</v>
      </c>
      <c r="F65" s="7" t="s">
        <v>7</v>
      </c>
      <c r="G65" s="175" t="s">
        <v>8</v>
      </c>
      <c r="H65" s="191" t="s">
        <v>6</v>
      </c>
      <c r="I65" s="193" t="s">
        <v>8</v>
      </c>
      <c r="J65" s="252" t="s">
        <v>6</v>
      </c>
      <c r="K65" s="253" t="s">
        <v>8</v>
      </c>
    </row>
    <row r="66" spans="1:11" ht="18.399999999999999" customHeight="1" x14ac:dyDescent="0.2">
      <c r="A66" s="92" t="s">
        <v>94</v>
      </c>
      <c r="B66" s="91" t="s">
        <v>198</v>
      </c>
      <c r="C66" s="145" t="s">
        <v>170</v>
      </c>
      <c r="D66" s="88" t="s">
        <v>34</v>
      </c>
      <c r="E66" s="20">
        <v>10</v>
      </c>
      <c r="F66" s="287">
        <v>0</v>
      </c>
      <c r="G66" s="75">
        <f t="shared" ref="G66:G75" si="13">(E66*F66)</f>
        <v>0</v>
      </c>
      <c r="H66" s="57" t="s">
        <v>166</v>
      </c>
      <c r="I66" s="160"/>
      <c r="J66" s="224">
        <v>10</v>
      </c>
      <c r="K66" s="225">
        <f t="shared" ref="K66:K75" si="14">(F66*J66)</f>
        <v>0</v>
      </c>
    </row>
    <row r="67" spans="1:11" ht="18.399999999999999" customHeight="1" x14ac:dyDescent="0.2">
      <c r="A67" s="92"/>
      <c r="B67" s="93" t="s">
        <v>199</v>
      </c>
      <c r="C67" s="145" t="s">
        <v>170</v>
      </c>
      <c r="D67" s="88" t="s">
        <v>34</v>
      </c>
      <c r="E67" s="20">
        <v>2</v>
      </c>
      <c r="F67" s="287">
        <v>0</v>
      </c>
      <c r="G67" s="75">
        <f t="shared" si="13"/>
        <v>0</v>
      </c>
      <c r="H67" s="54" t="s">
        <v>166</v>
      </c>
      <c r="I67" s="160"/>
      <c r="J67" s="221">
        <v>2</v>
      </c>
      <c r="K67" s="225">
        <f t="shared" si="14"/>
        <v>0</v>
      </c>
    </row>
    <row r="68" spans="1:11" ht="25.5" x14ac:dyDescent="0.2">
      <c r="A68" s="92"/>
      <c r="B68" s="96" t="s">
        <v>200</v>
      </c>
      <c r="C68" s="145" t="s">
        <v>157</v>
      </c>
      <c r="D68" s="88" t="s">
        <v>34</v>
      </c>
      <c r="E68" s="20">
        <v>37</v>
      </c>
      <c r="F68" s="287">
        <v>0</v>
      </c>
      <c r="G68" s="75">
        <f t="shared" si="13"/>
        <v>0</v>
      </c>
      <c r="H68" s="54">
        <v>37</v>
      </c>
      <c r="I68" s="160">
        <f t="shared" ref="I68:I75" si="15">(F68*H68)</f>
        <v>0</v>
      </c>
      <c r="J68" s="277" t="s">
        <v>166</v>
      </c>
      <c r="K68" s="225"/>
    </row>
    <row r="69" spans="1:11" ht="18.399999999999999" customHeight="1" x14ac:dyDescent="0.2">
      <c r="A69" s="92" t="s">
        <v>99</v>
      </c>
      <c r="B69" s="91" t="s">
        <v>96</v>
      </c>
      <c r="C69" s="145" t="s">
        <v>97</v>
      </c>
      <c r="D69" s="88" t="s">
        <v>98</v>
      </c>
      <c r="E69" s="20">
        <v>343</v>
      </c>
      <c r="F69" s="287">
        <v>0</v>
      </c>
      <c r="G69" s="75">
        <f t="shared" si="13"/>
        <v>0</v>
      </c>
      <c r="H69" s="54">
        <v>259</v>
      </c>
      <c r="I69" s="160">
        <f t="shared" si="15"/>
        <v>0</v>
      </c>
      <c r="J69" s="221">
        <v>84</v>
      </c>
      <c r="K69" s="225">
        <f t="shared" si="14"/>
        <v>0</v>
      </c>
    </row>
    <row r="70" spans="1:11" ht="18.399999999999999" customHeight="1" x14ac:dyDescent="0.2">
      <c r="A70" s="92" t="s">
        <v>188</v>
      </c>
      <c r="B70" s="91" t="s">
        <v>100</v>
      </c>
      <c r="C70" s="145" t="s">
        <v>101</v>
      </c>
      <c r="D70" s="88" t="s">
        <v>34</v>
      </c>
      <c r="E70" s="20">
        <v>21</v>
      </c>
      <c r="F70" s="287">
        <v>0</v>
      </c>
      <c r="G70" s="75">
        <f t="shared" si="13"/>
        <v>0</v>
      </c>
      <c r="H70" s="54">
        <v>15</v>
      </c>
      <c r="I70" s="160">
        <f t="shared" si="15"/>
        <v>0</v>
      </c>
      <c r="J70" s="221">
        <v>6</v>
      </c>
      <c r="K70" s="225">
        <f t="shared" si="14"/>
        <v>0</v>
      </c>
    </row>
    <row r="71" spans="1:11" ht="25.15" customHeight="1" x14ac:dyDescent="0.2">
      <c r="A71" s="92" t="s">
        <v>188</v>
      </c>
      <c r="B71" s="96" t="s">
        <v>102</v>
      </c>
      <c r="C71" s="145" t="s">
        <v>103</v>
      </c>
      <c r="D71" s="88" t="s">
        <v>34</v>
      </c>
      <c r="E71" s="20">
        <v>7</v>
      </c>
      <c r="F71" s="287">
        <v>0</v>
      </c>
      <c r="G71" s="75">
        <f t="shared" si="13"/>
        <v>0</v>
      </c>
      <c r="H71" s="54">
        <v>5</v>
      </c>
      <c r="I71" s="160">
        <f t="shared" si="15"/>
        <v>0</v>
      </c>
      <c r="J71" s="221">
        <v>2</v>
      </c>
      <c r="K71" s="225">
        <f t="shared" si="14"/>
        <v>0</v>
      </c>
    </row>
    <row r="72" spans="1:11" ht="25.15" customHeight="1" x14ac:dyDescent="0.2">
      <c r="A72" s="92" t="s">
        <v>189</v>
      </c>
      <c r="B72" s="96" t="s">
        <v>190</v>
      </c>
      <c r="C72" s="145" t="s">
        <v>191</v>
      </c>
      <c r="D72" s="88" t="s">
        <v>34</v>
      </c>
      <c r="E72" s="20">
        <v>42</v>
      </c>
      <c r="F72" s="287">
        <v>0</v>
      </c>
      <c r="G72" s="75">
        <f t="shared" si="13"/>
        <v>0</v>
      </c>
      <c r="H72" s="54">
        <v>32</v>
      </c>
      <c r="I72" s="160">
        <f t="shared" si="15"/>
        <v>0</v>
      </c>
      <c r="J72" s="221">
        <v>10</v>
      </c>
      <c r="K72" s="225">
        <f t="shared" si="14"/>
        <v>0</v>
      </c>
    </row>
    <row r="73" spans="1:11" ht="25.15" customHeight="1" x14ac:dyDescent="0.2">
      <c r="A73" s="92" t="s">
        <v>105</v>
      </c>
      <c r="B73" s="96" t="s">
        <v>106</v>
      </c>
      <c r="C73" s="145" t="s">
        <v>107</v>
      </c>
      <c r="D73" s="88" t="s">
        <v>34</v>
      </c>
      <c r="E73" s="20">
        <v>49</v>
      </c>
      <c r="F73" s="287">
        <v>0</v>
      </c>
      <c r="G73" s="75">
        <f t="shared" si="13"/>
        <v>0</v>
      </c>
      <c r="H73" s="54">
        <v>37</v>
      </c>
      <c r="I73" s="160">
        <f t="shared" si="15"/>
        <v>0</v>
      </c>
      <c r="J73" s="221">
        <v>12</v>
      </c>
      <c r="K73" s="225">
        <f t="shared" si="14"/>
        <v>0</v>
      </c>
    </row>
    <row r="74" spans="1:11" ht="24.6" customHeight="1" x14ac:dyDescent="0.2">
      <c r="A74" s="31">
        <v>10391100</v>
      </c>
      <c r="B74" s="19" t="s">
        <v>39</v>
      </c>
      <c r="C74" s="147" t="s">
        <v>104</v>
      </c>
      <c r="D74" s="15" t="s">
        <v>40</v>
      </c>
      <c r="E74" s="104">
        <v>8.33</v>
      </c>
      <c r="F74" s="287">
        <v>0</v>
      </c>
      <c r="G74" s="75">
        <f t="shared" si="13"/>
        <v>0</v>
      </c>
      <c r="H74" s="54">
        <v>6.29</v>
      </c>
      <c r="I74" s="160">
        <f t="shared" si="15"/>
        <v>0</v>
      </c>
      <c r="J74" s="221">
        <v>2.04</v>
      </c>
      <c r="K74" s="225">
        <f t="shared" si="14"/>
        <v>0</v>
      </c>
    </row>
    <row r="75" spans="1:11" ht="18.399999999999999" customHeight="1" thickBot="1" x14ac:dyDescent="0.25">
      <c r="A75" s="82" t="s">
        <v>44</v>
      </c>
      <c r="B75" s="83" t="s">
        <v>31</v>
      </c>
      <c r="C75" s="142" t="s">
        <v>93</v>
      </c>
      <c r="D75" s="83" t="s">
        <v>40</v>
      </c>
      <c r="E75" s="105">
        <v>4.9000000000000004</v>
      </c>
      <c r="F75" s="287">
        <v>0</v>
      </c>
      <c r="G75" s="75">
        <f t="shared" si="13"/>
        <v>0</v>
      </c>
      <c r="H75" s="220">
        <v>3.7</v>
      </c>
      <c r="I75" s="160">
        <f t="shared" si="15"/>
        <v>0</v>
      </c>
      <c r="J75" s="223">
        <v>1.2</v>
      </c>
      <c r="K75" s="225">
        <f t="shared" si="14"/>
        <v>0</v>
      </c>
    </row>
    <row r="76" spans="1:11" ht="18.399999999999999" customHeight="1" thickBot="1" x14ac:dyDescent="0.25">
      <c r="A76" s="28" t="s">
        <v>46</v>
      </c>
      <c r="B76" s="29"/>
      <c r="C76" s="30"/>
      <c r="D76" s="29"/>
      <c r="E76" s="29"/>
      <c r="F76" s="103"/>
      <c r="G76" s="219">
        <f>SUM(G66:G75)</f>
        <v>0</v>
      </c>
      <c r="H76" s="124"/>
      <c r="I76" s="140">
        <f>SUM(I68:I75)</f>
        <v>0</v>
      </c>
      <c r="J76" s="216"/>
      <c r="K76" s="226">
        <f>SUM(K66:K75)</f>
        <v>0</v>
      </c>
    </row>
    <row r="77" spans="1:11" ht="18.399999999999999" customHeight="1" thickBot="1" x14ac:dyDescent="0.25">
      <c r="A77" s="349" t="s">
        <v>95</v>
      </c>
      <c r="B77" s="350"/>
      <c r="C77" s="350"/>
      <c r="D77" s="350"/>
      <c r="E77" s="350"/>
      <c r="F77" s="350"/>
      <c r="G77" s="350"/>
      <c r="H77" s="310" t="s">
        <v>161</v>
      </c>
      <c r="I77" s="311"/>
      <c r="J77" s="312" t="s">
        <v>162</v>
      </c>
      <c r="K77" s="313"/>
    </row>
    <row r="78" spans="1:11" ht="28.15" customHeight="1" thickBot="1" x14ac:dyDescent="0.25">
      <c r="A78" s="60"/>
      <c r="B78" s="63" t="s">
        <v>59</v>
      </c>
      <c r="C78" s="58"/>
      <c r="D78" s="58" t="s">
        <v>5</v>
      </c>
      <c r="E78" s="58" t="s">
        <v>6</v>
      </c>
      <c r="F78" s="59" t="s">
        <v>61</v>
      </c>
      <c r="G78" s="165" t="s">
        <v>8</v>
      </c>
      <c r="H78" s="259" t="s">
        <v>6</v>
      </c>
      <c r="I78" s="258" t="s">
        <v>8</v>
      </c>
      <c r="J78" s="255" t="s">
        <v>6</v>
      </c>
      <c r="K78" s="256" t="s">
        <v>8</v>
      </c>
    </row>
    <row r="79" spans="1:11" ht="18" customHeight="1" x14ac:dyDescent="0.2">
      <c r="A79" s="61"/>
      <c r="B79" s="95" t="s">
        <v>201</v>
      </c>
      <c r="C79" s="22"/>
      <c r="D79" s="22" t="s">
        <v>34</v>
      </c>
      <c r="E79" s="22">
        <v>10</v>
      </c>
      <c r="F79" s="287">
        <v>0</v>
      </c>
      <c r="G79" s="75">
        <f t="shared" ref="G79:G81" si="16">(E79*F79)</f>
        <v>0</v>
      </c>
      <c r="H79" s="57" t="s">
        <v>166</v>
      </c>
      <c r="I79" s="148"/>
      <c r="J79" s="199">
        <v>10</v>
      </c>
      <c r="K79" s="225">
        <f>PRODUCT(J79,F79)</f>
        <v>0</v>
      </c>
    </row>
    <row r="80" spans="1:11" ht="18" customHeight="1" x14ac:dyDescent="0.2">
      <c r="A80" s="61"/>
      <c r="B80" s="94" t="s">
        <v>202</v>
      </c>
      <c r="C80" s="3"/>
      <c r="D80" s="3" t="s">
        <v>34</v>
      </c>
      <c r="E80" s="3">
        <v>2</v>
      </c>
      <c r="F80" s="287">
        <v>0</v>
      </c>
      <c r="G80" s="75">
        <f t="shared" si="16"/>
        <v>0</v>
      </c>
      <c r="H80" s="54" t="s">
        <v>166</v>
      </c>
      <c r="I80" s="136"/>
      <c r="J80" s="172">
        <v>2</v>
      </c>
      <c r="K80" s="225">
        <f>PRODUCT(J80,F80)</f>
        <v>0</v>
      </c>
    </row>
    <row r="81" spans="1:11" ht="18" customHeight="1" x14ac:dyDescent="0.2">
      <c r="A81" s="61"/>
      <c r="B81" s="88" t="s">
        <v>203</v>
      </c>
      <c r="C81" s="3"/>
      <c r="D81" s="3" t="s">
        <v>34</v>
      </c>
      <c r="E81" s="3">
        <v>37</v>
      </c>
      <c r="F81" s="287">
        <v>0</v>
      </c>
      <c r="G81" s="75">
        <f t="shared" si="16"/>
        <v>0</v>
      </c>
      <c r="H81" s="54">
        <v>37</v>
      </c>
      <c r="I81" s="160">
        <f t="shared" ref="I81" si="17">(F81*H81)</f>
        <v>0</v>
      </c>
      <c r="J81" s="172"/>
      <c r="K81" s="222"/>
    </row>
    <row r="82" spans="1:11" ht="18.399999999999999" customHeight="1" x14ac:dyDescent="0.2">
      <c r="A82" s="61"/>
      <c r="B82" s="57" t="s">
        <v>62</v>
      </c>
      <c r="C82" s="3"/>
      <c r="D82" s="3"/>
      <c r="E82" s="3"/>
      <c r="F82" s="87"/>
      <c r="G82" s="160">
        <f>SUM(G79:G81)</f>
        <v>0</v>
      </c>
      <c r="H82" s="54"/>
      <c r="I82" s="136">
        <f>I81</f>
        <v>0</v>
      </c>
      <c r="J82" s="172"/>
      <c r="K82" s="222">
        <f>SUM(K80,K79)</f>
        <v>0</v>
      </c>
    </row>
    <row r="83" spans="1:11" ht="18.399999999999999" customHeight="1" thickBot="1" x14ac:dyDescent="0.25">
      <c r="A83" s="61"/>
      <c r="B83" s="31" t="s">
        <v>120</v>
      </c>
      <c r="C83" s="12"/>
      <c r="D83" s="12"/>
      <c r="E83" s="14"/>
      <c r="F83" s="75"/>
      <c r="G83" s="161">
        <f>(G82*0.25)</f>
        <v>0</v>
      </c>
      <c r="H83" s="220"/>
      <c r="I83" s="230">
        <f>I82*(0.25)</f>
        <v>0</v>
      </c>
      <c r="J83" s="232"/>
      <c r="K83" s="231">
        <f>K82*(0.25)</f>
        <v>0</v>
      </c>
    </row>
    <row r="84" spans="1:11" ht="18.399999999999999" customHeight="1" thickBot="1" x14ac:dyDescent="0.25">
      <c r="A84" s="62"/>
      <c r="B84" s="38" t="s">
        <v>60</v>
      </c>
      <c r="C84" s="55"/>
      <c r="D84" s="55"/>
      <c r="E84" s="41"/>
      <c r="F84" s="116"/>
      <c r="G84" s="167">
        <f>SUM(G82:G83)</f>
        <v>0</v>
      </c>
      <c r="H84" s="185"/>
      <c r="I84" s="195">
        <f>SUM(I82:I83)</f>
        <v>0</v>
      </c>
      <c r="J84" s="211"/>
      <c r="K84" s="233">
        <f>SUM(K82:K83)</f>
        <v>0</v>
      </c>
    </row>
    <row r="85" spans="1:11" ht="18.399999999999999" customHeight="1" thickBot="1" x14ac:dyDescent="0.25">
      <c r="A85" s="43" t="s">
        <v>108</v>
      </c>
      <c r="B85" s="44"/>
      <c r="C85" s="44"/>
      <c r="D85" s="44"/>
      <c r="E85" s="44"/>
      <c r="F85" s="150"/>
      <c r="G85" s="215">
        <f>SUM(G84,G76,G63)</f>
        <v>0</v>
      </c>
      <c r="H85" s="124"/>
      <c r="I85" s="235">
        <f>SUM(I84,I76,I63)</f>
        <v>0</v>
      </c>
      <c r="J85" s="216"/>
      <c r="K85" s="236">
        <f>SUM(K84,K76,K63)</f>
        <v>0</v>
      </c>
    </row>
    <row r="86" spans="1:11" ht="18.399999999999999" customHeight="1" thickBot="1" x14ac:dyDescent="0.25">
      <c r="A86" s="347" t="s">
        <v>37</v>
      </c>
      <c r="B86" s="347"/>
      <c r="C86" s="347"/>
      <c r="D86" s="347"/>
      <c r="E86" s="347"/>
      <c r="F86" s="347"/>
      <c r="G86" s="347"/>
      <c r="H86" s="308" t="s">
        <v>161</v>
      </c>
      <c r="I86" s="309"/>
      <c r="J86" s="303" t="s">
        <v>162</v>
      </c>
      <c r="K86" s="304"/>
    </row>
    <row r="87" spans="1:11" ht="18.399999999999999" customHeight="1" thickBot="1" x14ac:dyDescent="0.25">
      <c r="A87" s="21" t="s">
        <v>42</v>
      </c>
      <c r="B87" s="22" t="s">
        <v>14</v>
      </c>
      <c r="C87" s="22" t="s">
        <v>4</v>
      </c>
      <c r="D87" s="22" t="s">
        <v>5</v>
      </c>
      <c r="E87" s="22" t="s">
        <v>6</v>
      </c>
      <c r="F87" s="23" t="s">
        <v>7</v>
      </c>
      <c r="G87" s="81" t="s">
        <v>8</v>
      </c>
      <c r="H87" s="191" t="s">
        <v>6</v>
      </c>
      <c r="I87" s="193" t="s">
        <v>8</v>
      </c>
      <c r="J87" s="252" t="s">
        <v>6</v>
      </c>
      <c r="K87" s="253" t="s">
        <v>8</v>
      </c>
    </row>
    <row r="88" spans="1:11" ht="28.15" customHeight="1" x14ac:dyDescent="0.2">
      <c r="A88" s="74" t="s">
        <v>51</v>
      </c>
      <c r="B88" s="111" t="s">
        <v>117</v>
      </c>
      <c r="C88" s="152"/>
      <c r="D88" s="3" t="s">
        <v>34</v>
      </c>
      <c r="E88" s="207">
        <v>1002</v>
      </c>
      <c r="F88" s="293">
        <v>0</v>
      </c>
      <c r="G88" s="75">
        <f>(E88*F88)</f>
        <v>0</v>
      </c>
      <c r="H88" s="57" t="s">
        <v>166</v>
      </c>
      <c r="I88" s="160" t="s">
        <v>166</v>
      </c>
      <c r="J88" s="199">
        <v>1002</v>
      </c>
      <c r="K88" s="225">
        <f t="shared" ref="K88:K92" si="18">(F88*J88)</f>
        <v>0</v>
      </c>
    </row>
    <row r="89" spans="1:11" ht="18.399999999999999" customHeight="1" x14ac:dyDescent="0.2">
      <c r="A89" s="31">
        <v>184102111</v>
      </c>
      <c r="B89" s="13" t="s">
        <v>118</v>
      </c>
      <c r="C89" s="139"/>
      <c r="D89" s="14" t="s">
        <v>34</v>
      </c>
      <c r="E89" s="20">
        <v>1002</v>
      </c>
      <c r="F89" s="287">
        <v>0</v>
      </c>
      <c r="G89" s="75">
        <f t="shared" ref="G89:G92" si="19">(E89*F89)</f>
        <v>0</v>
      </c>
      <c r="H89" s="54" t="s">
        <v>166</v>
      </c>
      <c r="I89" s="161" t="s">
        <v>166</v>
      </c>
      <c r="J89" s="172">
        <v>1002</v>
      </c>
      <c r="K89" s="225">
        <f t="shared" si="18"/>
        <v>0</v>
      </c>
    </row>
    <row r="90" spans="1:11" ht="28.9" customHeight="1" x14ac:dyDescent="0.2">
      <c r="A90" s="32">
        <v>185802114</v>
      </c>
      <c r="B90" s="5" t="s">
        <v>121</v>
      </c>
      <c r="C90" s="147" t="s">
        <v>119</v>
      </c>
      <c r="D90" s="14" t="s">
        <v>27</v>
      </c>
      <c r="E90" s="14">
        <v>6.3E-3</v>
      </c>
      <c r="F90" s="287">
        <v>0</v>
      </c>
      <c r="G90" s="75">
        <f>(E90*F90)</f>
        <v>0</v>
      </c>
      <c r="H90" s="54" t="s">
        <v>166</v>
      </c>
      <c r="I90" s="161" t="s">
        <v>166</v>
      </c>
      <c r="J90" s="172">
        <v>6.3E-3</v>
      </c>
      <c r="K90" s="225">
        <f t="shared" si="18"/>
        <v>0</v>
      </c>
    </row>
    <row r="91" spans="1:11" ht="18.399999999999999" customHeight="1" x14ac:dyDescent="0.2">
      <c r="A91" s="32">
        <v>184921093</v>
      </c>
      <c r="B91" s="5" t="s">
        <v>22</v>
      </c>
      <c r="C91" s="147" t="s">
        <v>23</v>
      </c>
      <c r="D91" s="14" t="s">
        <v>9</v>
      </c>
      <c r="E91" s="14">
        <v>230</v>
      </c>
      <c r="F91" s="287">
        <v>0</v>
      </c>
      <c r="G91" s="75">
        <f t="shared" si="19"/>
        <v>0</v>
      </c>
      <c r="H91" s="54" t="s">
        <v>166</v>
      </c>
      <c r="I91" s="161" t="s">
        <v>166</v>
      </c>
      <c r="J91" s="209">
        <v>230</v>
      </c>
      <c r="K91" s="225">
        <f t="shared" si="18"/>
        <v>0</v>
      </c>
    </row>
    <row r="92" spans="1:11" ht="18.399999999999999" customHeight="1" thickBot="1" x14ac:dyDescent="0.25">
      <c r="A92" s="31">
        <v>185851111</v>
      </c>
      <c r="B92" s="5" t="s">
        <v>49</v>
      </c>
      <c r="C92" s="206" t="s">
        <v>171</v>
      </c>
      <c r="D92" s="14" t="s">
        <v>40</v>
      </c>
      <c r="E92" s="14">
        <v>4.5999999999999996</v>
      </c>
      <c r="F92" s="287">
        <v>0</v>
      </c>
      <c r="G92" s="75">
        <f t="shared" si="19"/>
        <v>0</v>
      </c>
      <c r="H92" s="174" t="s">
        <v>166</v>
      </c>
      <c r="I92" s="166" t="s">
        <v>166</v>
      </c>
      <c r="J92" s="210">
        <v>4.5999999999999996</v>
      </c>
      <c r="K92" s="225">
        <f t="shared" si="18"/>
        <v>0</v>
      </c>
    </row>
    <row r="93" spans="1:11" ht="18.399999999999999" customHeight="1" thickBot="1" x14ac:dyDescent="0.25">
      <c r="A93" s="33" t="s">
        <v>63</v>
      </c>
      <c r="B93" s="30"/>
      <c r="C93" s="30"/>
      <c r="D93" s="30"/>
      <c r="E93" s="30"/>
      <c r="F93" s="37"/>
      <c r="G93" s="200">
        <f>SUM(G88:G92)</f>
        <v>0</v>
      </c>
      <c r="H93" s="182"/>
      <c r="I93" s="208"/>
      <c r="J93" s="211"/>
      <c r="K93" s="212">
        <f>SUM(K88:K92)</f>
        <v>0</v>
      </c>
    </row>
    <row r="94" spans="1:11" ht="18.399999999999999" customHeight="1" thickBot="1" x14ac:dyDescent="0.25">
      <c r="A94" s="348" t="s">
        <v>12</v>
      </c>
      <c r="B94" s="348"/>
      <c r="C94" s="348"/>
      <c r="D94" s="348"/>
      <c r="E94" s="348"/>
      <c r="F94" s="348"/>
      <c r="G94" s="348"/>
      <c r="H94" s="299" t="s">
        <v>161</v>
      </c>
      <c r="I94" s="300"/>
      <c r="J94" s="303" t="s">
        <v>162</v>
      </c>
      <c r="K94" s="304"/>
    </row>
    <row r="95" spans="1:11" ht="18.399999999999999" customHeight="1" thickBot="1" x14ac:dyDescent="0.25">
      <c r="A95" s="21" t="s">
        <v>13</v>
      </c>
      <c r="B95" s="22" t="s">
        <v>14</v>
      </c>
      <c r="C95" s="22" t="s">
        <v>4</v>
      </c>
      <c r="D95" s="22" t="s">
        <v>5</v>
      </c>
      <c r="E95" s="22" t="s">
        <v>6</v>
      </c>
      <c r="F95" s="23" t="s">
        <v>7</v>
      </c>
      <c r="G95" s="81" t="s">
        <v>8</v>
      </c>
      <c r="H95" s="191" t="s">
        <v>6</v>
      </c>
      <c r="I95" s="192" t="s">
        <v>8</v>
      </c>
      <c r="J95" s="257" t="s">
        <v>6</v>
      </c>
      <c r="K95" s="253" t="s">
        <v>8</v>
      </c>
    </row>
    <row r="96" spans="1:11" ht="35.450000000000003" customHeight="1" x14ac:dyDescent="0.2">
      <c r="A96" s="340" t="s">
        <v>33</v>
      </c>
      <c r="B96" s="5" t="s">
        <v>204</v>
      </c>
      <c r="C96" s="113" t="s">
        <v>172</v>
      </c>
      <c r="D96" s="14" t="s">
        <v>34</v>
      </c>
      <c r="E96" s="14">
        <v>666</v>
      </c>
      <c r="F96" s="287">
        <v>0</v>
      </c>
      <c r="G96" s="75">
        <f>(E96*F96)</f>
        <v>0</v>
      </c>
      <c r="H96" s="57" t="s">
        <v>166</v>
      </c>
      <c r="I96" s="160" t="s">
        <v>166</v>
      </c>
      <c r="J96" s="199">
        <v>666</v>
      </c>
      <c r="K96" s="225">
        <f t="shared" ref="K96:K100" si="20">(F96*J96)</f>
        <v>0</v>
      </c>
    </row>
    <row r="97" spans="1:11" ht="31.15" customHeight="1" x14ac:dyDescent="0.2">
      <c r="A97" s="340"/>
      <c r="B97" s="16" t="s">
        <v>205</v>
      </c>
      <c r="C97" s="113" t="s">
        <v>173</v>
      </c>
      <c r="D97" s="104" t="s">
        <v>34</v>
      </c>
      <c r="E97" s="104">
        <v>336</v>
      </c>
      <c r="F97" s="287">
        <v>0</v>
      </c>
      <c r="G97" s="75">
        <f>(E97*F97)</f>
        <v>0</v>
      </c>
      <c r="H97" s="54" t="s">
        <v>166</v>
      </c>
      <c r="I97" s="161" t="s">
        <v>166</v>
      </c>
      <c r="J97" s="172">
        <v>336</v>
      </c>
      <c r="K97" s="225">
        <f t="shared" si="20"/>
        <v>0</v>
      </c>
    </row>
    <row r="98" spans="1:11" ht="27.2" customHeight="1" x14ac:dyDescent="0.2">
      <c r="A98" s="24" t="s">
        <v>38</v>
      </c>
      <c r="B98" s="5" t="s">
        <v>209</v>
      </c>
      <c r="C98" s="145" t="s">
        <v>174</v>
      </c>
      <c r="D98" s="104" t="s">
        <v>21</v>
      </c>
      <c r="E98" s="104">
        <v>11.5</v>
      </c>
      <c r="F98" s="287">
        <v>0</v>
      </c>
      <c r="G98" s="75">
        <f t="shared" ref="G98:G100" si="21">(E98*F98)</f>
        <v>0</v>
      </c>
      <c r="H98" s="54" t="s">
        <v>166</v>
      </c>
      <c r="I98" s="161" t="s">
        <v>166</v>
      </c>
      <c r="J98" s="172">
        <v>11.5</v>
      </c>
      <c r="K98" s="225">
        <f t="shared" si="20"/>
        <v>0</v>
      </c>
    </row>
    <row r="99" spans="1:11" ht="18.399999999999999" customHeight="1" x14ac:dyDescent="0.2">
      <c r="A99" s="31">
        <v>10391100</v>
      </c>
      <c r="B99" s="19" t="s">
        <v>39</v>
      </c>
      <c r="C99" s="145" t="s">
        <v>175</v>
      </c>
      <c r="D99" s="104" t="s">
        <v>40</v>
      </c>
      <c r="E99" s="104">
        <v>17.25</v>
      </c>
      <c r="F99" s="287">
        <v>0</v>
      </c>
      <c r="G99" s="75">
        <f t="shared" si="21"/>
        <v>0</v>
      </c>
      <c r="H99" s="54" t="s">
        <v>166</v>
      </c>
      <c r="I99" s="161" t="s">
        <v>166</v>
      </c>
      <c r="J99" s="172">
        <v>17.25</v>
      </c>
      <c r="K99" s="225">
        <f t="shared" si="20"/>
        <v>0</v>
      </c>
    </row>
    <row r="100" spans="1:11" ht="18.399999999999999" customHeight="1" thickBot="1" x14ac:dyDescent="0.25">
      <c r="A100" s="25" t="s">
        <v>44</v>
      </c>
      <c r="B100" s="26" t="s">
        <v>31</v>
      </c>
      <c r="C100" s="146" t="s">
        <v>45</v>
      </c>
      <c r="D100" s="112" t="s">
        <v>40</v>
      </c>
      <c r="E100" s="112">
        <v>3.94</v>
      </c>
      <c r="F100" s="289">
        <v>0</v>
      </c>
      <c r="G100" s="75">
        <f t="shared" si="21"/>
        <v>0</v>
      </c>
      <c r="H100" s="174" t="s">
        <v>166</v>
      </c>
      <c r="I100" s="166" t="s">
        <v>166</v>
      </c>
      <c r="J100" s="173">
        <v>3.94</v>
      </c>
      <c r="K100" s="225">
        <f t="shared" si="20"/>
        <v>0</v>
      </c>
    </row>
    <row r="101" spans="1:11" ht="18.399999999999999" customHeight="1" thickBot="1" x14ac:dyDescent="0.25">
      <c r="A101" s="28" t="s">
        <v>46</v>
      </c>
      <c r="B101" s="29"/>
      <c r="C101" s="30"/>
      <c r="D101" s="29"/>
      <c r="E101" s="29"/>
      <c r="F101" s="37"/>
      <c r="G101" s="200">
        <f>SUM(G96:G100)</f>
        <v>0</v>
      </c>
      <c r="H101" s="182"/>
      <c r="I101" s="208"/>
      <c r="J101" s="214"/>
      <c r="K101" s="234">
        <f>SUM(K96:K100)</f>
        <v>0</v>
      </c>
    </row>
    <row r="102" spans="1:11" ht="18.399999999999999" customHeight="1" thickBot="1" x14ac:dyDescent="0.25">
      <c r="A102" s="68" t="s">
        <v>65</v>
      </c>
      <c r="B102" s="65"/>
      <c r="C102" s="65"/>
      <c r="D102" s="65"/>
      <c r="E102" s="65"/>
      <c r="F102" s="66"/>
      <c r="G102" s="67"/>
      <c r="H102" s="299" t="s">
        <v>161</v>
      </c>
      <c r="I102" s="300"/>
      <c r="J102" s="305" t="s">
        <v>162</v>
      </c>
      <c r="K102" s="302"/>
    </row>
    <row r="103" spans="1:11" s="48" customFormat="1" ht="42" customHeight="1" thickBot="1" x14ac:dyDescent="0.25">
      <c r="B103" s="63" t="s">
        <v>59</v>
      </c>
      <c r="C103" s="58"/>
      <c r="D103" s="58" t="s">
        <v>5</v>
      </c>
      <c r="E103" s="58" t="s">
        <v>6</v>
      </c>
      <c r="F103" s="59" t="s">
        <v>61</v>
      </c>
      <c r="G103" s="165" t="s">
        <v>8</v>
      </c>
      <c r="H103" s="191" t="s">
        <v>6</v>
      </c>
      <c r="I103" s="193" t="s">
        <v>8</v>
      </c>
      <c r="J103" s="252" t="s">
        <v>6</v>
      </c>
      <c r="K103" s="253" t="s">
        <v>8</v>
      </c>
    </row>
    <row r="104" spans="1:11" ht="18.399999999999999" customHeight="1" x14ac:dyDescent="0.2">
      <c r="B104" s="56" t="s">
        <v>57</v>
      </c>
      <c r="C104" s="22"/>
      <c r="D104" s="22" t="s">
        <v>34</v>
      </c>
      <c r="E104" s="22">
        <v>1002</v>
      </c>
      <c r="F104" s="292">
        <v>0</v>
      </c>
      <c r="G104" s="75">
        <f t="shared" ref="G104" si="22">(E104*F104)</f>
        <v>0</v>
      </c>
      <c r="H104" s="57" t="s">
        <v>166</v>
      </c>
      <c r="I104" s="160" t="s">
        <v>166</v>
      </c>
      <c r="J104" s="183">
        <v>1002</v>
      </c>
      <c r="K104" s="285">
        <f t="shared" ref="K104" si="23">(F104*J104)</f>
        <v>0</v>
      </c>
    </row>
    <row r="105" spans="1:11" ht="18.399999999999999" customHeight="1" x14ac:dyDescent="0.2">
      <c r="B105" s="54" t="s">
        <v>62</v>
      </c>
      <c r="C105" s="14"/>
      <c r="D105" s="14"/>
      <c r="E105" s="14"/>
      <c r="F105" s="266"/>
      <c r="G105" s="75">
        <f>G104</f>
        <v>0</v>
      </c>
      <c r="H105" s="54" t="s">
        <v>166</v>
      </c>
      <c r="I105" s="161" t="s">
        <v>166</v>
      </c>
      <c r="J105" s="172"/>
      <c r="K105" s="222">
        <f>K104</f>
        <v>0</v>
      </c>
    </row>
    <row r="106" spans="1:11" ht="18.399999999999999" customHeight="1" x14ac:dyDescent="0.2">
      <c r="B106" s="31" t="s">
        <v>120</v>
      </c>
      <c r="C106" s="12"/>
      <c r="D106" s="12"/>
      <c r="E106" s="14"/>
      <c r="F106" s="75"/>
      <c r="G106" s="161">
        <f>(G105*0.25)</f>
        <v>0</v>
      </c>
      <c r="H106" s="201" t="s">
        <v>166</v>
      </c>
      <c r="I106" s="161" t="s">
        <v>166</v>
      </c>
      <c r="J106" s="172"/>
      <c r="K106" s="222">
        <f>K105*(0.25)</f>
        <v>0</v>
      </c>
    </row>
    <row r="107" spans="1:11" ht="18.399999999999999" customHeight="1" thickBot="1" x14ac:dyDescent="0.25">
      <c r="B107" s="38" t="s">
        <v>60</v>
      </c>
      <c r="C107" s="55"/>
      <c r="D107" s="55"/>
      <c r="E107" s="41"/>
      <c r="F107" s="116"/>
      <c r="G107" s="167">
        <f>SUM(G105:G106)</f>
        <v>0</v>
      </c>
      <c r="H107" s="171" t="s">
        <v>166</v>
      </c>
      <c r="I107" s="166" t="s">
        <v>166</v>
      </c>
      <c r="J107" s="173"/>
      <c r="K107" s="284">
        <f>SUM(K105:K106)</f>
        <v>0</v>
      </c>
    </row>
    <row r="108" spans="1:11" ht="18.399999999999999" customHeight="1" thickBot="1" x14ac:dyDescent="0.25">
      <c r="A108" s="43" t="s">
        <v>47</v>
      </c>
      <c r="B108" s="44"/>
      <c r="C108" s="44"/>
      <c r="D108" s="44"/>
      <c r="E108" s="44"/>
      <c r="F108" s="150"/>
      <c r="G108" s="126">
        <f>SUM(G107,G101,G93)</f>
        <v>0</v>
      </c>
      <c r="H108" s="283"/>
      <c r="I108" s="208"/>
      <c r="J108" s="197"/>
      <c r="K108" s="237">
        <f>(K107+K101+K93)</f>
        <v>0</v>
      </c>
    </row>
    <row r="109" spans="1:11" ht="18.399999999999999" customHeight="1" thickBot="1" x14ac:dyDescent="0.25">
      <c r="A109" s="342" t="s">
        <v>148</v>
      </c>
      <c r="B109" s="343"/>
      <c r="C109" s="343"/>
      <c r="D109" s="343"/>
      <c r="E109" s="343"/>
      <c r="F109" s="343"/>
      <c r="G109" s="344"/>
      <c r="H109" s="306" t="s">
        <v>161</v>
      </c>
      <c r="I109" s="307"/>
      <c r="J109" s="303" t="s">
        <v>162</v>
      </c>
      <c r="K109" s="304"/>
    </row>
    <row r="110" spans="1:11" ht="18.399999999999999" customHeight="1" thickBot="1" x14ac:dyDescent="0.25">
      <c r="A110" s="21" t="s">
        <v>42</v>
      </c>
      <c r="B110" s="22" t="s">
        <v>14</v>
      </c>
      <c r="C110" s="22" t="s">
        <v>4</v>
      </c>
      <c r="D110" s="22" t="s">
        <v>5</v>
      </c>
      <c r="E110" s="22" t="s">
        <v>6</v>
      </c>
      <c r="F110" s="23" t="s">
        <v>7</v>
      </c>
      <c r="G110" s="81" t="s">
        <v>8</v>
      </c>
      <c r="H110" s="191" t="s">
        <v>6</v>
      </c>
      <c r="I110" s="192" t="s">
        <v>8</v>
      </c>
      <c r="J110" s="252" t="s">
        <v>6</v>
      </c>
      <c r="K110" s="253" t="s">
        <v>8</v>
      </c>
    </row>
    <row r="111" spans="1:11" ht="28.9" customHeight="1" x14ac:dyDescent="0.2">
      <c r="A111" s="6">
        <v>185802113</v>
      </c>
      <c r="B111" s="5" t="s">
        <v>122</v>
      </c>
      <c r="C111" s="113" t="s">
        <v>165</v>
      </c>
      <c r="D111" s="14" t="s">
        <v>27</v>
      </c>
      <c r="E111" s="20">
        <v>2.1000000000000001E-2</v>
      </c>
      <c r="F111" s="287">
        <v>0</v>
      </c>
      <c r="G111" s="75">
        <f>(E111*F111)</f>
        <v>0</v>
      </c>
      <c r="H111" s="57">
        <v>2.1000000000000001E-2</v>
      </c>
      <c r="I111" s="160">
        <f t="shared" ref="I111:I114" si="24">(F111*H111)</f>
        <v>0</v>
      </c>
      <c r="J111" s="57" t="s">
        <v>166</v>
      </c>
      <c r="K111" s="194" t="s">
        <v>166</v>
      </c>
    </row>
    <row r="112" spans="1:11" ht="18.399999999999999" customHeight="1" x14ac:dyDescent="0.2">
      <c r="A112" s="35">
        <v>180402111</v>
      </c>
      <c r="B112" s="12" t="s">
        <v>123</v>
      </c>
      <c r="C112" s="137"/>
      <c r="D112" s="35" t="s">
        <v>50</v>
      </c>
      <c r="E112" s="35">
        <v>429</v>
      </c>
      <c r="F112" s="288">
        <v>0</v>
      </c>
      <c r="G112" s="75">
        <f t="shared" ref="G112:G113" si="25">(E112*F112)</f>
        <v>0</v>
      </c>
      <c r="H112" s="54">
        <v>429</v>
      </c>
      <c r="I112" s="160">
        <f t="shared" si="24"/>
        <v>0</v>
      </c>
      <c r="J112" s="54" t="s">
        <v>166</v>
      </c>
      <c r="K112" s="189" t="s">
        <v>166</v>
      </c>
    </row>
    <row r="113" spans="1:11" ht="28.9" customHeight="1" x14ac:dyDescent="0.2">
      <c r="A113" s="6">
        <v>183403153</v>
      </c>
      <c r="B113" s="5" t="s">
        <v>126</v>
      </c>
      <c r="C113" s="113" t="s">
        <v>128</v>
      </c>
      <c r="D113" s="14" t="s">
        <v>50</v>
      </c>
      <c r="E113" s="20">
        <v>429</v>
      </c>
      <c r="F113" s="287">
        <v>0</v>
      </c>
      <c r="G113" s="75">
        <f t="shared" si="25"/>
        <v>0</v>
      </c>
      <c r="H113" s="54">
        <v>429</v>
      </c>
      <c r="I113" s="160">
        <f t="shared" si="24"/>
        <v>0</v>
      </c>
      <c r="J113" s="54" t="s">
        <v>166</v>
      </c>
      <c r="K113" s="189" t="s">
        <v>166</v>
      </c>
    </row>
    <row r="114" spans="1:11" ht="13.5" thickBot="1" x14ac:dyDescent="0.25">
      <c r="A114" s="18">
        <v>183403161</v>
      </c>
      <c r="B114" s="12" t="s">
        <v>127</v>
      </c>
      <c r="C114" s="97"/>
      <c r="D114" s="20" t="s">
        <v>50</v>
      </c>
      <c r="E114" s="20">
        <v>429</v>
      </c>
      <c r="F114" s="287">
        <v>0</v>
      </c>
      <c r="G114" s="75">
        <f>(E114*F114)</f>
        <v>0</v>
      </c>
      <c r="H114" s="171">
        <v>429</v>
      </c>
      <c r="I114" s="208">
        <f t="shared" si="24"/>
        <v>0</v>
      </c>
      <c r="J114" s="174" t="s">
        <v>166</v>
      </c>
      <c r="K114" s="190" t="s">
        <v>166</v>
      </c>
    </row>
    <row r="115" spans="1:11" ht="18.399999999999999" customHeight="1" thickBot="1" x14ac:dyDescent="0.25">
      <c r="A115" s="33" t="s">
        <v>48</v>
      </c>
      <c r="B115" s="30"/>
      <c r="C115" s="30"/>
      <c r="D115" s="30"/>
      <c r="E115" s="30"/>
      <c r="F115" s="37"/>
      <c r="G115" s="140">
        <f>SUM(G111:G114)</f>
        <v>0</v>
      </c>
      <c r="H115" s="2"/>
      <c r="I115" s="278">
        <f>SUM(I111:I114)</f>
        <v>0</v>
      </c>
      <c r="J115" s="124"/>
      <c r="K115" s="213"/>
    </row>
    <row r="116" spans="1:11" ht="18.399999999999999" customHeight="1" thickBot="1" x14ac:dyDescent="0.25">
      <c r="A116" s="341" t="s">
        <v>12</v>
      </c>
      <c r="B116" s="341"/>
      <c r="C116" s="341"/>
      <c r="D116" s="341"/>
      <c r="E116" s="341"/>
      <c r="F116" s="341"/>
      <c r="G116" s="341"/>
      <c r="H116" s="299" t="s">
        <v>161</v>
      </c>
      <c r="I116" s="300"/>
      <c r="J116" s="301" t="s">
        <v>162</v>
      </c>
      <c r="K116" s="302"/>
    </row>
    <row r="117" spans="1:11" ht="18.399999999999999" customHeight="1" thickBot="1" x14ac:dyDescent="0.25">
      <c r="A117" s="21" t="s">
        <v>13</v>
      </c>
      <c r="B117" s="22" t="s">
        <v>14</v>
      </c>
      <c r="C117" s="22" t="s">
        <v>4</v>
      </c>
      <c r="D117" s="22" t="s">
        <v>5</v>
      </c>
      <c r="E117" s="22" t="s">
        <v>6</v>
      </c>
      <c r="F117" s="23" t="s">
        <v>7</v>
      </c>
      <c r="G117" s="81" t="s">
        <v>8</v>
      </c>
      <c r="H117" s="191" t="s">
        <v>6</v>
      </c>
      <c r="I117" s="193" t="s">
        <v>8</v>
      </c>
      <c r="J117" s="252" t="s">
        <v>6</v>
      </c>
      <c r="K117" s="253" t="s">
        <v>8</v>
      </c>
    </row>
    <row r="118" spans="1:11" ht="27" customHeight="1" x14ac:dyDescent="0.2">
      <c r="A118" s="31" t="s">
        <v>35</v>
      </c>
      <c r="B118" s="5" t="s">
        <v>124</v>
      </c>
      <c r="C118" s="113" t="s">
        <v>163</v>
      </c>
      <c r="D118" s="18" t="s">
        <v>21</v>
      </c>
      <c r="E118" s="14">
        <v>12</v>
      </c>
      <c r="F118" s="287">
        <v>0</v>
      </c>
      <c r="G118" s="75">
        <f>(E118*F118)</f>
        <v>0</v>
      </c>
      <c r="H118" s="57">
        <v>12</v>
      </c>
      <c r="I118" s="160">
        <f t="shared" ref="I118:I119" si="26">(F118*H118)</f>
        <v>0</v>
      </c>
      <c r="J118" s="57" t="s">
        <v>166</v>
      </c>
      <c r="K118" s="194" t="s">
        <v>166</v>
      </c>
    </row>
    <row r="119" spans="1:11" ht="27.2" customHeight="1" thickBot="1" x14ac:dyDescent="0.25">
      <c r="A119" s="25" t="s">
        <v>38</v>
      </c>
      <c r="B119" s="39" t="s">
        <v>209</v>
      </c>
      <c r="C119" s="146" t="s">
        <v>164</v>
      </c>
      <c r="D119" s="114" t="s">
        <v>21</v>
      </c>
      <c r="E119" s="115">
        <v>21.45</v>
      </c>
      <c r="F119" s="289">
        <v>0</v>
      </c>
      <c r="G119" s="75">
        <f>(E119*F119)</f>
        <v>0</v>
      </c>
      <c r="H119" s="54">
        <v>21.45</v>
      </c>
      <c r="I119" s="160">
        <f t="shared" si="26"/>
        <v>0</v>
      </c>
      <c r="J119" s="54" t="s">
        <v>166</v>
      </c>
      <c r="K119" s="189" t="s">
        <v>166</v>
      </c>
    </row>
    <row r="120" spans="1:11" ht="18.399999999999999" customHeight="1" thickBot="1" x14ac:dyDescent="0.25">
      <c r="A120" s="100" t="s">
        <v>46</v>
      </c>
      <c r="B120" s="101"/>
      <c r="C120" s="102"/>
      <c r="D120" s="101"/>
      <c r="E120" s="101"/>
      <c r="F120" s="155"/>
      <c r="G120" s="170">
        <f>SUM(G118:G119)</f>
        <v>0</v>
      </c>
      <c r="H120" s="174"/>
      <c r="I120" s="141">
        <f>SUM(I118:I119)</f>
        <v>0</v>
      </c>
      <c r="J120" s="174" t="s">
        <v>166</v>
      </c>
      <c r="K120" s="190" t="s">
        <v>166</v>
      </c>
    </row>
    <row r="121" spans="1:11" ht="18.399999999999999" customHeight="1" thickBot="1" x14ac:dyDescent="0.25">
      <c r="A121" s="43" t="s">
        <v>125</v>
      </c>
      <c r="B121" s="44"/>
      <c r="C121" s="44"/>
      <c r="D121" s="44"/>
      <c r="E121" s="44"/>
      <c r="F121" s="156"/>
      <c r="G121" s="127">
        <f>SUM(G120,G115)</f>
        <v>0</v>
      </c>
      <c r="H121" s="196"/>
      <c r="I121" s="238">
        <f>SUM(I115+I120)</f>
        <v>0</v>
      </c>
      <c r="J121" s="197"/>
      <c r="K121" s="198"/>
    </row>
    <row r="122" spans="1:11" ht="18.399999999999999" customHeight="1" thickBot="1" x14ac:dyDescent="0.25">
      <c r="B122" s="2"/>
      <c r="C122" s="2"/>
      <c r="D122" s="2"/>
      <c r="E122" s="2"/>
      <c r="H122" s="2"/>
    </row>
    <row r="123" spans="1:11" ht="18.399999999999999" customHeight="1" thickBot="1" x14ac:dyDescent="0.25">
      <c r="A123" s="64" t="s">
        <v>67</v>
      </c>
      <c r="B123" s="69"/>
      <c r="C123" s="69"/>
      <c r="D123" s="69"/>
      <c r="E123" s="69"/>
      <c r="F123" s="70"/>
      <c r="G123" s="157">
        <f>SUM(G121,G108,G85,G48,G16)</f>
        <v>0</v>
      </c>
      <c r="H123" s="243"/>
      <c r="I123" s="77">
        <f>SUM(I121,I85,I48,I16)</f>
        <v>0</v>
      </c>
      <c r="J123" s="244"/>
      <c r="K123" s="245">
        <f>SUM(K108,K85,K16)</f>
        <v>0</v>
      </c>
    </row>
    <row r="124" spans="1:11" ht="18.399999999999999" customHeight="1" x14ac:dyDescent="0.2">
      <c r="B124" s="2"/>
      <c r="C124" s="2"/>
      <c r="D124" s="2"/>
      <c r="E124" s="2"/>
      <c r="H124" s="2"/>
    </row>
    <row r="135" ht="18.399999999999999" customHeight="1" x14ac:dyDescent="0.2"/>
    <row r="136" ht="18.399999999999999" customHeight="1" x14ac:dyDescent="0.2"/>
    <row r="137" ht="18.399999999999999" customHeight="1" x14ac:dyDescent="0.2"/>
    <row r="138" ht="18.399999999999999" customHeight="1" x14ac:dyDescent="0.2"/>
    <row r="139" ht="18.399999999999999" customHeight="1" x14ac:dyDescent="0.2"/>
    <row r="140" ht="18.399999999999999" customHeight="1" x14ac:dyDescent="0.2"/>
    <row r="141" ht="18.399999999999999" customHeight="1" x14ac:dyDescent="0.2"/>
    <row r="142" ht="18.399999999999999" customHeight="1" x14ac:dyDescent="0.2"/>
    <row r="143" ht="18.399999999999999" customHeight="1" x14ac:dyDescent="0.2"/>
    <row r="144" ht="18.399999999999999" customHeight="1" x14ac:dyDescent="0.2"/>
    <row r="145" ht="18.399999999999999" customHeight="1" x14ac:dyDescent="0.2"/>
    <row r="146" ht="18.399999999999999" customHeight="1" x14ac:dyDescent="0.2"/>
    <row r="147" ht="18.399999999999999" customHeight="1" x14ac:dyDescent="0.2"/>
    <row r="148" ht="18.399999999999999" customHeight="1" x14ac:dyDescent="0.2"/>
    <row r="149" ht="18.399999999999999" customHeight="1" x14ac:dyDescent="0.2"/>
    <row r="150" ht="18.399999999999999" customHeight="1" x14ac:dyDescent="0.2"/>
    <row r="151" ht="18.399999999999999" customHeight="1" x14ac:dyDescent="0.2"/>
    <row r="152" ht="18.399999999999999" customHeight="1" x14ac:dyDescent="0.2"/>
    <row r="153" ht="18.399999999999999" customHeight="1" x14ac:dyDescent="0.2"/>
    <row r="154" ht="18.399999999999999" customHeight="1" x14ac:dyDescent="0.2"/>
    <row r="155" ht="18.399999999999999" customHeight="1" x14ac:dyDescent="0.2"/>
    <row r="156" ht="18.399999999999999" customHeight="1" x14ac:dyDescent="0.2"/>
    <row r="157" ht="18.399999999999999" customHeight="1" x14ac:dyDescent="0.2"/>
    <row r="158" ht="18.399999999999999" customHeight="1" x14ac:dyDescent="0.2"/>
    <row r="159" ht="18.399999999999999" customHeight="1" x14ac:dyDescent="0.2"/>
    <row r="160" ht="18.399999999999999" customHeight="1" x14ac:dyDescent="0.2"/>
    <row r="161" ht="18.399999999999999" customHeight="1" x14ac:dyDescent="0.2"/>
    <row r="162" ht="18.399999999999999" customHeight="1" x14ac:dyDescent="0.2"/>
    <row r="163" ht="18.399999999999999" customHeight="1" x14ac:dyDescent="0.2"/>
    <row r="164" ht="18.399999999999999" customHeight="1" x14ac:dyDescent="0.2"/>
    <row r="165" ht="18.399999999999999" customHeight="1" x14ac:dyDescent="0.2"/>
    <row r="166" ht="18.399999999999999" customHeight="1" x14ac:dyDescent="0.2"/>
    <row r="167" ht="18.399999999999999" customHeight="1" x14ac:dyDescent="0.2"/>
    <row r="168" ht="18.399999999999999" customHeight="1" x14ac:dyDescent="0.2"/>
    <row r="169" ht="18.399999999999999" customHeight="1" x14ac:dyDescent="0.2"/>
    <row r="170" ht="18.399999999999999" customHeight="1" x14ac:dyDescent="0.2"/>
    <row r="171" ht="18.399999999999999" customHeight="1" x14ac:dyDescent="0.2"/>
    <row r="172" ht="18.399999999999999" customHeight="1" x14ac:dyDescent="0.2"/>
    <row r="173" ht="18.399999999999999" customHeight="1" x14ac:dyDescent="0.2"/>
    <row r="174" ht="18.399999999999999" customHeight="1" x14ac:dyDescent="0.2"/>
    <row r="175" ht="18.399999999999999" customHeight="1" x14ac:dyDescent="0.2"/>
    <row r="176" ht="18.399999999999999" customHeight="1" x14ac:dyDescent="0.2"/>
    <row r="177" ht="18.399999999999999" customHeight="1" x14ac:dyDescent="0.2"/>
    <row r="178" ht="18.399999999999999" customHeight="1" x14ac:dyDescent="0.2"/>
    <row r="179" ht="18.399999999999999" customHeight="1" x14ac:dyDescent="0.2"/>
    <row r="180" ht="18.399999999999999" customHeight="1" x14ac:dyDescent="0.2"/>
    <row r="181" ht="18.399999999999999" customHeight="1" x14ac:dyDescent="0.2"/>
    <row r="182" ht="18.399999999999999" customHeight="1" x14ac:dyDescent="0.2"/>
    <row r="183" ht="18.399999999999999" customHeight="1" x14ac:dyDescent="0.2"/>
    <row r="184" ht="18.399999999999999" customHeight="1" x14ac:dyDescent="0.2"/>
    <row r="185" ht="18.399999999999999" customHeight="1" x14ac:dyDescent="0.2"/>
    <row r="186" ht="18.399999999999999" customHeight="1" x14ac:dyDescent="0.2"/>
    <row r="187" ht="18.399999999999999" customHeight="1" x14ac:dyDescent="0.2"/>
    <row r="188" ht="18.399999999999999" customHeight="1" x14ac:dyDescent="0.2"/>
    <row r="189" ht="18.399999999999999" customHeight="1" x14ac:dyDescent="0.2"/>
  </sheetData>
  <sheetProtection algorithmName="SHA-512" hashValue="fpMK7ZTtxHsmK+yU+tJy10uHyjzRq7tGvtHd4ncKzl80ci5QdZRMnumeIFZhfmg+fLzal8EcJjdFMmNAz5xaVQ==" saltValue="UNI3XfRzOGh7U/M1CoG3EA==" spinCount="100000" sheet="1" objects="1" scenarios="1"/>
  <mergeCells count="48">
    <mergeCell ref="A2:K2"/>
    <mergeCell ref="A96:A97"/>
    <mergeCell ref="A116:G116"/>
    <mergeCell ref="A109:G109"/>
    <mergeCell ref="A40:F40"/>
    <mergeCell ref="A48:F48"/>
    <mergeCell ref="A86:G86"/>
    <mergeCell ref="A94:G94"/>
    <mergeCell ref="A64:G64"/>
    <mergeCell ref="A77:G77"/>
    <mergeCell ref="A32:F32"/>
    <mergeCell ref="A49:G49"/>
    <mergeCell ref="A33:G33"/>
    <mergeCell ref="A18:G18"/>
    <mergeCell ref="A41:G41"/>
    <mergeCell ref="H3:I3"/>
    <mergeCell ref="J3:K3"/>
    <mergeCell ref="H11:I11"/>
    <mergeCell ref="J11:K11"/>
    <mergeCell ref="H21:I21"/>
    <mergeCell ref="J21:K21"/>
    <mergeCell ref="A20:K20"/>
    <mergeCell ref="A16:F16"/>
    <mergeCell ref="A21:G21"/>
    <mergeCell ref="A3:G3"/>
    <mergeCell ref="A10:F10"/>
    <mergeCell ref="A11:G11"/>
    <mergeCell ref="A15:F15"/>
    <mergeCell ref="H33:I33"/>
    <mergeCell ref="J33:K33"/>
    <mergeCell ref="H41:I41"/>
    <mergeCell ref="J41:K41"/>
    <mergeCell ref="H49:I49"/>
    <mergeCell ref="J49:K49"/>
    <mergeCell ref="H64:I64"/>
    <mergeCell ref="J64:K64"/>
    <mergeCell ref="H77:I77"/>
    <mergeCell ref="J77:K77"/>
    <mergeCell ref="H86:I86"/>
    <mergeCell ref="J86:K86"/>
    <mergeCell ref="H116:I116"/>
    <mergeCell ref="J116:K116"/>
    <mergeCell ref="H94:I94"/>
    <mergeCell ref="J94:K94"/>
    <mergeCell ref="H102:I102"/>
    <mergeCell ref="J102:K102"/>
    <mergeCell ref="H109:I109"/>
    <mergeCell ref="J109:K109"/>
  </mergeCells>
  <pageMargins left="0.78749999999999998" right="0.78749999999999998" top="1.0249999999999999" bottom="1.0249999999999999" header="0.78749999999999998" footer="0.78749999999999998"/>
  <pageSetup paperSize="9" scale="66" fitToHeight="0" orientation="landscape" useFirstPageNumber="1" horizontalDpi="300" verticalDpi="300" r:id="rId1"/>
  <headerFooter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1BDB1-35DD-4483-AE7A-C73B8CC4AA4A}">
  <sheetPr>
    <pageSetUpPr fitToPage="1"/>
  </sheetPr>
  <dimension ref="A1:AMI119"/>
  <sheetViews>
    <sheetView topLeftCell="A31" zoomScale="87" zoomScaleNormal="87" workbookViewId="0">
      <selection activeCell="B50" sqref="B50"/>
    </sheetView>
  </sheetViews>
  <sheetFormatPr defaultColWidth="11.5703125" defaultRowHeight="12.75" x14ac:dyDescent="0.2"/>
  <cols>
    <col min="1" max="1" width="16.7109375" style="17" customWidth="1"/>
    <col min="2" max="2" width="59.5703125" style="1" customWidth="1"/>
    <col min="3" max="3" width="24.7109375" style="1" customWidth="1"/>
    <col min="4" max="4" width="6.85546875" style="1" customWidth="1"/>
    <col min="5" max="5" width="10.5703125" style="1" customWidth="1"/>
    <col min="6" max="6" width="10.140625" style="8" customWidth="1"/>
    <col min="7" max="7" width="15.5703125" style="8" customWidth="1"/>
    <col min="8" max="8" width="12.42578125" style="2" customWidth="1"/>
    <col min="9" max="9" width="20" style="73" customWidth="1"/>
    <col min="10" max="1023" width="11.5703125" style="1"/>
  </cols>
  <sheetData>
    <row r="1" spans="1:9" ht="18.399999999999999" customHeight="1" x14ac:dyDescent="0.2"/>
    <row r="2" spans="1:9" ht="18.399999999999999" customHeight="1" thickBot="1" x14ac:dyDescent="0.25">
      <c r="A2" s="357" t="s">
        <v>183</v>
      </c>
      <c r="B2" s="357"/>
      <c r="C2" s="357"/>
      <c r="D2" s="357"/>
      <c r="E2" s="357"/>
      <c r="F2" s="357"/>
      <c r="G2" s="357"/>
      <c r="H2" s="357"/>
      <c r="I2" s="357"/>
    </row>
    <row r="3" spans="1:9" ht="18.399999999999999" customHeight="1" thickBot="1" x14ac:dyDescent="0.25">
      <c r="A3" s="318" t="s">
        <v>79</v>
      </c>
      <c r="B3" s="319"/>
      <c r="C3" s="319"/>
      <c r="D3" s="319"/>
      <c r="E3" s="319"/>
      <c r="F3" s="319"/>
      <c r="G3" s="319"/>
      <c r="H3" s="319"/>
      <c r="I3" s="358"/>
    </row>
    <row r="4" spans="1:9" ht="18.399999999999999" customHeight="1" thickBot="1" x14ac:dyDescent="0.25">
      <c r="A4" s="359" t="s">
        <v>1</v>
      </c>
      <c r="B4" s="360"/>
      <c r="C4" s="360"/>
      <c r="D4" s="360"/>
      <c r="E4" s="360"/>
      <c r="F4" s="360"/>
      <c r="G4" s="360"/>
      <c r="H4" s="360"/>
      <c r="I4" s="361"/>
    </row>
    <row r="5" spans="1:9" ht="46.9" customHeight="1" x14ac:dyDescent="0.2">
      <c r="A5" s="21" t="s">
        <v>2</v>
      </c>
      <c r="B5" s="22" t="s">
        <v>3</v>
      </c>
      <c r="C5" s="22" t="s">
        <v>4</v>
      </c>
      <c r="D5" s="22" t="s">
        <v>5</v>
      </c>
      <c r="E5" s="22" t="s">
        <v>6</v>
      </c>
      <c r="F5" s="23" t="s">
        <v>7</v>
      </c>
      <c r="G5" s="23" t="s">
        <v>8</v>
      </c>
      <c r="H5" s="72" t="s">
        <v>69</v>
      </c>
      <c r="I5" s="246" t="s">
        <v>70</v>
      </c>
    </row>
    <row r="6" spans="1:9" ht="18.399999999999999" customHeight="1" x14ac:dyDescent="0.2">
      <c r="A6" s="32">
        <v>184921093</v>
      </c>
      <c r="B6" s="5" t="s">
        <v>22</v>
      </c>
      <c r="C6" s="113" t="s">
        <v>54</v>
      </c>
      <c r="D6" s="14" t="s">
        <v>9</v>
      </c>
      <c r="E6" s="14">
        <v>735</v>
      </c>
      <c r="F6" s="287">
        <v>0</v>
      </c>
      <c r="G6" s="75">
        <f>(E6*F6)</f>
        <v>0</v>
      </c>
      <c r="H6" s="14">
        <v>1</v>
      </c>
      <c r="I6" s="247">
        <f>(G6*H6)</f>
        <v>0</v>
      </c>
    </row>
    <row r="7" spans="1:9" ht="18.399999999999999" customHeight="1" x14ac:dyDescent="0.2">
      <c r="A7" s="32">
        <v>185804511</v>
      </c>
      <c r="B7" s="5" t="s">
        <v>72</v>
      </c>
      <c r="C7" s="113"/>
      <c r="D7" s="14" t="s">
        <v>9</v>
      </c>
      <c r="E7" s="14">
        <v>735</v>
      </c>
      <c r="F7" s="287">
        <v>0</v>
      </c>
      <c r="G7" s="75">
        <f t="shared" ref="G7:G11" si="0">(E7*F7)</f>
        <v>0</v>
      </c>
      <c r="H7" s="14">
        <v>4</v>
      </c>
      <c r="I7" s="247">
        <f t="shared" ref="I7:I11" si="1">(G7*H7)</f>
        <v>0</v>
      </c>
    </row>
    <row r="8" spans="1:9" ht="18.399999999999999" customHeight="1" x14ac:dyDescent="0.2">
      <c r="A8" s="32">
        <v>185804252</v>
      </c>
      <c r="B8" s="12" t="s">
        <v>74</v>
      </c>
      <c r="C8" s="113"/>
      <c r="D8" s="14" t="s">
        <v>50</v>
      </c>
      <c r="E8" s="14">
        <v>735</v>
      </c>
      <c r="F8" s="287">
        <v>0</v>
      </c>
      <c r="G8" s="75">
        <f t="shared" si="0"/>
        <v>0</v>
      </c>
      <c r="H8" s="14">
        <v>2</v>
      </c>
      <c r="I8" s="247">
        <f t="shared" si="1"/>
        <v>0</v>
      </c>
    </row>
    <row r="9" spans="1:9" ht="28.9" customHeight="1" x14ac:dyDescent="0.2">
      <c r="A9" s="32">
        <v>185804312</v>
      </c>
      <c r="B9" s="5" t="s">
        <v>24</v>
      </c>
      <c r="C9" s="113" t="s">
        <v>153</v>
      </c>
      <c r="D9" s="14" t="s">
        <v>11</v>
      </c>
      <c r="E9" s="14">
        <v>18.3</v>
      </c>
      <c r="F9" s="287">
        <v>0</v>
      </c>
      <c r="G9" s="75">
        <f t="shared" si="0"/>
        <v>0</v>
      </c>
      <c r="H9" s="14">
        <v>10</v>
      </c>
      <c r="I9" s="247">
        <f t="shared" si="1"/>
        <v>0</v>
      </c>
    </row>
    <row r="10" spans="1:9" ht="18.399999999999999" customHeight="1" x14ac:dyDescent="0.2">
      <c r="A10" s="32">
        <v>185851111</v>
      </c>
      <c r="B10" s="5" t="s">
        <v>25</v>
      </c>
      <c r="C10" s="108"/>
      <c r="D10" s="14" t="s">
        <v>11</v>
      </c>
      <c r="E10" s="14">
        <v>18.3</v>
      </c>
      <c r="F10" s="288">
        <v>0</v>
      </c>
      <c r="G10" s="75">
        <f t="shared" si="0"/>
        <v>0</v>
      </c>
      <c r="H10" s="14">
        <v>10</v>
      </c>
      <c r="I10" s="247">
        <f t="shared" si="1"/>
        <v>0</v>
      </c>
    </row>
    <row r="11" spans="1:9" ht="18.399999999999999" customHeight="1" thickBot="1" x14ac:dyDescent="0.25">
      <c r="A11" s="71">
        <v>998231311</v>
      </c>
      <c r="B11" s="49" t="s">
        <v>26</v>
      </c>
      <c r="C11" s="143" t="s">
        <v>55</v>
      </c>
      <c r="D11" s="50" t="s">
        <v>27</v>
      </c>
      <c r="E11" s="50">
        <v>36.700000000000003</v>
      </c>
      <c r="F11" s="294">
        <v>0</v>
      </c>
      <c r="G11" s="75">
        <f t="shared" si="0"/>
        <v>0</v>
      </c>
      <c r="H11" s="50">
        <v>1</v>
      </c>
      <c r="I11" s="247">
        <f t="shared" si="1"/>
        <v>0</v>
      </c>
    </row>
    <row r="12" spans="1:9" ht="18.399999999999999" customHeight="1" thickBot="1" x14ac:dyDescent="0.25">
      <c r="A12" s="331" t="s">
        <v>80</v>
      </c>
      <c r="B12" s="332"/>
      <c r="C12" s="332"/>
      <c r="D12" s="332"/>
      <c r="E12" s="332"/>
      <c r="F12" s="332"/>
      <c r="G12" s="45"/>
      <c r="H12" s="44"/>
      <c r="I12" s="78">
        <f>SUM(I6:I11)</f>
        <v>0</v>
      </c>
    </row>
    <row r="13" spans="1:9" ht="18" customHeight="1" thickBot="1" x14ac:dyDescent="0.25">
      <c r="A13" s="362" t="s">
        <v>12</v>
      </c>
      <c r="B13" s="363"/>
      <c r="C13" s="363"/>
      <c r="D13" s="363"/>
      <c r="E13" s="363"/>
      <c r="F13" s="363"/>
      <c r="G13" s="363"/>
      <c r="H13" s="363"/>
      <c r="I13" s="364"/>
    </row>
    <row r="14" spans="1:9" ht="40.9" customHeight="1" x14ac:dyDescent="0.2">
      <c r="A14" s="74" t="s">
        <v>13</v>
      </c>
      <c r="B14" s="3" t="s">
        <v>14</v>
      </c>
      <c r="C14" s="3" t="s">
        <v>4</v>
      </c>
      <c r="D14" s="3" t="s">
        <v>5</v>
      </c>
      <c r="E14" s="3" t="s">
        <v>6</v>
      </c>
      <c r="F14" s="9" t="s">
        <v>7</v>
      </c>
      <c r="G14" s="9" t="s">
        <v>8</v>
      </c>
      <c r="H14" s="76" t="s">
        <v>69</v>
      </c>
      <c r="I14" s="248" t="s">
        <v>70</v>
      </c>
    </row>
    <row r="15" spans="1:9" ht="18.399999999999999" customHeight="1" x14ac:dyDescent="0.2">
      <c r="A15" s="205" t="s">
        <v>77</v>
      </c>
      <c r="B15" s="13" t="s">
        <v>71</v>
      </c>
      <c r="C15" s="117">
        <v>0.1</v>
      </c>
      <c r="D15" s="14"/>
      <c r="E15" s="14"/>
      <c r="F15" s="290">
        <v>0</v>
      </c>
      <c r="G15" s="7">
        <f>F15</f>
        <v>0</v>
      </c>
      <c r="H15" s="14">
        <v>1</v>
      </c>
      <c r="I15" s="247">
        <f t="shared" ref="I15:I17" si="2">(G15*H15)</f>
        <v>0</v>
      </c>
    </row>
    <row r="16" spans="1:9" ht="29.45" customHeight="1" x14ac:dyDescent="0.2">
      <c r="A16" s="205">
        <v>10391100</v>
      </c>
      <c r="B16" s="5" t="s">
        <v>29</v>
      </c>
      <c r="C16" s="11" t="s">
        <v>159</v>
      </c>
      <c r="D16" s="14" t="s">
        <v>40</v>
      </c>
      <c r="E16" s="14">
        <v>36.75</v>
      </c>
      <c r="F16" s="287">
        <v>0</v>
      </c>
      <c r="G16" s="75">
        <f>(E16*F16)</f>
        <v>0</v>
      </c>
      <c r="H16" s="14">
        <v>1</v>
      </c>
      <c r="I16" s="247">
        <f t="shared" si="2"/>
        <v>0</v>
      </c>
    </row>
    <row r="17" spans="1:9" ht="31.9" customHeight="1" thickBot="1" x14ac:dyDescent="0.25">
      <c r="A17" s="205" t="s">
        <v>30</v>
      </c>
      <c r="B17" s="5" t="s">
        <v>31</v>
      </c>
      <c r="C17" s="11" t="s">
        <v>158</v>
      </c>
      <c r="D17" s="14" t="s">
        <v>40</v>
      </c>
      <c r="E17" s="14">
        <v>18.3</v>
      </c>
      <c r="F17" s="287">
        <v>0</v>
      </c>
      <c r="G17" s="75">
        <f>(E17*F17)</f>
        <v>0</v>
      </c>
      <c r="H17" s="14">
        <v>10</v>
      </c>
      <c r="I17" s="247">
        <f t="shared" si="2"/>
        <v>0</v>
      </c>
    </row>
    <row r="18" spans="1:9" ht="18.399999999999999" customHeight="1" thickBot="1" x14ac:dyDescent="0.25">
      <c r="A18" s="355" t="s">
        <v>15</v>
      </c>
      <c r="B18" s="356"/>
      <c r="C18" s="356"/>
      <c r="D18" s="356"/>
      <c r="E18" s="356"/>
      <c r="F18" s="356"/>
      <c r="G18" s="128"/>
      <c r="H18" s="41"/>
      <c r="I18" s="78">
        <f>SUM(I15:I17)</f>
        <v>0</v>
      </c>
    </row>
    <row r="19" spans="1:9" ht="18.399999999999999" customHeight="1" thickBot="1" x14ac:dyDescent="0.25">
      <c r="A19" s="331" t="s">
        <v>76</v>
      </c>
      <c r="B19" s="332"/>
      <c r="C19" s="332"/>
      <c r="D19" s="332"/>
      <c r="E19" s="332"/>
      <c r="F19" s="332"/>
      <c r="G19" s="79"/>
      <c r="H19" s="44"/>
      <c r="I19" s="250">
        <f>SUM(I18,I12)</f>
        <v>0</v>
      </c>
    </row>
    <row r="20" spans="1:9" ht="18" customHeight="1" thickBot="1" x14ac:dyDescent="0.25">
      <c r="A20" s="374" t="s">
        <v>82</v>
      </c>
      <c r="B20" s="375"/>
      <c r="C20" s="375"/>
      <c r="D20" s="375"/>
      <c r="E20" s="375"/>
      <c r="F20" s="375"/>
      <c r="G20" s="375"/>
      <c r="H20" s="375"/>
      <c r="I20" s="376"/>
    </row>
    <row r="21" spans="1:9" ht="40.9" customHeight="1" x14ac:dyDescent="0.2">
      <c r="A21" s="21" t="s">
        <v>13</v>
      </c>
      <c r="B21" s="22" t="s">
        <v>14</v>
      </c>
      <c r="C21" s="22" t="s">
        <v>4</v>
      </c>
      <c r="D21" s="22" t="s">
        <v>5</v>
      </c>
      <c r="E21" s="22" t="s">
        <v>6</v>
      </c>
      <c r="F21" s="23" t="s">
        <v>7</v>
      </c>
      <c r="G21" s="23" t="s">
        <v>8</v>
      </c>
      <c r="H21" s="72" t="s">
        <v>69</v>
      </c>
      <c r="I21" s="246" t="s">
        <v>70</v>
      </c>
    </row>
    <row r="22" spans="1:9" ht="120" x14ac:dyDescent="0.2">
      <c r="A22" s="129">
        <v>184801121</v>
      </c>
      <c r="B22" s="15" t="s">
        <v>136</v>
      </c>
      <c r="C22" s="158" t="s">
        <v>207</v>
      </c>
      <c r="D22" s="14" t="s">
        <v>34</v>
      </c>
      <c r="E22" s="14">
        <v>49</v>
      </c>
      <c r="F22" s="287">
        <v>0</v>
      </c>
      <c r="G22" s="75">
        <f>(E22*F22)</f>
        <v>0</v>
      </c>
      <c r="H22" s="14">
        <v>2</v>
      </c>
      <c r="I22" s="247">
        <f>(G22*H22)</f>
        <v>0</v>
      </c>
    </row>
    <row r="23" spans="1:9" ht="48" customHeight="1" x14ac:dyDescent="0.2">
      <c r="A23" s="129">
        <v>185804311</v>
      </c>
      <c r="B23" s="13" t="s">
        <v>138</v>
      </c>
      <c r="C23" s="120" t="s">
        <v>160</v>
      </c>
      <c r="D23" s="14" t="s">
        <v>40</v>
      </c>
      <c r="E23" s="14">
        <v>2.94</v>
      </c>
      <c r="F23" s="287">
        <v>0</v>
      </c>
      <c r="G23" s="75">
        <f>(E23*F23)</f>
        <v>0</v>
      </c>
      <c r="H23" s="14">
        <v>5</v>
      </c>
      <c r="I23" s="247">
        <f>(G23*H23)</f>
        <v>0</v>
      </c>
    </row>
    <row r="24" spans="1:9" ht="18.399999999999999" customHeight="1" x14ac:dyDescent="0.2">
      <c r="A24" s="130">
        <v>185851111</v>
      </c>
      <c r="B24" s="5" t="s">
        <v>25</v>
      </c>
      <c r="C24" s="108" t="s">
        <v>135</v>
      </c>
      <c r="D24" s="14" t="s">
        <v>141</v>
      </c>
      <c r="E24" s="14">
        <v>2.94</v>
      </c>
      <c r="F24" s="288">
        <v>0</v>
      </c>
      <c r="G24" s="75">
        <f t="shared" ref="G24:G25" si="3">(E24*F24)</f>
        <v>0</v>
      </c>
      <c r="H24" s="14">
        <v>5</v>
      </c>
      <c r="I24" s="247">
        <f t="shared" ref="I24:I25" si="4">(G24*H24)</f>
        <v>0</v>
      </c>
    </row>
    <row r="25" spans="1:9" ht="39.6" customHeight="1" thickBot="1" x14ac:dyDescent="0.25">
      <c r="A25" s="251">
        <v>184911111</v>
      </c>
      <c r="B25" s="27" t="s">
        <v>142</v>
      </c>
      <c r="C25" s="261" t="s">
        <v>206</v>
      </c>
      <c r="D25" s="41" t="s">
        <v>34</v>
      </c>
      <c r="E25" s="41">
        <v>1</v>
      </c>
      <c r="F25" s="289">
        <v>0</v>
      </c>
      <c r="G25" s="75">
        <f t="shared" si="3"/>
        <v>0</v>
      </c>
      <c r="H25" s="41">
        <v>1</v>
      </c>
      <c r="I25" s="247">
        <f t="shared" si="4"/>
        <v>0</v>
      </c>
    </row>
    <row r="26" spans="1:9" ht="18.399999999999999" customHeight="1" thickBot="1" x14ac:dyDescent="0.25">
      <c r="A26" s="331" t="s">
        <v>80</v>
      </c>
      <c r="B26" s="332"/>
      <c r="C26" s="332"/>
      <c r="D26" s="332"/>
      <c r="E26" s="332"/>
      <c r="F26" s="332"/>
      <c r="G26" s="45"/>
      <c r="H26" s="44"/>
      <c r="I26" s="78">
        <f>SUM(I22:I25)</f>
        <v>0</v>
      </c>
    </row>
    <row r="27" spans="1:9" ht="18.399999999999999" customHeight="1" x14ac:dyDescent="0.2">
      <c r="A27" s="377" t="s">
        <v>12</v>
      </c>
      <c r="B27" s="378"/>
      <c r="C27" s="378"/>
      <c r="D27" s="378"/>
      <c r="E27" s="378"/>
      <c r="F27" s="378"/>
      <c r="G27" s="378"/>
      <c r="H27" s="378"/>
      <c r="I27" s="379"/>
    </row>
    <row r="28" spans="1:9" ht="18.399999999999999" customHeight="1" x14ac:dyDescent="0.2">
      <c r="A28" s="99"/>
      <c r="B28" s="52" t="s">
        <v>133</v>
      </c>
      <c r="C28" s="162">
        <v>0.1</v>
      </c>
      <c r="D28" s="3"/>
      <c r="E28" s="3"/>
      <c r="F28" s="295">
        <v>0</v>
      </c>
      <c r="G28" s="7">
        <f>F28</f>
        <v>0</v>
      </c>
      <c r="H28" s="3">
        <v>1</v>
      </c>
      <c r="I28" s="247">
        <f>(G28*H28)</f>
        <v>0</v>
      </c>
    </row>
    <row r="29" spans="1:9" ht="18.399999999999999" customHeight="1" x14ac:dyDescent="0.2">
      <c r="A29" s="132"/>
      <c r="B29" s="19" t="s">
        <v>147</v>
      </c>
      <c r="C29" s="119" t="s">
        <v>145</v>
      </c>
      <c r="D29" s="14" t="s">
        <v>146</v>
      </c>
      <c r="E29" s="14">
        <v>15.7</v>
      </c>
      <c r="F29" s="287">
        <v>0</v>
      </c>
      <c r="G29" s="75">
        <f>(E29*F29)</f>
        <v>0</v>
      </c>
      <c r="H29" s="14">
        <v>1</v>
      </c>
      <c r="I29" s="247">
        <f t="shared" ref="I29:I30" si="5">(G29*H29)</f>
        <v>0</v>
      </c>
    </row>
    <row r="30" spans="1:9" ht="16.149999999999999" customHeight="1" x14ac:dyDescent="0.2">
      <c r="A30" s="131" t="s">
        <v>44</v>
      </c>
      <c r="B30" s="19" t="s">
        <v>31</v>
      </c>
      <c r="C30" s="120" t="s">
        <v>135</v>
      </c>
      <c r="D30" s="118" t="s">
        <v>40</v>
      </c>
      <c r="E30" s="118">
        <v>2.94</v>
      </c>
      <c r="F30" s="287">
        <v>0</v>
      </c>
      <c r="G30" s="75">
        <f>(E30*F30)</f>
        <v>0</v>
      </c>
      <c r="H30" s="14">
        <v>5</v>
      </c>
      <c r="I30" s="247">
        <f t="shared" si="5"/>
        <v>0</v>
      </c>
    </row>
    <row r="31" spans="1:9" ht="18.399999999999999" customHeight="1" thickBot="1" x14ac:dyDescent="0.25">
      <c r="A31" s="133" t="s">
        <v>46</v>
      </c>
      <c r="B31" s="26"/>
      <c r="C31" s="134"/>
      <c r="D31" s="112"/>
      <c r="E31" s="112"/>
      <c r="F31" s="36"/>
      <c r="G31" s="42"/>
      <c r="H31" s="41"/>
      <c r="I31" s="249">
        <f>(I28+I29+I30)</f>
        <v>0</v>
      </c>
    </row>
    <row r="32" spans="1:9" ht="18.399999999999999" customHeight="1" thickBot="1" x14ac:dyDescent="0.25">
      <c r="A32" s="43" t="s">
        <v>75</v>
      </c>
      <c r="B32" s="44"/>
      <c r="C32" s="44"/>
      <c r="D32" s="44"/>
      <c r="E32" s="44"/>
      <c r="F32" s="45"/>
      <c r="G32" s="121"/>
      <c r="H32" s="122"/>
      <c r="I32" s="151">
        <f>SUM(I31,I26)</f>
        <v>0</v>
      </c>
    </row>
    <row r="33" spans="1:1023" ht="18" customHeight="1" thickBot="1" x14ac:dyDescent="0.25">
      <c r="A33" s="380" t="s">
        <v>78</v>
      </c>
      <c r="B33" s="381"/>
      <c r="C33" s="381"/>
      <c r="D33" s="381"/>
      <c r="E33" s="381"/>
      <c r="F33" s="381"/>
      <c r="G33" s="381"/>
      <c r="H33" s="381"/>
      <c r="I33" s="382"/>
    </row>
    <row r="34" spans="1:1023" ht="48.6" customHeight="1" x14ac:dyDescent="0.2">
      <c r="A34" s="21" t="s">
        <v>42</v>
      </c>
      <c r="B34" s="22" t="s">
        <v>14</v>
      </c>
      <c r="C34" s="22" t="s">
        <v>4</v>
      </c>
      <c r="D34" s="22" t="s">
        <v>5</v>
      </c>
      <c r="E34" s="22" t="s">
        <v>6</v>
      </c>
      <c r="F34" s="81" t="s">
        <v>7</v>
      </c>
      <c r="G34" s="23" t="s">
        <v>8</v>
      </c>
      <c r="H34" s="72" t="s">
        <v>69</v>
      </c>
      <c r="I34" s="246" t="s">
        <v>70</v>
      </c>
    </row>
    <row r="35" spans="1:1023" s="1" customFormat="1" ht="18.399999999999999" customHeight="1" x14ac:dyDescent="0.2">
      <c r="A35" s="74">
        <v>185804514</v>
      </c>
      <c r="B35" s="52" t="s">
        <v>73</v>
      </c>
      <c r="C35" s="138"/>
      <c r="D35" s="3" t="s">
        <v>50</v>
      </c>
      <c r="E35" s="3">
        <v>230</v>
      </c>
      <c r="F35" s="296">
        <v>0</v>
      </c>
      <c r="G35" s="75">
        <f>(E35*F35)</f>
        <v>0</v>
      </c>
      <c r="H35" s="14">
        <v>2</v>
      </c>
      <c r="I35" s="247">
        <f t="shared" ref="I35:I38" si="6">(G35*H35)</f>
        <v>0</v>
      </c>
    </row>
    <row r="36" spans="1:1023" ht="18.399999999999999" customHeight="1" x14ac:dyDescent="0.2">
      <c r="A36" s="32">
        <v>184921093</v>
      </c>
      <c r="B36" s="5" t="s">
        <v>22</v>
      </c>
      <c r="C36" s="113" t="s">
        <v>23</v>
      </c>
      <c r="D36" s="14" t="s">
        <v>9</v>
      </c>
      <c r="E36" s="14">
        <v>230</v>
      </c>
      <c r="F36" s="297">
        <v>0</v>
      </c>
      <c r="G36" s="75">
        <f t="shared" ref="G36:G38" si="7">(E36*F36)</f>
        <v>0</v>
      </c>
      <c r="H36" s="14">
        <v>1</v>
      </c>
      <c r="I36" s="247">
        <f t="shared" si="6"/>
        <v>0</v>
      </c>
      <c r="AMI36"/>
    </row>
    <row r="37" spans="1:1023" s="1" customFormat="1" ht="18.399999999999999" customHeight="1" x14ac:dyDescent="0.2">
      <c r="A37" s="32"/>
      <c r="B37" s="5" t="s">
        <v>49</v>
      </c>
      <c r="C37" s="97" t="s">
        <v>177</v>
      </c>
      <c r="D37" s="14" t="s">
        <v>40</v>
      </c>
      <c r="E37" s="14">
        <v>2.2999999999999998</v>
      </c>
      <c r="F37" s="297">
        <v>0</v>
      </c>
      <c r="G37" s="75">
        <f t="shared" si="7"/>
        <v>0</v>
      </c>
      <c r="H37" s="14">
        <v>8</v>
      </c>
      <c r="I37" s="247">
        <f t="shared" si="6"/>
        <v>0</v>
      </c>
    </row>
    <row r="38" spans="1:1023" s="1" customFormat="1" ht="18.399999999999999" customHeight="1" thickBot="1" x14ac:dyDescent="0.25">
      <c r="A38" s="98">
        <v>185804312</v>
      </c>
      <c r="B38" s="84" t="s">
        <v>43</v>
      </c>
      <c r="C38" s="109" t="s">
        <v>177</v>
      </c>
      <c r="D38" s="123" t="s">
        <v>40</v>
      </c>
      <c r="E38" s="123">
        <v>2.2999999999999998</v>
      </c>
      <c r="F38" s="298">
        <v>0</v>
      </c>
      <c r="G38" s="75">
        <f t="shared" si="7"/>
        <v>0</v>
      </c>
      <c r="H38" s="50">
        <v>8</v>
      </c>
      <c r="I38" s="247">
        <f t="shared" si="6"/>
        <v>0</v>
      </c>
    </row>
    <row r="39" spans="1:1023" s="1" customFormat="1" ht="18.399999999999999" customHeight="1" thickBot="1" x14ac:dyDescent="0.25">
      <c r="A39" s="331" t="s">
        <v>80</v>
      </c>
      <c r="B39" s="332"/>
      <c r="C39" s="332"/>
      <c r="D39" s="332"/>
      <c r="E39" s="332"/>
      <c r="F39" s="332"/>
      <c r="G39" s="45"/>
      <c r="H39" s="44"/>
      <c r="I39" s="78">
        <f>SUM(I35:I38)</f>
        <v>0</v>
      </c>
    </row>
    <row r="40" spans="1:1023" s="1" customFormat="1" ht="18.399999999999999" customHeight="1" thickBot="1" x14ac:dyDescent="0.25">
      <c r="A40" s="365" t="s">
        <v>12</v>
      </c>
      <c r="B40" s="366"/>
      <c r="C40" s="366"/>
      <c r="D40" s="366"/>
      <c r="E40" s="366"/>
      <c r="F40" s="366"/>
      <c r="G40" s="366"/>
      <c r="H40" s="366"/>
      <c r="I40" s="367"/>
    </row>
    <row r="41" spans="1:1023" s="1" customFormat="1" ht="44.45" customHeight="1" x14ac:dyDescent="0.2">
      <c r="A41" s="21" t="s">
        <v>13</v>
      </c>
      <c r="B41" s="22" t="s">
        <v>14</v>
      </c>
      <c r="C41" s="22" t="s">
        <v>4</v>
      </c>
      <c r="D41" s="22" t="s">
        <v>5</v>
      </c>
      <c r="E41" s="22" t="s">
        <v>6</v>
      </c>
      <c r="F41" s="23" t="s">
        <v>7</v>
      </c>
      <c r="G41" s="23" t="s">
        <v>8</v>
      </c>
      <c r="H41" s="72" t="s">
        <v>69</v>
      </c>
      <c r="I41" s="246" t="s">
        <v>70</v>
      </c>
    </row>
    <row r="42" spans="1:1023" s="1" customFormat="1" ht="18.399999999999999" customHeight="1" x14ac:dyDescent="0.2">
      <c r="A42" s="205" t="s">
        <v>77</v>
      </c>
      <c r="B42" s="13" t="s">
        <v>71</v>
      </c>
      <c r="C42" s="117">
        <v>0.1</v>
      </c>
      <c r="D42" s="14"/>
      <c r="E42" s="14"/>
      <c r="F42" s="290">
        <v>0</v>
      </c>
      <c r="G42" s="7">
        <f>F42</f>
        <v>0</v>
      </c>
      <c r="H42" s="14">
        <v>1</v>
      </c>
      <c r="I42" s="247">
        <f t="shared" ref="I42:I44" si="8">(G42*H42)</f>
        <v>0</v>
      </c>
    </row>
    <row r="43" spans="1:1023" ht="18.399999999999999" customHeight="1" x14ac:dyDescent="0.2">
      <c r="A43" s="205">
        <v>10391100</v>
      </c>
      <c r="B43" s="19" t="s">
        <v>39</v>
      </c>
      <c r="C43" s="108" t="s">
        <v>176</v>
      </c>
      <c r="D43" s="104" t="s">
        <v>40</v>
      </c>
      <c r="E43" s="104">
        <v>11.5</v>
      </c>
      <c r="F43" s="287">
        <v>0</v>
      </c>
      <c r="G43" s="75">
        <f>(E43*F43)</f>
        <v>0</v>
      </c>
      <c r="H43" s="14">
        <v>1</v>
      </c>
      <c r="I43" s="247">
        <f t="shared" si="8"/>
        <v>0</v>
      </c>
      <c r="AMI43"/>
    </row>
    <row r="44" spans="1:1023" s="1" customFormat="1" ht="18.399999999999999" customHeight="1" thickBot="1" x14ac:dyDescent="0.25">
      <c r="A44" s="24" t="s">
        <v>44</v>
      </c>
      <c r="B44" s="19" t="s">
        <v>31</v>
      </c>
      <c r="C44" s="108" t="s">
        <v>178</v>
      </c>
      <c r="D44" s="118" t="s">
        <v>40</v>
      </c>
      <c r="E44" s="118">
        <v>2.2999999999999998</v>
      </c>
      <c r="F44" s="287">
        <v>0</v>
      </c>
      <c r="G44" s="75">
        <f>(E44*F44)</f>
        <v>0</v>
      </c>
      <c r="H44" s="14">
        <v>8</v>
      </c>
      <c r="I44" s="280">
        <f t="shared" si="8"/>
        <v>0</v>
      </c>
    </row>
    <row r="45" spans="1:1023" s="1" customFormat="1" ht="18.399999999999999" customHeight="1" thickBot="1" x14ac:dyDescent="0.25">
      <c r="A45" s="25" t="s">
        <v>46</v>
      </c>
      <c r="B45" s="26"/>
      <c r="C45" s="154"/>
      <c r="D45" s="112"/>
      <c r="E45" s="112"/>
      <c r="F45" s="153"/>
      <c r="G45" s="116"/>
      <c r="H45" s="279"/>
      <c r="I45" s="281">
        <f>(I42+I43+I44)</f>
        <v>0</v>
      </c>
    </row>
    <row r="46" spans="1:1023" s="1" customFormat="1" ht="18.399999999999999" customHeight="1" thickBot="1" x14ac:dyDescent="0.25">
      <c r="A46" s="43" t="s">
        <v>75</v>
      </c>
      <c r="B46" s="124"/>
      <c r="C46" s="44"/>
      <c r="D46" s="44"/>
      <c r="E46" s="44"/>
      <c r="F46" s="45"/>
      <c r="G46" s="121"/>
      <c r="H46" s="122"/>
      <c r="I46" s="126">
        <f>SUM(I45,I39)</f>
        <v>0</v>
      </c>
    </row>
    <row r="47" spans="1:1023" s="1" customFormat="1" ht="18.399999999999999" customHeight="1" thickBot="1" x14ac:dyDescent="0.25">
      <c r="A47" s="368" t="s">
        <v>148</v>
      </c>
      <c r="B47" s="369"/>
      <c r="C47" s="369"/>
      <c r="D47" s="369"/>
      <c r="E47" s="369"/>
      <c r="F47" s="369"/>
      <c r="G47" s="369"/>
      <c r="H47" s="369"/>
      <c r="I47" s="370"/>
    </row>
    <row r="48" spans="1:1023" s="1" customFormat="1" ht="39" customHeight="1" x14ac:dyDescent="0.2">
      <c r="A48" s="21" t="s">
        <v>42</v>
      </c>
      <c r="B48" s="22" t="s">
        <v>14</v>
      </c>
      <c r="C48" s="22" t="s">
        <v>4</v>
      </c>
      <c r="D48" s="22" t="s">
        <v>5</v>
      </c>
      <c r="E48" s="22" t="s">
        <v>6</v>
      </c>
      <c r="F48" s="23" t="s">
        <v>7</v>
      </c>
      <c r="G48" s="23" t="s">
        <v>8</v>
      </c>
      <c r="H48" s="72" t="s">
        <v>69</v>
      </c>
      <c r="I48" s="246" t="s">
        <v>70</v>
      </c>
    </row>
    <row r="49" spans="1:9" s="1" customFormat="1" ht="46.9" customHeight="1" x14ac:dyDescent="0.2">
      <c r="A49" s="135" t="s">
        <v>132</v>
      </c>
      <c r="B49" s="16" t="s">
        <v>131</v>
      </c>
      <c r="C49" s="34"/>
      <c r="D49" s="35" t="s">
        <v>50</v>
      </c>
      <c r="E49" s="35">
        <v>421.8</v>
      </c>
      <c r="F49" s="287">
        <v>0</v>
      </c>
      <c r="G49" s="75">
        <f>(E49*F49)</f>
        <v>0</v>
      </c>
      <c r="H49" s="14">
        <v>8</v>
      </c>
      <c r="I49" s="247">
        <f>(G49*H49)</f>
        <v>0</v>
      </c>
    </row>
    <row r="50" spans="1:9" s="1" customFormat="1" ht="18.399999999999999" customHeight="1" thickBot="1" x14ac:dyDescent="0.25">
      <c r="A50" s="80" t="s">
        <v>48</v>
      </c>
      <c r="B50" s="27"/>
      <c r="C50" s="27"/>
      <c r="D50" s="27"/>
      <c r="E50" s="27"/>
      <c r="F50" s="36"/>
      <c r="G50" s="36"/>
      <c r="H50" s="41"/>
      <c r="I50" s="249">
        <f>SUM(I49:I49)</f>
        <v>0</v>
      </c>
    </row>
    <row r="51" spans="1:9" s="1" customFormat="1" ht="18.399999999999999" customHeight="1" thickBot="1" x14ac:dyDescent="0.25">
      <c r="A51" s="43" t="s">
        <v>75</v>
      </c>
      <c r="B51" s="44"/>
      <c r="C51" s="44"/>
      <c r="D51" s="44"/>
      <c r="E51" s="44"/>
      <c r="F51" s="45"/>
      <c r="G51" s="79"/>
      <c r="H51" s="44"/>
      <c r="I51" s="127">
        <f>SUM(I50:I50)</f>
        <v>0</v>
      </c>
    </row>
    <row r="52" spans="1:9" s="1" customFormat="1" ht="18.399999999999999" customHeight="1" thickBot="1" x14ac:dyDescent="0.25">
      <c r="A52" s="17"/>
      <c r="B52" s="2"/>
      <c r="C52" s="2"/>
      <c r="D52" s="2"/>
      <c r="E52" s="2"/>
      <c r="F52" s="8"/>
      <c r="G52" s="8"/>
      <c r="H52" s="2"/>
      <c r="I52" s="73"/>
    </row>
    <row r="53" spans="1:9" s="1" customFormat="1" ht="18.399999999999999" customHeight="1" thickBot="1" x14ac:dyDescent="0.25">
      <c r="A53" s="371" t="s">
        <v>67</v>
      </c>
      <c r="B53" s="372"/>
      <c r="C53" s="372"/>
      <c r="D53" s="372"/>
      <c r="E53" s="372"/>
      <c r="F53" s="372"/>
      <c r="G53" s="372"/>
      <c r="H53" s="373"/>
      <c r="I53" s="78">
        <f>SUM(I51,I46,I32,I19)</f>
        <v>0</v>
      </c>
    </row>
    <row r="54" spans="1:9" s="1" customFormat="1" ht="18.399999999999999" customHeight="1" x14ac:dyDescent="0.2">
      <c r="A54" s="17"/>
      <c r="B54" s="2"/>
      <c r="C54" s="2"/>
      <c r="D54" s="2"/>
      <c r="E54" s="2"/>
      <c r="F54" s="8"/>
      <c r="G54" s="8"/>
      <c r="H54" s="2"/>
      <c r="I54" s="73"/>
    </row>
    <row r="65" spans="2:1023" s="17" customFormat="1" ht="18.399999999999999" customHeight="1" x14ac:dyDescent="0.2">
      <c r="B65" s="1"/>
      <c r="C65" s="1"/>
      <c r="D65" s="1"/>
      <c r="E65" s="1"/>
      <c r="F65" s="8"/>
      <c r="G65" s="8"/>
      <c r="H65" s="2"/>
      <c r="I65" s="7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</row>
    <row r="66" spans="2:1023" s="17" customFormat="1" ht="18.399999999999999" customHeight="1" x14ac:dyDescent="0.2">
      <c r="B66" s="1"/>
      <c r="C66" s="1"/>
      <c r="D66" s="1"/>
      <c r="E66" s="1"/>
      <c r="F66" s="8"/>
      <c r="G66" s="8"/>
      <c r="H66" s="2"/>
      <c r="I66" s="7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</row>
    <row r="67" spans="2:1023" s="17" customFormat="1" ht="18.399999999999999" customHeight="1" x14ac:dyDescent="0.2">
      <c r="B67" s="1"/>
      <c r="C67" s="1"/>
      <c r="D67" s="1"/>
      <c r="E67" s="1"/>
      <c r="F67" s="8"/>
      <c r="G67" s="8"/>
      <c r="H67" s="2"/>
      <c r="I67" s="7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</row>
    <row r="68" spans="2:1023" s="17" customFormat="1" ht="18.399999999999999" customHeight="1" x14ac:dyDescent="0.2">
      <c r="B68" s="1"/>
      <c r="C68" s="1"/>
      <c r="D68" s="1"/>
      <c r="E68" s="1"/>
      <c r="F68" s="8"/>
      <c r="G68" s="8"/>
      <c r="H68" s="2"/>
      <c r="I68" s="7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</row>
    <row r="69" spans="2:1023" s="17" customFormat="1" ht="18.399999999999999" customHeight="1" x14ac:dyDescent="0.2">
      <c r="B69" s="1"/>
      <c r="C69" s="1"/>
      <c r="D69" s="1"/>
      <c r="E69" s="1"/>
      <c r="F69" s="8"/>
      <c r="G69" s="8"/>
      <c r="H69" s="2"/>
      <c r="I69" s="7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</row>
    <row r="70" spans="2:1023" s="17" customFormat="1" ht="18.399999999999999" customHeight="1" x14ac:dyDescent="0.2">
      <c r="B70" s="1"/>
      <c r="C70" s="1"/>
      <c r="D70" s="1"/>
      <c r="E70" s="1"/>
      <c r="F70" s="8"/>
      <c r="G70" s="8"/>
      <c r="H70" s="2"/>
      <c r="I70" s="7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</row>
    <row r="71" spans="2:1023" s="17" customFormat="1" ht="18.399999999999999" customHeight="1" x14ac:dyDescent="0.2">
      <c r="B71" s="1"/>
      <c r="C71" s="1"/>
      <c r="D71" s="1"/>
      <c r="E71" s="1"/>
      <c r="F71" s="8"/>
      <c r="G71" s="8"/>
      <c r="H71" s="2"/>
      <c r="I71" s="7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</row>
    <row r="72" spans="2:1023" s="17" customFormat="1" ht="18.399999999999999" customHeight="1" x14ac:dyDescent="0.2">
      <c r="B72" s="1"/>
      <c r="C72" s="1"/>
      <c r="D72" s="1"/>
      <c r="E72" s="1"/>
      <c r="F72" s="8"/>
      <c r="G72" s="8"/>
      <c r="H72" s="2"/>
      <c r="I72" s="7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</row>
    <row r="73" spans="2:1023" s="17" customFormat="1" ht="18.399999999999999" customHeight="1" x14ac:dyDescent="0.2">
      <c r="B73" s="1"/>
      <c r="C73" s="1"/>
      <c r="D73" s="1"/>
      <c r="E73" s="1"/>
      <c r="F73" s="8"/>
      <c r="G73" s="8"/>
      <c r="H73" s="2"/>
      <c r="I73" s="7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</row>
    <row r="74" spans="2:1023" s="17" customFormat="1" ht="18.399999999999999" customHeight="1" x14ac:dyDescent="0.2">
      <c r="B74" s="1"/>
      <c r="C74" s="1"/>
      <c r="D74" s="1"/>
      <c r="E74" s="1"/>
      <c r="F74" s="8"/>
      <c r="G74" s="8"/>
      <c r="H74" s="2"/>
      <c r="I74" s="7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</row>
    <row r="75" spans="2:1023" s="17" customFormat="1" ht="18.399999999999999" customHeight="1" x14ac:dyDescent="0.2">
      <c r="B75" s="1"/>
      <c r="C75" s="1"/>
      <c r="D75" s="1"/>
      <c r="E75" s="1"/>
      <c r="F75" s="8"/>
      <c r="G75" s="8"/>
      <c r="H75" s="2"/>
      <c r="I75" s="7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</row>
    <row r="76" spans="2:1023" s="17" customFormat="1" ht="18.399999999999999" customHeight="1" x14ac:dyDescent="0.2">
      <c r="B76" s="1"/>
      <c r="C76" s="1"/>
      <c r="D76" s="1"/>
      <c r="E76" s="1"/>
      <c r="F76" s="8"/>
      <c r="G76" s="8"/>
      <c r="H76" s="2"/>
      <c r="I76" s="7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</row>
    <row r="77" spans="2:1023" s="17" customFormat="1" ht="18.399999999999999" customHeight="1" x14ac:dyDescent="0.2">
      <c r="B77" s="1"/>
      <c r="C77" s="1"/>
      <c r="D77" s="1"/>
      <c r="E77" s="1"/>
      <c r="F77" s="8"/>
      <c r="G77" s="8"/>
      <c r="H77" s="2"/>
      <c r="I77" s="7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</row>
    <row r="78" spans="2:1023" s="17" customFormat="1" ht="18.399999999999999" customHeight="1" x14ac:dyDescent="0.2">
      <c r="B78" s="1"/>
      <c r="C78" s="1"/>
      <c r="D78" s="1"/>
      <c r="E78" s="1"/>
      <c r="F78" s="8"/>
      <c r="G78" s="8"/>
      <c r="H78" s="2"/>
      <c r="I78" s="7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</row>
    <row r="79" spans="2:1023" s="17" customFormat="1" ht="18.399999999999999" customHeight="1" x14ac:dyDescent="0.2">
      <c r="B79" s="1"/>
      <c r="C79" s="1"/>
      <c r="D79" s="1"/>
      <c r="E79" s="1"/>
      <c r="F79" s="8"/>
      <c r="G79" s="8"/>
      <c r="H79" s="2"/>
      <c r="I79" s="7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</row>
    <row r="80" spans="2:1023" s="17" customFormat="1" ht="18.399999999999999" customHeight="1" x14ac:dyDescent="0.2">
      <c r="B80" s="1"/>
      <c r="C80" s="1"/>
      <c r="D80" s="1"/>
      <c r="E80" s="1"/>
      <c r="F80" s="8"/>
      <c r="G80" s="8"/>
      <c r="H80" s="2"/>
      <c r="I80" s="7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</row>
    <row r="81" spans="2:1023" s="17" customFormat="1" ht="18.399999999999999" customHeight="1" x14ac:dyDescent="0.2">
      <c r="B81" s="1"/>
      <c r="C81" s="1"/>
      <c r="D81" s="1"/>
      <c r="E81" s="1"/>
      <c r="F81" s="8"/>
      <c r="G81" s="8"/>
      <c r="H81" s="2"/>
      <c r="I81" s="7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</row>
    <row r="82" spans="2:1023" s="17" customFormat="1" ht="18.399999999999999" customHeight="1" x14ac:dyDescent="0.2">
      <c r="B82" s="1"/>
      <c r="C82" s="1"/>
      <c r="D82" s="1"/>
      <c r="E82" s="1"/>
      <c r="F82" s="8"/>
      <c r="G82" s="8"/>
      <c r="H82" s="2"/>
      <c r="I82" s="7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</row>
    <row r="83" spans="2:1023" s="17" customFormat="1" ht="18.399999999999999" customHeight="1" x14ac:dyDescent="0.2">
      <c r="B83" s="1"/>
      <c r="C83" s="1"/>
      <c r="D83" s="1"/>
      <c r="E83" s="1"/>
      <c r="F83" s="8"/>
      <c r="G83" s="8"/>
      <c r="H83" s="2"/>
      <c r="I83" s="7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</row>
    <row r="84" spans="2:1023" s="17" customFormat="1" ht="18.399999999999999" customHeight="1" x14ac:dyDescent="0.2">
      <c r="B84" s="1"/>
      <c r="C84" s="1"/>
      <c r="D84" s="1"/>
      <c r="E84" s="1"/>
      <c r="F84" s="8"/>
      <c r="G84" s="8"/>
      <c r="H84" s="2"/>
      <c r="I84" s="7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</row>
    <row r="85" spans="2:1023" s="17" customFormat="1" ht="18.399999999999999" customHeight="1" x14ac:dyDescent="0.2">
      <c r="B85" s="1"/>
      <c r="C85" s="1"/>
      <c r="D85" s="1"/>
      <c r="E85" s="1"/>
      <c r="F85" s="8"/>
      <c r="G85" s="8"/>
      <c r="H85" s="2"/>
      <c r="I85" s="7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</row>
    <row r="86" spans="2:1023" s="17" customFormat="1" ht="18.399999999999999" customHeight="1" x14ac:dyDescent="0.2">
      <c r="B86" s="1"/>
      <c r="C86" s="1"/>
      <c r="D86" s="1"/>
      <c r="E86" s="1"/>
      <c r="F86" s="8"/>
      <c r="G86" s="8"/>
      <c r="H86" s="2"/>
      <c r="I86" s="7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</row>
    <row r="87" spans="2:1023" s="17" customFormat="1" ht="18.399999999999999" customHeight="1" x14ac:dyDescent="0.2">
      <c r="B87" s="1"/>
      <c r="C87" s="1"/>
      <c r="D87" s="1"/>
      <c r="E87" s="1"/>
      <c r="F87" s="8"/>
      <c r="G87" s="8"/>
      <c r="H87" s="2"/>
      <c r="I87" s="7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1"/>
      <c r="AGC87" s="1"/>
      <c r="AGD87" s="1"/>
      <c r="AGE87" s="1"/>
      <c r="AGF87" s="1"/>
      <c r="AGG87" s="1"/>
      <c r="AGH87" s="1"/>
      <c r="AGI87" s="1"/>
      <c r="AGJ87" s="1"/>
      <c r="AGK87" s="1"/>
      <c r="AGL87" s="1"/>
      <c r="AGM87" s="1"/>
      <c r="AGN87" s="1"/>
      <c r="AGO87" s="1"/>
      <c r="AGP87" s="1"/>
      <c r="AGQ87" s="1"/>
      <c r="AGR87" s="1"/>
      <c r="AGS87" s="1"/>
      <c r="AGT87" s="1"/>
      <c r="AGU87" s="1"/>
      <c r="AGV87" s="1"/>
      <c r="AGW87" s="1"/>
      <c r="AGX87" s="1"/>
      <c r="AGY87" s="1"/>
      <c r="AGZ87" s="1"/>
      <c r="AHA87" s="1"/>
      <c r="AHB87" s="1"/>
      <c r="AHC87" s="1"/>
      <c r="AHD87" s="1"/>
      <c r="AHE87" s="1"/>
      <c r="AHF87" s="1"/>
      <c r="AHG87" s="1"/>
      <c r="AHH87" s="1"/>
      <c r="AHI87" s="1"/>
      <c r="AHJ87" s="1"/>
      <c r="AHK87" s="1"/>
      <c r="AHL87" s="1"/>
      <c r="AHM87" s="1"/>
      <c r="AHN87" s="1"/>
      <c r="AHO87" s="1"/>
      <c r="AHP87" s="1"/>
      <c r="AHQ87" s="1"/>
      <c r="AHR87" s="1"/>
      <c r="AHS87" s="1"/>
      <c r="AHT87" s="1"/>
      <c r="AHU87" s="1"/>
      <c r="AHV87" s="1"/>
      <c r="AHW87" s="1"/>
      <c r="AHX87" s="1"/>
      <c r="AHY87" s="1"/>
      <c r="AHZ87" s="1"/>
      <c r="AIA87" s="1"/>
      <c r="AIB87" s="1"/>
      <c r="AIC87" s="1"/>
      <c r="AID87" s="1"/>
      <c r="AIE87" s="1"/>
      <c r="AIF87" s="1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  <c r="AKM87" s="1"/>
      <c r="AKN87" s="1"/>
      <c r="AKO87" s="1"/>
      <c r="AKP87" s="1"/>
      <c r="AKQ87" s="1"/>
      <c r="AKR87" s="1"/>
      <c r="AKS87" s="1"/>
      <c r="AKT87" s="1"/>
      <c r="AKU87" s="1"/>
      <c r="AKV87" s="1"/>
      <c r="AKW87" s="1"/>
      <c r="AKX87" s="1"/>
      <c r="AKY87" s="1"/>
      <c r="AKZ87" s="1"/>
      <c r="ALA87" s="1"/>
      <c r="ALB87" s="1"/>
      <c r="ALC87" s="1"/>
      <c r="ALD87" s="1"/>
      <c r="ALE87" s="1"/>
      <c r="ALF87" s="1"/>
      <c r="ALG87" s="1"/>
      <c r="ALH87" s="1"/>
      <c r="ALI87" s="1"/>
      <c r="ALJ87" s="1"/>
      <c r="ALK87" s="1"/>
      <c r="ALL87" s="1"/>
      <c r="ALM87" s="1"/>
      <c r="ALN87" s="1"/>
      <c r="ALO87" s="1"/>
      <c r="ALP87" s="1"/>
      <c r="ALQ87" s="1"/>
      <c r="ALR87" s="1"/>
      <c r="ALS87" s="1"/>
      <c r="ALT87" s="1"/>
      <c r="ALU87" s="1"/>
      <c r="ALV87" s="1"/>
      <c r="ALW87" s="1"/>
      <c r="ALX87" s="1"/>
      <c r="ALY87" s="1"/>
      <c r="ALZ87" s="1"/>
      <c r="AMA87" s="1"/>
      <c r="AMB87" s="1"/>
      <c r="AMC87" s="1"/>
      <c r="AMD87" s="1"/>
      <c r="AME87" s="1"/>
      <c r="AMF87" s="1"/>
      <c r="AMG87" s="1"/>
      <c r="AMH87" s="1"/>
      <c r="AMI87" s="1"/>
    </row>
    <row r="88" spans="2:1023" s="17" customFormat="1" ht="18.399999999999999" customHeight="1" x14ac:dyDescent="0.2">
      <c r="B88" s="1"/>
      <c r="C88" s="1"/>
      <c r="D88" s="1"/>
      <c r="E88" s="1"/>
      <c r="F88" s="8"/>
      <c r="G88" s="8"/>
      <c r="H88" s="2"/>
      <c r="I88" s="7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  <c r="AFP88" s="1"/>
      <c r="AFQ88" s="1"/>
      <c r="AFR88" s="1"/>
      <c r="AFS88" s="1"/>
      <c r="AFT88" s="1"/>
      <c r="AFU88" s="1"/>
      <c r="AFV88" s="1"/>
      <c r="AFW88" s="1"/>
      <c r="AFX88" s="1"/>
      <c r="AFY88" s="1"/>
      <c r="AFZ88" s="1"/>
      <c r="AGA88" s="1"/>
      <c r="AGB88" s="1"/>
      <c r="AGC88" s="1"/>
      <c r="AGD88" s="1"/>
      <c r="AGE88" s="1"/>
      <c r="AGF88" s="1"/>
      <c r="AGG88" s="1"/>
      <c r="AGH88" s="1"/>
      <c r="AGI88" s="1"/>
      <c r="AGJ88" s="1"/>
      <c r="AGK88" s="1"/>
      <c r="AGL88" s="1"/>
      <c r="AGM88" s="1"/>
      <c r="AGN88" s="1"/>
      <c r="AGO88" s="1"/>
      <c r="AGP88" s="1"/>
      <c r="AGQ88" s="1"/>
      <c r="AGR88" s="1"/>
      <c r="AGS88" s="1"/>
      <c r="AGT88" s="1"/>
      <c r="AGU88" s="1"/>
      <c r="AGV88" s="1"/>
      <c r="AGW88" s="1"/>
      <c r="AGX88" s="1"/>
      <c r="AGY88" s="1"/>
      <c r="AGZ88" s="1"/>
      <c r="AHA88" s="1"/>
      <c r="AHB88" s="1"/>
      <c r="AHC88" s="1"/>
      <c r="AHD88" s="1"/>
      <c r="AHE88" s="1"/>
      <c r="AHF88" s="1"/>
      <c r="AHG88" s="1"/>
      <c r="AHH88" s="1"/>
      <c r="AHI88" s="1"/>
      <c r="AHJ88" s="1"/>
      <c r="AHK88" s="1"/>
      <c r="AHL88" s="1"/>
      <c r="AHM88" s="1"/>
      <c r="AHN88" s="1"/>
      <c r="AHO88" s="1"/>
      <c r="AHP88" s="1"/>
      <c r="AHQ88" s="1"/>
      <c r="AHR88" s="1"/>
      <c r="AHS88" s="1"/>
      <c r="AHT88" s="1"/>
      <c r="AHU88" s="1"/>
      <c r="AHV88" s="1"/>
      <c r="AHW88" s="1"/>
      <c r="AHX88" s="1"/>
      <c r="AHY88" s="1"/>
      <c r="AHZ88" s="1"/>
      <c r="AIA88" s="1"/>
      <c r="AIB88" s="1"/>
      <c r="AIC88" s="1"/>
      <c r="AID88" s="1"/>
      <c r="AIE88" s="1"/>
      <c r="AIF88" s="1"/>
      <c r="AIG88" s="1"/>
      <c r="AIH88" s="1"/>
      <c r="AII88" s="1"/>
      <c r="AIJ88" s="1"/>
      <c r="AIK88" s="1"/>
      <c r="AIL88" s="1"/>
      <c r="AIM88" s="1"/>
      <c r="AIN88" s="1"/>
      <c r="AIO88" s="1"/>
      <c r="AIP88" s="1"/>
      <c r="AIQ88" s="1"/>
      <c r="AIR88" s="1"/>
      <c r="AIS88" s="1"/>
      <c r="AIT88" s="1"/>
      <c r="AIU88" s="1"/>
      <c r="AIV88" s="1"/>
      <c r="AIW88" s="1"/>
      <c r="AIX88" s="1"/>
      <c r="AIY88" s="1"/>
      <c r="AIZ88" s="1"/>
      <c r="AJA88" s="1"/>
      <c r="AJB88" s="1"/>
      <c r="AJC88" s="1"/>
      <c r="AJD88" s="1"/>
      <c r="AJE88" s="1"/>
      <c r="AJF88" s="1"/>
      <c r="AJG88" s="1"/>
      <c r="AJH88" s="1"/>
      <c r="AJI88" s="1"/>
      <c r="AJJ88" s="1"/>
      <c r="AJK88" s="1"/>
      <c r="AJL88" s="1"/>
      <c r="AJM88" s="1"/>
      <c r="AJN88" s="1"/>
      <c r="AJO88" s="1"/>
      <c r="AJP88" s="1"/>
      <c r="AJQ88" s="1"/>
      <c r="AJR88" s="1"/>
      <c r="AJS88" s="1"/>
      <c r="AJT88" s="1"/>
      <c r="AJU88" s="1"/>
      <c r="AJV88" s="1"/>
      <c r="AJW88" s="1"/>
      <c r="AJX88" s="1"/>
      <c r="AJY88" s="1"/>
      <c r="AJZ88" s="1"/>
      <c r="AKA88" s="1"/>
      <c r="AKB88" s="1"/>
      <c r="AKC88" s="1"/>
      <c r="AKD88" s="1"/>
      <c r="AKE88" s="1"/>
      <c r="AKF88" s="1"/>
      <c r="AKG88" s="1"/>
      <c r="AKH88" s="1"/>
      <c r="AKI88" s="1"/>
      <c r="AKJ88" s="1"/>
      <c r="AKK88" s="1"/>
      <c r="AKL88" s="1"/>
      <c r="AKM88" s="1"/>
      <c r="AKN88" s="1"/>
      <c r="AKO88" s="1"/>
      <c r="AKP88" s="1"/>
      <c r="AKQ88" s="1"/>
      <c r="AKR88" s="1"/>
      <c r="AKS88" s="1"/>
      <c r="AKT88" s="1"/>
      <c r="AKU88" s="1"/>
      <c r="AKV88" s="1"/>
      <c r="AKW88" s="1"/>
      <c r="AKX88" s="1"/>
      <c r="AKY88" s="1"/>
      <c r="AKZ88" s="1"/>
      <c r="ALA88" s="1"/>
      <c r="ALB88" s="1"/>
      <c r="ALC88" s="1"/>
      <c r="ALD88" s="1"/>
      <c r="ALE88" s="1"/>
      <c r="ALF88" s="1"/>
      <c r="ALG88" s="1"/>
      <c r="ALH88" s="1"/>
      <c r="ALI88" s="1"/>
      <c r="ALJ88" s="1"/>
      <c r="ALK88" s="1"/>
      <c r="ALL88" s="1"/>
      <c r="ALM88" s="1"/>
      <c r="ALN88" s="1"/>
      <c r="ALO88" s="1"/>
      <c r="ALP88" s="1"/>
      <c r="ALQ88" s="1"/>
      <c r="ALR88" s="1"/>
      <c r="ALS88" s="1"/>
      <c r="ALT88" s="1"/>
      <c r="ALU88" s="1"/>
      <c r="ALV88" s="1"/>
      <c r="ALW88" s="1"/>
      <c r="ALX88" s="1"/>
      <c r="ALY88" s="1"/>
      <c r="ALZ88" s="1"/>
      <c r="AMA88" s="1"/>
      <c r="AMB88" s="1"/>
      <c r="AMC88" s="1"/>
      <c r="AMD88" s="1"/>
      <c r="AME88" s="1"/>
      <c r="AMF88" s="1"/>
      <c r="AMG88" s="1"/>
      <c r="AMH88" s="1"/>
      <c r="AMI88" s="1"/>
    </row>
    <row r="89" spans="2:1023" s="17" customFormat="1" ht="18.399999999999999" customHeight="1" x14ac:dyDescent="0.2">
      <c r="B89" s="1"/>
      <c r="C89" s="1"/>
      <c r="D89" s="1"/>
      <c r="E89" s="1"/>
      <c r="F89" s="8"/>
      <c r="G89" s="8"/>
      <c r="H89" s="2"/>
      <c r="I89" s="7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</row>
    <row r="90" spans="2:1023" s="17" customFormat="1" ht="18.399999999999999" customHeight="1" x14ac:dyDescent="0.2">
      <c r="B90" s="1"/>
      <c r="C90" s="1"/>
      <c r="D90" s="1"/>
      <c r="E90" s="1"/>
      <c r="F90" s="8"/>
      <c r="G90" s="8"/>
      <c r="H90" s="2"/>
      <c r="I90" s="7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  <c r="ALK90" s="1"/>
      <c r="ALL90" s="1"/>
      <c r="ALM90" s="1"/>
      <c r="ALN90" s="1"/>
      <c r="ALO90" s="1"/>
      <c r="ALP90" s="1"/>
      <c r="ALQ90" s="1"/>
      <c r="ALR90" s="1"/>
      <c r="ALS90" s="1"/>
      <c r="ALT90" s="1"/>
      <c r="ALU90" s="1"/>
      <c r="ALV90" s="1"/>
      <c r="ALW90" s="1"/>
      <c r="ALX90" s="1"/>
      <c r="ALY90" s="1"/>
      <c r="ALZ90" s="1"/>
      <c r="AMA90" s="1"/>
      <c r="AMB90" s="1"/>
      <c r="AMC90" s="1"/>
      <c r="AMD90" s="1"/>
      <c r="AME90" s="1"/>
      <c r="AMF90" s="1"/>
      <c r="AMG90" s="1"/>
      <c r="AMH90" s="1"/>
      <c r="AMI90" s="1"/>
    </row>
    <row r="91" spans="2:1023" s="17" customFormat="1" ht="18.399999999999999" customHeight="1" x14ac:dyDescent="0.2">
      <c r="B91" s="1"/>
      <c r="C91" s="1"/>
      <c r="D91" s="1"/>
      <c r="E91" s="1"/>
      <c r="F91" s="8"/>
      <c r="G91" s="8"/>
      <c r="H91" s="2"/>
      <c r="I91" s="7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  <c r="AFM91" s="1"/>
      <c r="AFN91" s="1"/>
      <c r="AFO91" s="1"/>
      <c r="AFP91" s="1"/>
      <c r="AFQ91" s="1"/>
      <c r="AFR91" s="1"/>
      <c r="AFS91" s="1"/>
      <c r="AFT91" s="1"/>
      <c r="AFU91" s="1"/>
      <c r="AFV91" s="1"/>
      <c r="AFW91" s="1"/>
      <c r="AFX91" s="1"/>
      <c r="AFY91" s="1"/>
      <c r="AFZ91" s="1"/>
      <c r="AGA91" s="1"/>
      <c r="AGB91" s="1"/>
      <c r="AGC91" s="1"/>
      <c r="AGD91" s="1"/>
      <c r="AGE91" s="1"/>
      <c r="AGF91" s="1"/>
      <c r="AGG91" s="1"/>
      <c r="AGH91" s="1"/>
      <c r="AGI91" s="1"/>
      <c r="AGJ91" s="1"/>
      <c r="AGK91" s="1"/>
      <c r="AGL91" s="1"/>
      <c r="AGM91" s="1"/>
      <c r="AGN91" s="1"/>
      <c r="AGO91" s="1"/>
      <c r="AGP91" s="1"/>
      <c r="AGQ91" s="1"/>
      <c r="AGR91" s="1"/>
      <c r="AGS91" s="1"/>
      <c r="AGT91" s="1"/>
      <c r="AGU91" s="1"/>
      <c r="AGV91" s="1"/>
      <c r="AGW91" s="1"/>
      <c r="AGX91" s="1"/>
      <c r="AGY91" s="1"/>
      <c r="AGZ91" s="1"/>
      <c r="AHA91" s="1"/>
      <c r="AHB91" s="1"/>
      <c r="AHC91" s="1"/>
      <c r="AHD91" s="1"/>
      <c r="AHE91" s="1"/>
      <c r="AHF91" s="1"/>
      <c r="AHG91" s="1"/>
      <c r="AHH91" s="1"/>
      <c r="AHI91" s="1"/>
      <c r="AHJ91" s="1"/>
      <c r="AHK91" s="1"/>
      <c r="AHL91" s="1"/>
      <c r="AHM91" s="1"/>
      <c r="AHN91" s="1"/>
      <c r="AHO91" s="1"/>
      <c r="AHP91" s="1"/>
      <c r="AHQ91" s="1"/>
      <c r="AHR91" s="1"/>
      <c r="AHS91" s="1"/>
      <c r="AHT91" s="1"/>
      <c r="AHU91" s="1"/>
      <c r="AHV91" s="1"/>
      <c r="AHW91" s="1"/>
      <c r="AHX91" s="1"/>
      <c r="AHY91" s="1"/>
      <c r="AHZ91" s="1"/>
      <c r="AIA91" s="1"/>
      <c r="AIB91" s="1"/>
      <c r="AIC91" s="1"/>
      <c r="AID91" s="1"/>
      <c r="AIE91" s="1"/>
      <c r="AIF91" s="1"/>
      <c r="AIG91" s="1"/>
      <c r="AIH91" s="1"/>
      <c r="AII91" s="1"/>
      <c r="AIJ91" s="1"/>
      <c r="AIK91" s="1"/>
      <c r="AIL91" s="1"/>
      <c r="AIM91" s="1"/>
      <c r="AIN91" s="1"/>
      <c r="AIO91" s="1"/>
      <c r="AIP91" s="1"/>
      <c r="AIQ91" s="1"/>
      <c r="AIR91" s="1"/>
      <c r="AIS91" s="1"/>
      <c r="AIT91" s="1"/>
      <c r="AIU91" s="1"/>
      <c r="AIV91" s="1"/>
      <c r="AIW91" s="1"/>
      <c r="AIX91" s="1"/>
      <c r="AIY91" s="1"/>
      <c r="AIZ91" s="1"/>
      <c r="AJA91" s="1"/>
      <c r="AJB91" s="1"/>
      <c r="AJC91" s="1"/>
      <c r="AJD91" s="1"/>
      <c r="AJE91" s="1"/>
      <c r="AJF91" s="1"/>
      <c r="AJG91" s="1"/>
      <c r="AJH91" s="1"/>
      <c r="AJI91" s="1"/>
      <c r="AJJ91" s="1"/>
      <c r="AJK91" s="1"/>
      <c r="AJL91" s="1"/>
      <c r="AJM91" s="1"/>
      <c r="AJN91" s="1"/>
      <c r="AJO91" s="1"/>
      <c r="AJP91" s="1"/>
      <c r="AJQ91" s="1"/>
      <c r="AJR91" s="1"/>
      <c r="AJS91" s="1"/>
      <c r="AJT91" s="1"/>
      <c r="AJU91" s="1"/>
      <c r="AJV91" s="1"/>
      <c r="AJW91" s="1"/>
      <c r="AJX91" s="1"/>
      <c r="AJY91" s="1"/>
      <c r="AJZ91" s="1"/>
      <c r="AKA91" s="1"/>
      <c r="AKB91" s="1"/>
      <c r="AKC91" s="1"/>
      <c r="AKD91" s="1"/>
      <c r="AKE91" s="1"/>
      <c r="AKF91" s="1"/>
      <c r="AKG91" s="1"/>
      <c r="AKH91" s="1"/>
      <c r="AKI91" s="1"/>
      <c r="AKJ91" s="1"/>
      <c r="AKK91" s="1"/>
      <c r="AKL91" s="1"/>
      <c r="AKM91" s="1"/>
      <c r="AKN91" s="1"/>
      <c r="AKO91" s="1"/>
      <c r="AKP91" s="1"/>
      <c r="AKQ91" s="1"/>
      <c r="AKR91" s="1"/>
      <c r="AKS91" s="1"/>
      <c r="AKT91" s="1"/>
      <c r="AKU91" s="1"/>
      <c r="AKV91" s="1"/>
      <c r="AKW91" s="1"/>
      <c r="AKX91" s="1"/>
      <c r="AKY91" s="1"/>
      <c r="AKZ91" s="1"/>
      <c r="ALA91" s="1"/>
      <c r="ALB91" s="1"/>
      <c r="ALC91" s="1"/>
      <c r="ALD91" s="1"/>
      <c r="ALE91" s="1"/>
      <c r="ALF91" s="1"/>
      <c r="ALG91" s="1"/>
      <c r="ALH91" s="1"/>
      <c r="ALI91" s="1"/>
      <c r="ALJ91" s="1"/>
      <c r="ALK91" s="1"/>
      <c r="ALL91" s="1"/>
      <c r="ALM91" s="1"/>
      <c r="ALN91" s="1"/>
      <c r="ALO91" s="1"/>
      <c r="ALP91" s="1"/>
      <c r="ALQ91" s="1"/>
      <c r="ALR91" s="1"/>
      <c r="ALS91" s="1"/>
      <c r="ALT91" s="1"/>
      <c r="ALU91" s="1"/>
      <c r="ALV91" s="1"/>
      <c r="ALW91" s="1"/>
      <c r="ALX91" s="1"/>
      <c r="ALY91" s="1"/>
      <c r="ALZ91" s="1"/>
      <c r="AMA91" s="1"/>
      <c r="AMB91" s="1"/>
      <c r="AMC91" s="1"/>
      <c r="AMD91" s="1"/>
      <c r="AME91" s="1"/>
      <c r="AMF91" s="1"/>
      <c r="AMG91" s="1"/>
      <c r="AMH91" s="1"/>
      <c r="AMI91" s="1"/>
    </row>
    <row r="92" spans="2:1023" s="17" customFormat="1" ht="18.399999999999999" customHeight="1" x14ac:dyDescent="0.2">
      <c r="B92" s="1"/>
      <c r="C92" s="1"/>
      <c r="D92" s="1"/>
      <c r="E92" s="1"/>
      <c r="F92" s="8"/>
      <c r="G92" s="8"/>
      <c r="H92" s="2"/>
      <c r="I92" s="7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</row>
    <row r="93" spans="2:1023" s="17" customFormat="1" ht="18.399999999999999" customHeight="1" x14ac:dyDescent="0.2">
      <c r="B93" s="1"/>
      <c r="C93" s="1"/>
      <c r="D93" s="1"/>
      <c r="E93" s="1"/>
      <c r="F93" s="8"/>
      <c r="G93" s="8"/>
      <c r="H93" s="2"/>
      <c r="I93" s="7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  <c r="VX93" s="1"/>
      <c r="VY93" s="1"/>
      <c r="VZ93" s="1"/>
      <c r="WA93" s="1"/>
      <c r="WB93" s="1"/>
      <c r="WC93" s="1"/>
      <c r="WD93" s="1"/>
      <c r="WE93" s="1"/>
      <c r="WF93" s="1"/>
      <c r="WG93" s="1"/>
      <c r="WH93" s="1"/>
      <c r="WI93" s="1"/>
      <c r="WJ93" s="1"/>
      <c r="WK93" s="1"/>
      <c r="WL93" s="1"/>
      <c r="WM93" s="1"/>
      <c r="WN93" s="1"/>
      <c r="WO93" s="1"/>
      <c r="WP93" s="1"/>
      <c r="WQ93" s="1"/>
      <c r="WR93" s="1"/>
      <c r="WS93" s="1"/>
      <c r="WT93" s="1"/>
      <c r="WU93" s="1"/>
      <c r="WV93" s="1"/>
      <c r="WW93" s="1"/>
      <c r="WX93" s="1"/>
      <c r="WY93" s="1"/>
      <c r="WZ93" s="1"/>
      <c r="XA93" s="1"/>
      <c r="XB93" s="1"/>
      <c r="XC93" s="1"/>
      <c r="XD93" s="1"/>
      <c r="XE93" s="1"/>
      <c r="XF93" s="1"/>
      <c r="XG93" s="1"/>
      <c r="XH93" s="1"/>
      <c r="XI93" s="1"/>
      <c r="XJ93" s="1"/>
      <c r="XK93" s="1"/>
      <c r="XL93" s="1"/>
      <c r="XM93" s="1"/>
      <c r="XN93" s="1"/>
      <c r="XO93" s="1"/>
      <c r="XP93" s="1"/>
      <c r="XQ93" s="1"/>
      <c r="XR93" s="1"/>
      <c r="XS93" s="1"/>
      <c r="XT93" s="1"/>
      <c r="XU93" s="1"/>
      <c r="XV93" s="1"/>
      <c r="XW93" s="1"/>
      <c r="XX93" s="1"/>
      <c r="XY93" s="1"/>
      <c r="XZ93" s="1"/>
      <c r="YA93" s="1"/>
      <c r="YB93" s="1"/>
      <c r="YC93" s="1"/>
      <c r="YD93" s="1"/>
      <c r="YE93" s="1"/>
      <c r="YF93" s="1"/>
      <c r="YG93" s="1"/>
      <c r="YH93" s="1"/>
      <c r="YI93" s="1"/>
      <c r="YJ93" s="1"/>
      <c r="YK93" s="1"/>
      <c r="YL93" s="1"/>
      <c r="YM93" s="1"/>
      <c r="YN93" s="1"/>
      <c r="YO93" s="1"/>
      <c r="YP93" s="1"/>
      <c r="YQ93" s="1"/>
      <c r="YR93" s="1"/>
      <c r="YS93" s="1"/>
      <c r="YT93" s="1"/>
      <c r="YU93" s="1"/>
      <c r="YV93" s="1"/>
      <c r="YW93" s="1"/>
      <c r="YX93" s="1"/>
      <c r="YY93" s="1"/>
      <c r="YZ93" s="1"/>
      <c r="ZA93" s="1"/>
      <c r="ZB93" s="1"/>
      <c r="ZC93" s="1"/>
      <c r="ZD93" s="1"/>
      <c r="ZE93" s="1"/>
      <c r="ZF93" s="1"/>
      <c r="ZG93" s="1"/>
      <c r="ZH93" s="1"/>
      <c r="ZI93" s="1"/>
      <c r="ZJ93" s="1"/>
      <c r="ZK93" s="1"/>
      <c r="ZL93" s="1"/>
      <c r="ZM93" s="1"/>
      <c r="ZN93" s="1"/>
      <c r="ZO93" s="1"/>
      <c r="ZP93" s="1"/>
      <c r="ZQ93" s="1"/>
      <c r="ZR93" s="1"/>
      <c r="ZS93" s="1"/>
      <c r="ZT93" s="1"/>
      <c r="ZU93" s="1"/>
      <c r="ZV93" s="1"/>
      <c r="ZW93" s="1"/>
      <c r="ZX93" s="1"/>
      <c r="ZY93" s="1"/>
      <c r="ZZ93" s="1"/>
      <c r="AAA93" s="1"/>
      <c r="AAB93" s="1"/>
      <c r="AAC93" s="1"/>
      <c r="AAD93" s="1"/>
      <c r="AAE93" s="1"/>
      <c r="AAF93" s="1"/>
      <c r="AAG93" s="1"/>
      <c r="AAH93" s="1"/>
      <c r="AAI93" s="1"/>
      <c r="AAJ93" s="1"/>
      <c r="AAK93" s="1"/>
      <c r="AAL93" s="1"/>
      <c r="AAM93" s="1"/>
      <c r="AAN93" s="1"/>
      <c r="AAO93" s="1"/>
      <c r="AAP93" s="1"/>
      <c r="AAQ93" s="1"/>
      <c r="AAR93" s="1"/>
      <c r="AAS93" s="1"/>
      <c r="AAT93" s="1"/>
      <c r="AAU93" s="1"/>
      <c r="AAV93" s="1"/>
      <c r="AAW93" s="1"/>
      <c r="AAX93" s="1"/>
      <c r="AAY93" s="1"/>
      <c r="AAZ93" s="1"/>
      <c r="ABA93" s="1"/>
      <c r="ABB93" s="1"/>
      <c r="ABC93" s="1"/>
      <c r="ABD93" s="1"/>
      <c r="ABE93" s="1"/>
      <c r="ABF93" s="1"/>
      <c r="ABG93" s="1"/>
      <c r="ABH93" s="1"/>
      <c r="ABI93" s="1"/>
      <c r="ABJ93" s="1"/>
      <c r="ABK93" s="1"/>
      <c r="ABL93" s="1"/>
      <c r="ABM93" s="1"/>
      <c r="ABN93" s="1"/>
      <c r="ABO93" s="1"/>
      <c r="ABP93" s="1"/>
      <c r="ABQ93" s="1"/>
      <c r="ABR93" s="1"/>
      <c r="ABS93" s="1"/>
      <c r="ABT93" s="1"/>
      <c r="ABU93" s="1"/>
      <c r="ABV93" s="1"/>
      <c r="ABW93" s="1"/>
      <c r="ABX93" s="1"/>
      <c r="ABY93" s="1"/>
      <c r="ABZ93" s="1"/>
      <c r="ACA93" s="1"/>
      <c r="ACB93" s="1"/>
      <c r="ACC93" s="1"/>
      <c r="ACD93" s="1"/>
      <c r="ACE93" s="1"/>
      <c r="ACF93" s="1"/>
      <c r="ACG93" s="1"/>
      <c r="ACH93" s="1"/>
      <c r="ACI93" s="1"/>
      <c r="ACJ93" s="1"/>
      <c r="ACK93" s="1"/>
      <c r="ACL93" s="1"/>
      <c r="ACM93" s="1"/>
      <c r="ACN93" s="1"/>
      <c r="ACO93" s="1"/>
      <c r="ACP93" s="1"/>
      <c r="ACQ93" s="1"/>
      <c r="ACR93" s="1"/>
      <c r="ACS93" s="1"/>
      <c r="ACT93" s="1"/>
      <c r="ACU93" s="1"/>
      <c r="ACV93" s="1"/>
      <c r="ACW93" s="1"/>
      <c r="ACX93" s="1"/>
      <c r="ACY93" s="1"/>
      <c r="ACZ93" s="1"/>
      <c r="ADA93" s="1"/>
      <c r="ADB93" s="1"/>
      <c r="ADC93" s="1"/>
      <c r="ADD93" s="1"/>
      <c r="ADE93" s="1"/>
      <c r="ADF93" s="1"/>
      <c r="ADG93" s="1"/>
      <c r="ADH93" s="1"/>
      <c r="ADI93" s="1"/>
      <c r="ADJ93" s="1"/>
      <c r="ADK93" s="1"/>
      <c r="ADL93" s="1"/>
      <c r="ADM93" s="1"/>
      <c r="ADN93" s="1"/>
      <c r="ADO93" s="1"/>
      <c r="ADP93" s="1"/>
      <c r="ADQ93" s="1"/>
      <c r="ADR93" s="1"/>
      <c r="ADS93" s="1"/>
      <c r="ADT93" s="1"/>
      <c r="ADU93" s="1"/>
      <c r="ADV93" s="1"/>
      <c r="ADW93" s="1"/>
      <c r="ADX93" s="1"/>
      <c r="ADY93" s="1"/>
      <c r="ADZ93" s="1"/>
      <c r="AEA93" s="1"/>
      <c r="AEB93" s="1"/>
      <c r="AEC93" s="1"/>
      <c r="AED93" s="1"/>
      <c r="AEE93" s="1"/>
      <c r="AEF93" s="1"/>
      <c r="AEG93" s="1"/>
      <c r="AEH93" s="1"/>
      <c r="AEI93" s="1"/>
      <c r="AEJ93" s="1"/>
      <c r="AEK93" s="1"/>
      <c r="AEL93" s="1"/>
      <c r="AEM93" s="1"/>
      <c r="AEN93" s="1"/>
      <c r="AEO93" s="1"/>
      <c r="AEP93" s="1"/>
      <c r="AEQ93" s="1"/>
      <c r="AER93" s="1"/>
      <c r="AES93" s="1"/>
      <c r="AET93" s="1"/>
      <c r="AEU93" s="1"/>
      <c r="AEV93" s="1"/>
      <c r="AEW93" s="1"/>
      <c r="AEX93" s="1"/>
      <c r="AEY93" s="1"/>
      <c r="AEZ93" s="1"/>
      <c r="AFA93" s="1"/>
      <c r="AFB93" s="1"/>
      <c r="AFC93" s="1"/>
      <c r="AFD93" s="1"/>
      <c r="AFE93" s="1"/>
      <c r="AFF93" s="1"/>
      <c r="AFG93" s="1"/>
      <c r="AFH93" s="1"/>
      <c r="AFI93" s="1"/>
      <c r="AFJ93" s="1"/>
      <c r="AFK93" s="1"/>
      <c r="AFL93" s="1"/>
      <c r="AFM93" s="1"/>
      <c r="AFN93" s="1"/>
      <c r="AFO93" s="1"/>
      <c r="AFP93" s="1"/>
      <c r="AFQ93" s="1"/>
      <c r="AFR93" s="1"/>
      <c r="AFS93" s="1"/>
      <c r="AFT93" s="1"/>
      <c r="AFU93" s="1"/>
      <c r="AFV93" s="1"/>
      <c r="AFW93" s="1"/>
      <c r="AFX93" s="1"/>
      <c r="AFY93" s="1"/>
      <c r="AFZ93" s="1"/>
      <c r="AGA93" s="1"/>
      <c r="AGB93" s="1"/>
      <c r="AGC93" s="1"/>
      <c r="AGD93" s="1"/>
      <c r="AGE93" s="1"/>
      <c r="AGF93" s="1"/>
      <c r="AGG93" s="1"/>
      <c r="AGH93" s="1"/>
      <c r="AGI93" s="1"/>
      <c r="AGJ93" s="1"/>
      <c r="AGK93" s="1"/>
      <c r="AGL93" s="1"/>
      <c r="AGM93" s="1"/>
      <c r="AGN93" s="1"/>
      <c r="AGO93" s="1"/>
      <c r="AGP93" s="1"/>
      <c r="AGQ93" s="1"/>
      <c r="AGR93" s="1"/>
      <c r="AGS93" s="1"/>
      <c r="AGT93" s="1"/>
      <c r="AGU93" s="1"/>
      <c r="AGV93" s="1"/>
      <c r="AGW93" s="1"/>
      <c r="AGX93" s="1"/>
      <c r="AGY93" s="1"/>
      <c r="AGZ93" s="1"/>
      <c r="AHA93" s="1"/>
      <c r="AHB93" s="1"/>
      <c r="AHC93" s="1"/>
      <c r="AHD93" s="1"/>
      <c r="AHE93" s="1"/>
      <c r="AHF93" s="1"/>
      <c r="AHG93" s="1"/>
      <c r="AHH93" s="1"/>
      <c r="AHI93" s="1"/>
      <c r="AHJ93" s="1"/>
      <c r="AHK93" s="1"/>
      <c r="AHL93" s="1"/>
      <c r="AHM93" s="1"/>
      <c r="AHN93" s="1"/>
      <c r="AHO93" s="1"/>
      <c r="AHP93" s="1"/>
      <c r="AHQ93" s="1"/>
      <c r="AHR93" s="1"/>
      <c r="AHS93" s="1"/>
      <c r="AHT93" s="1"/>
      <c r="AHU93" s="1"/>
      <c r="AHV93" s="1"/>
      <c r="AHW93" s="1"/>
      <c r="AHX93" s="1"/>
      <c r="AHY93" s="1"/>
      <c r="AHZ93" s="1"/>
      <c r="AIA93" s="1"/>
      <c r="AIB93" s="1"/>
      <c r="AIC93" s="1"/>
      <c r="AID93" s="1"/>
      <c r="AIE93" s="1"/>
      <c r="AIF93" s="1"/>
      <c r="AIG93" s="1"/>
      <c r="AIH93" s="1"/>
      <c r="AII93" s="1"/>
      <c r="AIJ93" s="1"/>
      <c r="AIK93" s="1"/>
      <c r="AIL93" s="1"/>
      <c r="AIM93" s="1"/>
      <c r="AIN93" s="1"/>
      <c r="AIO93" s="1"/>
      <c r="AIP93" s="1"/>
      <c r="AIQ93" s="1"/>
      <c r="AIR93" s="1"/>
      <c r="AIS93" s="1"/>
      <c r="AIT93" s="1"/>
      <c r="AIU93" s="1"/>
      <c r="AIV93" s="1"/>
      <c r="AIW93" s="1"/>
      <c r="AIX93" s="1"/>
      <c r="AIY93" s="1"/>
      <c r="AIZ93" s="1"/>
      <c r="AJA93" s="1"/>
      <c r="AJB93" s="1"/>
      <c r="AJC93" s="1"/>
      <c r="AJD93" s="1"/>
      <c r="AJE93" s="1"/>
      <c r="AJF93" s="1"/>
      <c r="AJG93" s="1"/>
      <c r="AJH93" s="1"/>
      <c r="AJI93" s="1"/>
      <c r="AJJ93" s="1"/>
      <c r="AJK93" s="1"/>
      <c r="AJL93" s="1"/>
      <c r="AJM93" s="1"/>
      <c r="AJN93" s="1"/>
      <c r="AJO93" s="1"/>
      <c r="AJP93" s="1"/>
      <c r="AJQ93" s="1"/>
      <c r="AJR93" s="1"/>
      <c r="AJS93" s="1"/>
      <c r="AJT93" s="1"/>
      <c r="AJU93" s="1"/>
      <c r="AJV93" s="1"/>
      <c r="AJW93" s="1"/>
      <c r="AJX93" s="1"/>
      <c r="AJY93" s="1"/>
      <c r="AJZ93" s="1"/>
      <c r="AKA93" s="1"/>
      <c r="AKB93" s="1"/>
      <c r="AKC93" s="1"/>
      <c r="AKD93" s="1"/>
      <c r="AKE93" s="1"/>
      <c r="AKF93" s="1"/>
      <c r="AKG93" s="1"/>
      <c r="AKH93" s="1"/>
      <c r="AKI93" s="1"/>
      <c r="AKJ93" s="1"/>
      <c r="AKK93" s="1"/>
      <c r="AKL93" s="1"/>
      <c r="AKM93" s="1"/>
      <c r="AKN93" s="1"/>
      <c r="AKO93" s="1"/>
      <c r="AKP93" s="1"/>
      <c r="AKQ93" s="1"/>
      <c r="AKR93" s="1"/>
      <c r="AKS93" s="1"/>
      <c r="AKT93" s="1"/>
      <c r="AKU93" s="1"/>
      <c r="AKV93" s="1"/>
      <c r="AKW93" s="1"/>
      <c r="AKX93" s="1"/>
      <c r="AKY93" s="1"/>
      <c r="AKZ93" s="1"/>
      <c r="ALA93" s="1"/>
      <c r="ALB93" s="1"/>
      <c r="ALC93" s="1"/>
      <c r="ALD93" s="1"/>
      <c r="ALE93" s="1"/>
      <c r="ALF93" s="1"/>
      <c r="ALG93" s="1"/>
      <c r="ALH93" s="1"/>
      <c r="ALI93" s="1"/>
      <c r="ALJ93" s="1"/>
      <c r="ALK93" s="1"/>
      <c r="ALL93" s="1"/>
      <c r="ALM93" s="1"/>
      <c r="ALN93" s="1"/>
      <c r="ALO93" s="1"/>
      <c r="ALP93" s="1"/>
      <c r="ALQ93" s="1"/>
      <c r="ALR93" s="1"/>
      <c r="ALS93" s="1"/>
      <c r="ALT93" s="1"/>
      <c r="ALU93" s="1"/>
      <c r="ALV93" s="1"/>
      <c r="ALW93" s="1"/>
      <c r="ALX93" s="1"/>
      <c r="ALY93" s="1"/>
      <c r="ALZ93" s="1"/>
      <c r="AMA93" s="1"/>
      <c r="AMB93" s="1"/>
      <c r="AMC93" s="1"/>
      <c r="AMD93" s="1"/>
      <c r="AME93" s="1"/>
      <c r="AMF93" s="1"/>
      <c r="AMG93" s="1"/>
      <c r="AMH93" s="1"/>
      <c r="AMI93" s="1"/>
    </row>
    <row r="94" spans="2:1023" s="17" customFormat="1" ht="18.399999999999999" customHeight="1" x14ac:dyDescent="0.2">
      <c r="B94" s="1"/>
      <c r="C94" s="1"/>
      <c r="D94" s="1"/>
      <c r="E94" s="1"/>
      <c r="F94" s="8"/>
      <c r="G94" s="8"/>
      <c r="H94" s="2"/>
      <c r="I94" s="7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  <c r="VX94" s="1"/>
      <c r="VY94" s="1"/>
      <c r="VZ94" s="1"/>
      <c r="WA94" s="1"/>
      <c r="WB94" s="1"/>
      <c r="WC94" s="1"/>
      <c r="WD94" s="1"/>
      <c r="WE94" s="1"/>
      <c r="WF94" s="1"/>
      <c r="WG94" s="1"/>
      <c r="WH94" s="1"/>
      <c r="WI94" s="1"/>
      <c r="WJ94" s="1"/>
      <c r="WK94" s="1"/>
      <c r="WL94" s="1"/>
      <c r="WM94" s="1"/>
      <c r="WN94" s="1"/>
      <c r="WO94" s="1"/>
      <c r="WP94" s="1"/>
      <c r="WQ94" s="1"/>
      <c r="WR94" s="1"/>
      <c r="WS94" s="1"/>
      <c r="WT94" s="1"/>
      <c r="WU94" s="1"/>
      <c r="WV94" s="1"/>
      <c r="WW94" s="1"/>
      <c r="WX94" s="1"/>
      <c r="WY94" s="1"/>
      <c r="WZ94" s="1"/>
      <c r="XA94" s="1"/>
      <c r="XB94" s="1"/>
      <c r="XC94" s="1"/>
      <c r="XD94" s="1"/>
      <c r="XE94" s="1"/>
      <c r="XF94" s="1"/>
      <c r="XG94" s="1"/>
      <c r="XH94" s="1"/>
      <c r="XI94" s="1"/>
      <c r="XJ94" s="1"/>
      <c r="XK94" s="1"/>
      <c r="XL94" s="1"/>
      <c r="XM94" s="1"/>
      <c r="XN94" s="1"/>
      <c r="XO94" s="1"/>
      <c r="XP94" s="1"/>
      <c r="XQ94" s="1"/>
      <c r="XR94" s="1"/>
      <c r="XS94" s="1"/>
      <c r="XT94" s="1"/>
      <c r="XU94" s="1"/>
      <c r="XV94" s="1"/>
      <c r="XW94" s="1"/>
      <c r="XX94" s="1"/>
      <c r="XY94" s="1"/>
      <c r="XZ94" s="1"/>
      <c r="YA94" s="1"/>
      <c r="YB94" s="1"/>
      <c r="YC94" s="1"/>
      <c r="YD94" s="1"/>
      <c r="YE94" s="1"/>
      <c r="YF94" s="1"/>
      <c r="YG94" s="1"/>
      <c r="YH94" s="1"/>
      <c r="YI94" s="1"/>
      <c r="YJ94" s="1"/>
      <c r="YK94" s="1"/>
      <c r="YL94" s="1"/>
      <c r="YM94" s="1"/>
      <c r="YN94" s="1"/>
      <c r="YO94" s="1"/>
      <c r="YP94" s="1"/>
      <c r="YQ94" s="1"/>
      <c r="YR94" s="1"/>
      <c r="YS94" s="1"/>
      <c r="YT94" s="1"/>
      <c r="YU94" s="1"/>
      <c r="YV94" s="1"/>
      <c r="YW94" s="1"/>
      <c r="YX94" s="1"/>
      <c r="YY94" s="1"/>
      <c r="YZ94" s="1"/>
      <c r="ZA94" s="1"/>
      <c r="ZB94" s="1"/>
      <c r="ZC94" s="1"/>
      <c r="ZD94" s="1"/>
      <c r="ZE94" s="1"/>
      <c r="ZF94" s="1"/>
      <c r="ZG94" s="1"/>
      <c r="ZH94" s="1"/>
      <c r="ZI94" s="1"/>
      <c r="ZJ94" s="1"/>
      <c r="ZK94" s="1"/>
      <c r="ZL94" s="1"/>
      <c r="ZM94" s="1"/>
      <c r="ZN94" s="1"/>
      <c r="ZO94" s="1"/>
      <c r="ZP94" s="1"/>
      <c r="ZQ94" s="1"/>
      <c r="ZR94" s="1"/>
      <c r="ZS94" s="1"/>
      <c r="ZT94" s="1"/>
      <c r="ZU94" s="1"/>
      <c r="ZV94" s="1"/>
      <c r="ZW94" s="1"/>
      <c r="ZX94" s="1"/>
      <c r="ZY94" s="1"/>
      <c r="ZZ94" s="1"/>
      <c r="AAA94" s="1"/>
      <c r="AAB94" s="1"/>
      <c r="AAC94" s="1"/>
      <c r="AAD94" s="1"/>
      <c r="AAE94" s="1"/>
      <c r="AAF94" s="1"/>
      <c r="AAG94" s="1"/>
      <c r="AAH94" s="1"/>
      <c r="AAI94" s="1"/>
      <c r="AAJ94" s="1"/>
      <c r="AAK94" s="1"/>
      <c r="AAL94" s="1"/>
      <c r="AAM94" s="1"/>
      <c r="AAN94" s="1"/>
      <c r="AAO94" s="1"/>
      <c r="AAP94" s="1"/>
      <c r="AAQ94" s="1"/>
      <c r="AAR94" s="1"/>
      <c r="AAS94" s="1"/>
      <c r="AAT94" s="1"/>
      <c r="AAU94" s="1"/>
      <c r="AAV94" s="1"/>
      <c r="AAW94" s="1"/>
      <c r="AAX94" s="1"/>
      <c r="AAY94" s="1"/>
      <c r="AAZ94" s="1"/>
      <c r="ABA94" s="1"/>
      <c r="ABB94" s="1"/>
      <c r="ABC94" s="1"/>
      <c r="ABD94" s="1"/>
      <c r="ABE94" s="1"/>
      <c r="ABF94" s="1"/>
      <c r="ABG94" s="1"/>
      <c r="ABH94" s="1"/>
      <c r="ABI94" s="1"/>
      <c r="ABJ94" s="1"/>
      <c r="ABK94" s="1"/>
      <c r="ABL94" s="1"/>
      <c r="ABM94" s="1"/>
      <c r="ABN94" s="1"/>
      <c r="ABO94" s="1"/>
      <c r="ABP94" s="1"/>
      <c r="ABQ94" s="1"/>
      <c r="ABR94" s="1"/>
      <c r="ABS94" s="1"/>
      <c r="ABT94" s="1"/>
      <c r="ABU94" s="1"/>
      <c r="ABV94" s="1"/>
      <c r="ABW94" s="1"/>
      <c r="ABX94" s="1"/>
      <c r="ABY94" s="1"/>
      <c r="ABZ94" s="1"/>
      <c r="ACA94" s="1"/>
      <c r="ACB94" s="1"/>
      <c r="ACC94" s="1"/>
      <c r="ACD94" s="1"/>
      <c r="ACE94" s="1"/>
      <c r="ACF94" s="1"/>
      <c r="ACG94" s="1"/>
      <c r="ACH94" s="1"/>
      <c r="ACI94" s="1"/>
      <c r="ACJ94" s="1"/>
      <c r="ACK94" s="1"/>
      <c r="ACL94" s="1"/>
      <c r="ACM94" s="1"/>
      <c r="ACN94" s="1"/>
      <c r="ACO94" s="1"/>
      <c r="ACP94" s="1"/>
      <c r="ACQ94" s="1"/>
      <c r="ACR94" s="1"/>
      <c r="ACS94" s="1"/>
      <c r="ACT94" s="1"/>
      <c r="ACU94" s="1"/>
      <c r="ACV94" s="1"/>
      <c r="ACW94" s="1"/>
      <c r="ACX94" s="1"/>
      <c r="ACY94" s="1"/>
      <c r="ACZ94" s="1"/>
      <c r="ADA94" s="1"/>
      <c r="ADB94" s="1"/>
      <c r="ADC94" s="1"/>
      <c r="ADD94" s="1"/>
      <c r="ADE94" s="1"/>
      <c r="ADF94" s="1"/>
      <c r="ADG94" s="1"/>
      <c r="ADH94" s="1"/>
      <c r="ADI94" s="1"/>
      <c r="ADJ94" s="1"/>
      <c r="ADK94" s="1"/>
      <c r="ADL94" s="1"/>
      <c r="ADM94" s="1"/>
      <c r="ADN94" s="1"/>
      <c r="ADO94" s="1"/>
      <c r="ADP94" s="1"/>
      <c r="ADQ94" s="1"/>
      <c r="ADR94" s="1"/>
      <c r="ADS94" s="1"/>
      <c r="ADT94" s="1"/>
      <c r="ADU94" s="1"/>
      <c r="ADV94" s="1"/>
      <c r="ADW94" s="1"/>
      <c r="ADX94" s="1"/>
      <c r="ADY94" s="1"/>
      <c r="ADZ94" s="1"/>
      <c r="AEA94" s="1"/>
      <c r="AEB94" s="1"/>
      <c r="AEC94" s="1"/>
      <c r="AED94" s="1"/>
      <c r="AEE94" s="1"/>
      <c r="AEF94" s="1"/>
      <c r="AEG94" s="1"/>
      <c r="AEH94" s="1"/>
      <c r="AEI94" s="1"/>
      <c r="AEJ94" s="1"/>
      <c r="AEK94" s="1"/>
      <c r="AEL94" s="1"/>
      <c r="AEM94" s="1"/>
      <c r="AEN94" s="1"/>
      <c r="AEO94" s="1"/>
      <c r="AEP94" s="1"/>
      <c r="AEQ94" s="1"/>
      <c r="AER94" s="1"/>
      <c r="AES94" s="1"/>
      <c r="AET94" s="1"/>
      <c r="AEU94" s="1"/>
      <c r="AEV94" s="1"/>
      <c r="AEW94" s="1"/>
      <c r="AEX94" s="1"/>
      <c r="AEY94" s="1"/>
      <c r="AEZ94" s="1"/>
      <c r="AFA94" s="1"/>
      <c r="AFB94" s="1"/>
      <c r="AFC94" s="1"/>
      <c r="AFD94" s="1"/>
      <c r="AFE94" s="1"/>
      <c r="AFF94" s="1"/>
      <c r="AFG94" s="1"/>
      <c r="AFH94" s="1"/>
      <c r="AFI94" s="1"/>
      <c r="AFJ94" s="1"/>
      <c r="AFK94" s="1"/>
      <c r="AFL94" s="1"/>
      <c r="AFM94" s="1"/>
      <c r="AFN94" s="1"/>
      <c r="AFO94" s="1"/>
      <c r="AFP94" s="1"/>
      <c r="AFQ94" s="1"/>
      <c r="AFR94" s="1"/>
      <c r="AFS94" s="1"/>
      <c r="AFT94" s="1"/>
      <c r="AFU94" s="1"/>
      <c r="AFV94" s="1"/>
      <c r="AFW94" s="1"/>
      <c r="AFX94" s="1"/>
      <c r="AFY94" s="1"/>
      <c r="AFZ94" s="1"/>
      <c r="AGA94" s="1"/>
      <c r="AGB94" s="1"/>
      <c r="AGC94" s="1"/>
      <c r="AGD94" s="1"/>
      <c r="AGE94" s="1"/>
      <c r="AGF94" s="1"/>
      <c r="AGG94" s="1"/>
      <c r="AGH94" s="1"/>
      <c r="AGI94" s="1"/>
      <c r="AGJ94" s="1"/>
      <c r="AGK94" s="1"/>
      <c r="AGL94" s="1"/>
      <c r="AGM94" s="1"/>
      <c r="AGN94" s="1"/>
      <c r="AGO94" s="1"/>
      <c r="AGP94" s="1"/>
      <c r="AGQ94" s="1"/>
      <c r="AGR94" s="1"/>
      <c r="AGS94" s="1"/>
      <c r="AGT94" s="1"/>
      <c r="AGU94" s="1"/>
      <c r="AGV94" s="1"/>
      <c r="AGW94" s="1"/>
      <c r="AGX94" s="1"/>
      <c r="AGY94" s="1"/>
      <c r="AGZ94" s="1"/>
      <c r="AHA94" s="1"/>
      <c r="AHB94" s="1"/>
      <c r="AHC94" s="1"/>
      <c r="AHD94" s="1"/>
      <c r="AHE94" s="1"/>
      <c r="AHF94" s="1"/>
      <c r="AHG94" s="1"/>
      <c r="AHH94" s="1"/>
      <c r="AHI94" s="1"/>
      <c r="AHJ94" s="1"/>
      <c r="AHK94" s="1"/>
      <c r="AHL94" s="1"/>
      <c r="AHM94" s="1"/>
      <c r="AHN94" s="1"/>
      <c r="AHO94" s="1"/>
      <c r="AHP94" s="1"/>
      <c r="AHQ94" s="1"/>
      <c r="AHR94" s="1"/>
      <c r="AHS94" s="1"/>
      <c r="AHT94" s="1"/>
      <c r="AHU94" s="1"/>
      <c r="AHV94" s="1"/>
      <c r="AHW94" s="1"/>
      <c r="AHX94" s="1"/>
      <c r="AHY94" s="1"/>
      <c r="AHZ94" s="1"/>
      <c r="AIA94" s="1"/>
      <c r="AIB94" s="1"/>
      <c r="AIC94" s="1"/>
      <c r="AID94" s="1"/>
      <c r="AIE94" s="1"/>
      <c r="AIF94" s="1"/>
      <c r="AIG94" s="1"/>
      <c r="AIH94" s="1"/>
      <c r="AII94" s="1"/>
      <c r="AIJ94" s="1"/>
      <c r="AIK94" s="1"/>
      <c r="AIL94" s="1"/>
      <c r="AIM94" s="1"/>
      <c r="AIN94" s="1"/>
      <c r="AIO94" s="1"/>
      <c r="AIP94" s="1"/>
      <c r="AIQ94" s="1"/>
      <c r="AIR94" s="1"/>
      <c r="AIS94" s="1"/>
      <c r="AIT94" s="1"/>
      <c r="AIU94" s="1"/>
      <c r="AIV94" s="1"/>
      <c r="AIW94" s="1"/>
      <c r="AIX94" s="1"/>
      <c r="AIY94" s="1"/>
      <c r="AIZ94" s="1"/>
      <c r="AJA94" s="1"/>
      <c r="AJB94" s="1"/>
      <c r="AJC94" s="1"/>
      <c r="AJD94" s="1"/>
      <c r="AJE94" s="1"/>
      <c r="AJF94" s="1"/>
      <c r="AJG94" s="1"/>
      <c r="AJH94" s="1"/>
      <c r="AJI94" s="1"/>
      <c r="AJJ94" s="1"/>
      <c r="AJK94" s="1"/>
      <c r="AJL94" s="1"/>
      <c r="AJM94" s="1"/>
      <c r="AJN94" s="1"/>
      <c r="AJO94" s="1"/>
      <c r="AJP94" s="1"/>
      <c r="AJQ94" s="1"/>
      <c r="AJR94" s="1"/>
      <c r="AJS94" s="1"/>
      <c r="AJT94" s="1"/>
      <c r="AJU94" s="1"/>
      <c r="AJV94" s="1"/>
      <c r="AJW94" s="1"/>
      <c r="AJX94" s="1"/>
      <c r="AJY94" s="1"/>
      <c r="AJZ94" s="1"/>
      <c r="AKA94" s="1"/>
      <c r="AKB94" s="1"/>
      <c r="AKC94" s="1"/>
      <c r="AKD94" s="1"/>
      <c r="AKE94" s="1"/>
      <c r="AKF94" s="1"/>
      <c r="AKG94" s="1"/>
      <c r="AKH94" s="1"/>
      <c r="AKI94" s="1"/>
      <c r="AKJ94" s="1"/>
      <c r="AKK94" s="1"/>
      <c r="AKL94" s="1"/>
      <c r="AKM94" s="1"/>
      <c r="AKN94" s="1"/>
      <c r="AKO94" s="1"/>
      <c r="AKP94" s="1"/>
      <c r="AKQ94" s="1"/>
      <c r="AKR94" s="1"/>
      <c r="AKS94" s="1"/>
      <c r="AKT94" s="1"/>
      <c r="AKU94" s="1"/>
      <c r="AKV94" s="1"/>
      <c r="AKW94" s="1"/>
      <c r="AKX94" s="1"/>
      <c r="AKY94" s="1"/>
      <c r="AKZ94" s="1"/>
      <c r="ALA94" s="1"/>
      <c r="ALB94" s="1"/>
      <c r="ALC94" s="1"/>
      <c r="ALD94" s="1"/>
      <c r="ALE94" s="1"/>
      <c r="ALF94" s="1"/>
      <c r="ALG94" s="1"/>
      <c r="ALH94" s="1"/>
      <c r="ALI94" s="1"/>
      <c r="ALJ94" s="1"/>
      <c r="ALK94" s="1"/>
      <c r="ALL94" s="1"/>
      <c r="ALM94" s="1"/>
      <c r="ALN94" s="1"/>
      <c r="ALO94" s="1"/>
      <c r="ALP94" s="1"/>
      <c r="ALQ94" s="1"/>
      <c r="ALR94" s="1"/>
      <c r="ALS94" s="1"/>
      <c r="ALT94" s="1"/>
      <c r="ALU94" s="1"/>
      <c r="ALV94" s="1"/>
      <c r="ALW94" s="1"/>
      <c r="ALX94" s="1"/>
      <c r="ALY94" s="1"/>
      <c r="ALZ94" s="1"/>
      <c r="AMA94" s="1"/>
      <c r="AMB94" s="1"/>
      <c r="AMC94" s="1"/>
      <c r="AMD94" s="1"/>
      <c r="AME94" s="1"/>
      <c r="AMF94" s="1"/>
      <c r="AMG94" s="1"/>
      <c r="AMH94" s="1"/>
      <c r="AMI94" s="1"/>
    </row>
    <row r="95" spans="2:1023" s="17" customFormat="1" ht="18.399999999999999" customHeight="1" x14ac:dyDescent="0.2">
      <c r="B95" s="1"/>
      <c r="C95" s="1"/>
      <c r="D95" s="1"/>
      <c r="E95" s="1"/>
      <c r="F95" s="8"/>
      <c r="G95" s="8"/>
      <c r="H95" s="2"/>
      <c r="I95" s="7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  <c r="VX95" s="1"/>
      <c r="VY95" s="1"/>
      <c r="VZ95" s="1"/>
      <c r="WA95" s="1"/>
      <c r="WB95" s="1"/>
      <c r="WC95" s="1"/>
      <c r="WD95" s="1"/>
      <c r="WE95" s="1"/>
      <c r="WF95" s="1"/>
      <c r="WG95" s="1"/>
      <c r="WH95" s="1"/>
      <c r="WI95" s="1"/>
      <c r="WJ95" s="1"/>
      <c r="WK95" s="1"/>
      <c r="WL95" s="1"/>
      <c r="WM95" s="1"/>
      <c r="WN95" s="1"/>
      <c r="WO95" s="1"/>
      <c r="WP95" s="1"/>
      <c r="WQ95" s="1"/>
      <c r="WR95" s="1"/>
      <c r="WS95" s="1"/>
      <c r="WT95" s="1"/>
      <c r="WU95" s="1"/>
      <c r="WV95" s="1"/>
      <c r="WW95" s="1"/>
      <c r="WX95" s="1"/>
      <c r="WY95" s="1"/>
      <c r="WZ95" s="1"/>
      <c r="XA95" s="1"/>
      <c r="XB95" s="1"/>
      <c r="XC95" s="1"/>
      <c r="XD95" s="1"/>
      <c r="XE95" s="1"/>
      <c r="XF95" s="1"/>
      <c r="XG95" s="1"/>
      <c r="XH95" s="1"/>
      <c r="XI95" s="1"/>
      <c r="XJ95" s="1"/>
      <c r="XK95" s="1"/>
      <c r="XL95" s="1"/>
      <c r="XM95" s="1"/>
      <c r="XN95" s="1"/>
      <c r="XO95" s="1"/>
      <c r="XP95" s="1"/>
      <c r="XQ95" s="1"/>
      <c r="XR95" s="1"/>
      <c r="XS95" s="1"/>
      <c r="XT95" s="1"/>
      <c r="XU95" s="1"/>
      <c r="XV95" s="1"/>
      <c r="XW95" s="1"/>
      <c r="XX95" s="1"/>
      <c r="XY95" s="1"/>
      <c r="XZ95" s="1"/>
      <c r="YA95" s="1"/>
      <c r="YB95" s="1"/>
      <c r="YC95" s="1"/>
      <c r="YD95" s="1"/>
      <c r="YE95" s="1"/>
      <c r="YF95" s="1"/>
      <c r="YG95" s="1"/>
      <c r="YH95" s="1"/>
      <c r="YI95" s="1"/>
      <c r="YJ95" s="1"/>
      <c r="YK95" s="1"/>
      <c r="YL95" s="1"/>
      <c r="YM95" s="1"/>
      <c r="YN95" s="1"/>
      <c r="YO95" s="1"/>
      <c r="YP95" s="1"/>
      <c r="YQ95" s="1"/>
      <c r="YR95" s="1"/>
      <c r="YS95" s="1"/>
      <c r="YT95" s="1"/>
      <c r="YU95" s="1"/>
      <c r="YV95" s="1"/>
      <c r="YW95" s="1"/>
      <c r="YX95" s="1"/>
      <c r="YY95" s="1"/>
      <c r="YZ95" s="1"/>
      <c r="ZA95" s="1"/>
      <c r="ZB95" s="1"/>
      <c r="ZC95" s="1"/>
      <c r="ZD95" s="1"/>
      <c r="ZE95" s="1"/>
      <c r="ZF95" s="1"/>
      <c r="ZG95" s="1"/>
      <c r="ZH95" s="1"/>
      <c r="ZI95" s="1"/>
      <c r="ZJ95" s="1"/>
      <c r="ZK95" s="1"/>
      <c r="ZL95" s="1"/>
      <c r="ZM95" s="1"/>
      <c r="ZN95" s="1"/>
      <c r="ZO95" s="1"/>
      <c r="ZP95" s="1"/>
      <c r="ZQ95" s="1"/>
      <c r="ZR95" s="1"/>
      <c r="ZS95" s="1"/>
      <c r="ZT95" s="1"/>
      <c r="ZU95" s="1"/>
      <c r="ZV95" s="1"/>
      <c r="ZW95" s="1"/>
      <c r="ZX95" s="1"/>
      <c r="ZY95" s="1"/>
      <c r="ZZ95" s="1"/>
      <c r="AAA95" s="1"/>
      <c r="AAB95" s="1"/>
      <c r="AAC95" s="1"/>
      <c r="AAD95" s="1"/>
      <c r="AAE95" s="1"/>
      <c r="AAF95" s="1"/>
      <c r="AAG95" s="1"/>
      <c r="AAH95" s="1"/>
      <c r="AAI95" s="1"/>
      <c r="AAJ95" s="1"/>
      <c r="AAK95" s="1"/>
      <c r="AAL95" s="1"/>
      <c r="AAM95" s="1"/>
      <c r="AAN95" s="1"/>
      <c r="AAO95" s="1"/>
      <c r="AAP95" s="1"/>
      <c r="AAQ95" s="1"/>
      <c r="AAR95" s="1"/>
      <c r="AAS95" s="1"/>
      <c r="AAT95" s="1"/>
      <c r="AAU95" s="1"/>
      <c r="AAV95" s="1"/>
      <c r="AAW95" s="1"/>
      <c r="AAX95" s="1"/>
      <c r="AAY95" s="1"/>
      <c r="AAZ95" s="1"/>
      <c r="ABA95" s="1"/>
      <c r="ABB95" s="1"/>
      <c r="ABC95" s="1"/>
      <c r="ABD95" s="1"/>
      <c r="ABE95" s="1"/>
      <c r="ABF95" s="1"/>
      <c r="ABG95" s="1"/>
      <c r="ABH95" s="1"/>
      <c r="ABI95" s="1"/>
      <c r="ABJ95" s="1"/>
      <c r="ABK95" s="1"/>
      <c r="ABL95" s="1"/>
      <c r="ABM95" s="1"/>
      <c r="ABN95" s="1"/>
      <c r="ABO95" s="1"/>
      <c r="ABP95" s="1"/>
      <c r="ABQ95" s="1"/>
      <c r="ABR95" s="1"/>
      <c r="ABS95" s="1"/>
      <c r="ABT95" s="1"/>
      <c r="ABU95" s="1"/>
      <c r="ABV95" s="1"/>
      <c r="ABW95" s="1"/>
      <c r="ABX95" s="1"/>
      <c r="ABY95" s="1"/>
      <c r="ABZ95" s="1"/>
      <c r="ACA95" s="1"/>
      <c r="ACB95" s="1"/>
      <c r="ACC95" s="1"/>
      <c r="ACD95" s="1"/>
      <c r="ACE95" s="1"/>
      <c r="ACF95" s="1"/>
      <c r="ACG95" s="1"/>
      <c r="ACH95" s="1"/>
      <c r="ACI95" s="1"/>
      <c r="ACJ95" s="1"/>
      <c r="ACK95" s="1"/>
      <c r="ACL95" s="1"/>
      <c r="ACM95" s="1"/>
      <c r="ACN95" s="1"/>
      <c r="ACO95" s="1"/>
      <c r="ACP95" s="1"/>
      <c r="ACQ95" s="1"/>
      <c r="ACR95" s="1"/>
      <c r="ACS95" s="1"/>
      <c r="ACT95" s="1"/>
      <c r="ACU95" s="1"/>
      <c r="ACV95" s="1"/>
      <c r="ACW95" s="1"/>
      <c r="ACX95" s="1"/>
      <c r="ACY95" s="1"/>
      <c r="ACZ95" s="1"/>
      <c r="ADA95" s="1"/>
      <c r="ADB95" s="1"/>
      <c r="ADC95" s="1"/>
      <c r="ADD95" s="1"/>
      <c r="ADE95" s="1"/>
      <c r="ADF95" s="1"/>
      <c r="ADG95" s="1"/>
      <c r="ADH95" s="1"/>
      <c r="ADI95" s="1"/>
      <c r="ADJ95" s="1"/>
      <c r="ADK95" s="1"/>
      <c r="ADL95" s="1"/>
      <c r="ADM95" s="1"/>
      <c r="ADN95" s="1"/>
      <c r="ADO95" s="1"/>
      <c r="ADP95" s="1"/>
      <c r="ADQ95" s="1"/>
      <c r="ADR95" s="1"/>
      <c r="ADS95" s="1"/>
      <c r="ADT95" s="1"/>
      <c r="ADU95" s="1"/>
      <c r="ADV95" s="1"/>
      <c r="ADW95" s="1"/>
      <c r="ADX95" s="1"/>
      <c r="ADY95" s="1"/>
      <c r="ADZ95" s="1"/>
      <c r="AEA95" s="1"/>
      <c r="AEB95" s="1"/>
      <c r="AEC95" s="1"/>
      <c r="AED95" s="1"/>
      <c r="AEE95" s="1"/>
      <c r="AEF95" s="1"/>
      <c r="AEG95" s="1"/>
      <c r="AEH95" s="1"/>
      <c r="AEI95" s="1"/>
      <c r="AEJ95" s="1"/>
      <c r="AEK95" s="1"/>
      <c r="AEL95" s="1"/>
      <c r="AEM95" s="1"/>
      <c r="AEN95" s="1"/>
      <c r="AEO95" s="1"/>
      <c r="AEP95" s="1"/>
      <c r="AEQ95" s="1"/>
      <c r="AER95" s="1"/>
      <c r="AES95" s="1"/>
      <c r="AET95" s="1"/>
      <c r="AEU95" s="1"/>
      <c r="AEV95" s="1"/>
      <c r="AEW95" s="1"/>
      <c r="AEX95" s="1"/>
      <c r="AEY95" s="1"/>
      <c r="AEZ95" s="1"/>
      <c r="AFA95" s="1"/>
      <c r="AFB95" s="1"/>
      <c r="AFC95" s="1"/>
      <c r="AFD95" s="1"/>
      <c r="AFE95" s="1"/>
      <c r="AFF95" s="1"/>
      <c r="AFG95" s="1"/>
      <c r="AFH95" s="1"/>
      <c r="AFI95" s="1"/>
      <c r="AFJ95" s="1"/>
      <c r="AFK95" s="1"/>
      <c r="AFL95" s="1"/>
      <c r="AFM95" s="1"/>
      <c r="AFN95" s="1"/>
      <c r="AFO95" s="1"/>
      <c r="AFP95" s="1"/>
      <c r="AFQ95" s="1"/>
      <c r="AFR95" s="1"/>
      <c r="AFS95" s="1"/>
      <c r="AFT95" s="1"/>
      <c r="AFU95" s="1"/>
      <c r="AFV95" s="1"/>
      <c r="AFW95" s="1"/>
      <c r="AFX95" s="1"/>
      <c r="AFY95" s="1"/>
      <c r="AFZ95" s="1"/>
      <c r="AGA95" s="1"/>
      <c r="AGB95" s="1"/>
      <c r="AGC95" s="1"/>
      <c r="AGD95" s="1"/>
      <c r="AGE95" s="1"/>
      <c r="AGF95" s="1"/>
      <c r="AGG95" s="1"/>
      <c r="AGH95" s="1"/>
      <c r="AGI95" s="1"/>
      <c r="AGJ95" s="1"/>
      <c r="AGK95" s="1"/>
      <c r="AGL95" s="1"/>
      <c r="AGM95" s="1"/>
      <c r="AGN95" s="1"/>
      <c r="AGO95" s="1"/>
      <c r="AGP95" s="1"/>
      <c r="AGQ95" s="1"/>
      <c r="AGR95" s="1"/>
      <c r="AGS95" s="1"/>
      <c r="AGT95" s="1"/>
      <c r="AGU95" s="1"/>
      <c r="AGV95" s="1"/>
      <c r="AGW95" s="1"/>
      <c r="AGX95" s="1"/>
      <c r="AGY95" s="1"/>
      <c r="AGZ95" s="1"/>
      <c r="AHA95" s="1"/>
      <c r="AHB95" s="1"/>
      <c r="AHC95" s="1"/>
      <c r="AHD95" s="1"/>
      <c r="AHE95" s="1"/>
      <c r="AHF95" s="1"/>
      <c r="AHG95" s="1"/>
      <c r="AHH95" s="1"/>
      <c r="AHI95" s="1"/>
      <c r="AHJ95" s="1"/>
      <c r="AHK95" s="1"/>
      <c r="AHL95" s="1"/>
      <c r="AHM95" s="1"/>
      <c r="AHN95" s="1"/>
      <c r="AHO95" s="1"/>
      <c r="AHP95" s="1"/>
      <c r="AHQ95" s="1"/>
      <c r="AHR95" s="1"/>
      <c r="AHS95" s="1"/>
      <c r="AHT95" s="1"/>
      <c r="AHU95" s="1"/>
      <c r="AHV95" s="1"/>
      <c r="AHW95" s="1"/>
      <c r="AHX95" s="1"/>
      <c r="AHY95" s="1"/>
      <c r="AHZ95" s="1"/>
      <c r="AIA95" s="1"/>
      <c r="AIB95" s="1"/>
      <c r="AIC95" s="1"/>
      <c r="AID95" s="1"/>
      <c r="AIE95" s="1"/>
      <c r="AIF95" s="1"/>
      <c r="AIG95" s="1"/>
      <c r="AIH95" s="1"/>
      <c r="AII95" s="1"/>
      <c r="AIJ95" s="1"/>
      <c r="AIK95" s="1"/>
      <c r="AIL95" s="1"/>
      <c r="AIM95" s="1"/>
      <c r="AIN95" s="1"/>
      <c r="AIO95" s="1"/>
      <c r="AIP95" s="1"/>
      <c r="AIQ95" s="1"/>
      <c r="AIR95" s="1"/>
      <c r="AIS95" s="1"/>
      <c r="AIT95" s="1"/>
      <c r="AIU95" s="1"/>
      <c r="AIV95" s="1"/>
      <c r="AIW95" s="1"/>
      <c r="AIX95" s="1"/>
      <c r="AIY95" s="1"/>
      <c r="AIZ95" s="1"/>
      <c r="AJA95" s="1"/>
      <c r="AJB95" s="1"/>
      <c r="AJC95" s="1"/>
      <c r="AJD95" s="1"/>
      <c r="AJE95" s="1"/>
      <c r="AJF95" s="1"/>
      <c r="AJG95" s="1"/>
      <c r="AJH95" s="1"/>
      <c r="AJI95" s="1"/>
      <c r="AJJ95" s="1"/>
      <c r="AJK95" s="1"/>
      <c r="AJL95" s="1"/>
      <c r="AJM95" s="1"/>
      <c r="AJN95" s="1"/>
      <c r="AJO95" s="1"/>
      <c r="AJP95" s="1"/>
      <c r="AJQ95" s="1"/>
      <c r="AJR95" s="1"/>
      <c r="AJS95" s="1"/>
      <c r="AJT95" s="1"/>
      <c r="AJU95" s="1"/>
      <c r="AJV95" s="1"/>
      <c r="AJW95" s="1"/>
      <c r="AJX95" s="1"/>
      <c r="AJY95" s="1"/>
      <c r="AJZ95" s="1"/>
      <c r="AKA95" s="1"/>
      <c r="AKB95" s="1"/>
      <c r="AKC95" s="1"/>
      <c r="AKD95" s="1"/>
      <c r="AKE95" s="1"/>
      <c r="AKF95" s="1"/>
      <c r="AKG95" s="1"/>
      <c r="AKH95" s="1"/>
      <c r="AKI95" s="1"/>
      <c r="AKJ95" s="1"/>
      <c r="AKK95" s="1"/>
      <c r="AKL95" s="1"/>
      <c r="AKM95" s="1"/>
      <c r="AKN95" s="1"/>
      <c r="AKO95" s="1"/>
      <c r="AKP95" s="1"/>
      <c r="AKQ95" s="1"/>
      <c r="AKR95" s="1"/>
      <c r="AKS95" s="1"/>
      <c r="AKT95" s="1"/>
      <c r="AKU95" s="1"/>
      <c r="AKV95" s="1"/>
      <c r="AKW95" s="1"/>
      <c r="AKX95" s="1"/>
      <c r="AKY95" s="1"/>
      <c r="AKZ95" s="1"/>
      <c r="ALA95" s="1"/>
      <c r="ALB95" s="1"/>
      <c r="ALC95" s="1"/>
      <c r="ALD95" s="1"/>
      <c r="ALE95" s="1"/>
      <c r="ALF95" s="1"/>
      <c r="ALG95" s="1"/>
      <c r="ALH95" s="1"/>
      <c r="ALI95" s="1"/>
      <c r="ALJ95" s="1"/>
      <c r="ALK95" s="1"/>
      <c r="ALL95" s="1"/>
      <c r="ALM95" s="1"/>
      <c r="ALN95" s="1"/>
      <c r="ALO95" s="1"/>
      <c r="ALP95" s="1"/>
      <c r="ALQ95" s="1"/>
      <c r="ALR95" s="1"/>
      <c r="ALS95" s="1"/>
      <c r="ALT95" s="1"/>
      <c r="ALU95" s="1"/>
      <c r="ALV95" s="1"/>
      <c r="ALW95" s="1"/>
      <c r="ALX95" s="1"/>
      <c r="ALY95" s="1"/>
      <c r="ALZ95" s="1"/>
      <c r="AMA95" s="1"/>
      <c r="AMB95" s="1"/>
      <c r="AMC95" s="1"/>
      <c r="AMD95" s="1"/>
      <c r="AME95" s="1"/>
      <c r="AMF95" s="1"/>
      <c r="AMG95" s="1"/>
      <c r="AMH95" s="1"/>
      <c r="AMI95" s="1"/>
    </row>
    <row r="96" spans="2:1023" s="17" customFormat="1" ht="18.399999999999999" customHeight="1" x14ac:dyDescent="0.2">
      <c r="B96" s="1"/>
      <c r="C96" s="1"/>
      <c r="D96" s="1"/>
      <c r="E96" s="1"/>
      <c r="F96" s="8"/>
      <c r="G96" s="8"/>
      <c r="H96" s="2"/>
      <c r="I96" s="7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  <c r="VQ96" s="1"/>
      <c r="VR96" s="1"/>
      <c r="VS96" s="1"/>
      <c r="VT96" s="1"/>
      <c r="VU96" s="1"/>
      <c r="VV96" s="1"/>
      <c r="VW96" s="1"/>
      <c r="VX96" s="1"/>
      <c r="VY96" s="1"/>
      <c r="VZ96" s="1"/>
      <c r="WA96" s="1"/>
      <c r="WB96" s="1"/>
      <c r="WC96" s="1"/>
      <c r="WD96" s="1"/>
      <c r="WE96" s="1"/>
      <c r="WF96" s="1"/>
      <c r="WG96" s="1"/>
      <c r="WH96" s="1"/>
      <c r="WI96" s="1"/>
      <c r="WJ96" s="1"/>
      <c r="WK96" s="1"/>
      <c r="WL96" s="1"/>
      <c r="WM96" s="1"/>
      <c r="WN96" s="1"/>
      <c r="WO96" s="1"/>
      <c r="WP96" s="1"/>
      <c r="WQ96" s="1"/>
      <c r="WR96" s="1"/>
      <c r="WS96" s="1"/>
      <c r="WT96" s="1"/>
      <c r="WU96" s="1"/>
      <c r="WV96" s="1"/>
      <c r="WW96" s="1"/>
      <c r="WX96" s="1"/>
      <c r="WY96" s="1"/>
      <c r="WZ96" s="1"/>
      <c r="XA96" s="1"/>
      <c r="XB96" s="1"/>
      <c r="XC96" s="1"/>
      <c r="XD96" s="1"/>
      <c r="XE96" s="1"/>
      <c r="XF96" s="1"/>
      <c r="XG96" s="1"/>
      <c r="XH96" s="1"/>
      <c r="XI96" s="1"/>
      <c r="XJ96" s="1"/>
      <c r="XK96" s="1"/>
      <c r="XL96" s="1"/>
      <c r="XM96" s="1"/>
      <c r="XN96" s="1"/>
      <c r="XO96" s="1"/>
      <c r="XP96" s="1"/>
      <c r="XQ96" s="1"/>
      <c r="XR96" s="1"/>
      <c r="XS96" s="1"/>
      <c r="XT96" s="1"/>
      <c r="XU96" s="1"/>
      <c r="XV96" s="1"/>
      <c r="XW96" s="1"/>
      <c r="XX96" s="1"/>
      <c r="XY96" s="1"/>
      <c r="XZ96" s="1"/>
      <c r="YA96" s="1"/>
      <c r="YB96" s="1"/>
      <c r="YC96" s="1"/>
      <c r="YD96" s="1"/>
      <c r="YE96" s="1"/>
      <c r="YF96" s="1"/>
      <c r="YG96" s="1"/>
      <c r="YH96" s="1"/>
      <c r="YI96" s="1"/>
      <c r="YJ96" s="1"/>
      <c r="YK96" s="1"/>
      <c r="YL96" s="1"/>
      <c r="YM96" s="1"/>
      <c r="YN96" s="1"/>
      <c r="YO96" s="1"/>
      <c r="YP96" s="1"/>
      <c r="YQ96" s="1"/>
      <c r="YR96" s="1"/>
      <c r="YS96" s="1"/>
      <c r="YT96" s="1"/>
      <c r="YU96" s="1"/>
      <c r="YV96" s="1"/>
      <c r="YW96" s="1"/>
      <c r="YX96" s="1"/>
      <c r="YY96" s="1"/>
      <c r="YZ96" s="1"/>
      <c r="ZA96" s="1"/>
      <c r="ZB96" s="1"/>
      <c r="ZC96" s="1"/>
      <c r="ZD96" s="1"/>
      <c r="ZE96" s="1"/>
      <c r="ZF96" s="1"/>
      <c r="ZG96" s="1"/>
      <c r="ZH96" s="1"/>
      <c r="ZI96" s="1"/>
      <c r="ZJ96" s="1"/>
      <c r="ZK96" s="1"/>
      <c r="ZL96" s="1"/>
      <c r="ZM96" s="1"/>
      <c r="ZN96" s="1"/>
      <c r="ZO96" s="1"/>
      <c r="ZP96" s="1"/>
      <c r="ZQ96" s="1"/>
      <c r="ZR96" s="1"/>
      <c r="ZS96" s="1"/>
      <c r="ZT96" s="1"/>
      <c r="ZU96" s="1"/>
      <c r="ZV96" s="1"/>
      <c r="ZW96" s="1"/>
      <c r="ZX96" s="1"/>
      <c r="ZY96" s="1"/>
      <c r="ZZ96" s="1"/>
      <c r="AAA96" s="1"/>
      <c r="AAB96" s="1"/>
      <c r="AAC96" s="1"/>
      <c r="AAD96" s="1"/>
      <c r="AAE96" s="1"/>
      <c r="AAF96" s="1"/>
      <c r="AAG96" s="1"/>
      <c r="AAH96" s="1"/>
      <c r="AAI96" s="1"/>
      <c r="AAJ96" s="1"/>
      <c r="AAK96" s="1"/>
      <c r="AAL96" s="1"/>
      <c r="AAM96" s="1"/>
      <c r="AAN96" s="1"/>
      <c r="AAO96" s="1"/>
      <c r="AAP96" s="1"/>
      <c r="AAQ96" s="1"/>
      <c r="AAR96" s="1"/>
      <c r="AAS96" s="1"/>
      <c r="AAT96" s="1"/>
      <c r="AAU96" s="1"/>
      <c r="AAV96" s="1"/>
      <c r="AAW96" s="1"/>
      <c r="AAX96" s="1"/>
      <c r="AAY96" s="1"/>
      <c r="AAZ96" s="1"/>
      <c r="ABA96" s="1"/>
      <c r="ABB96" s="1"/>
      <c r="ABC96" s="1"/>
      <c r="ABD96" s="1"/>
      <c r="ABE96" s="1"/>
      <c r="ABF96" s="1"/>
      <c r="ABG96" s="1"/>
      <c r="ABH96" s="1"/>
      <c r="ABI96" s="1"/>
      <c r="ABJ96" s="1"/>
      <c r="ABK96" s="1"/>
      <c r="ABL96" s="1"/>
      <c r="ABM96" s="1"/>
      <c r="ABN96" s="1"/>
      <c r="ABO96" s="1"/>
      <c r="ABP96" s="1"/>
      <c r="ABQ96" s="1"/>
      <c r="ABR96" s="1"/>
      <c r="ABS96" s="1"/>
      <c r="ABT96" s="1"/>
      <c r="ABU96" s="1"/>
      <c r="ABV96" s="1"/>
      <c r="ABW96" s="1"/>
      <c r="ABX96" s="1"/>
      <c r="ABY96" s="1"/>
      <c r="ABZ96" s="1"/>
      <c r="ACA96" s="1"/>
      <c r="ACB96" s="1"/>
      <c r="ACC96" s="1"/>
      <c r="ACD96" s="1"/>
      <c r="ACE96" s="1"/>
      <c r="ACF96" s="1"/>
      <c r="ACG96" s="1"/>
      <c r="ACH96" s="1"/>
      <c r="ACI96" s="1"/>
      <c r="ACJ96" s="1"/>
      <c r="ACK96" s="1"/>
      <c r="ACL96" s="1"/>
      <c r="ACM96" s="1"/>
      <c r="ACN96" s="1"/>
      <c r="ACO96" s="1"/>
      <c r="ACP96" s="1"/>
      <c r="ACQ96" s="1"/>
      <c r="ACR96" s="1"/>
      <c r="ACS96" s="1"/>
      <c r="ACT96" s="1"/>
      <c r="ACU96" s="1"/>
      <c r="ACV96" s="1"/>
      <c r="ACW96" s="1"/>
      <c r="ACX96" s="1"/>
      <c r="ACY96" s="1"/>
      <c r="ACZ96" s="1"/>
      <c r="ADA96" s="1"/>
      <c r="ADB96" s="1"/>
      <c r="ADC96" s="1"/>
      <c r="ADD96" s="1"/>
      <c r="ADE96" s="1"/>
      <c r="ADF96" s="1"/>
      <c r="ADG96" s="1"/>
      <c r="ADH96" s="1"/>
      <c r="ADI96" s="1"/>
      <c r="ADJ96" s="1"/>
      <c r="ADK96" s="1"/>
      <c r="ADL96" s="1"/>
      <c r="ADM96" s="1"/>
      <c r="ADN96" s="1"/>
      <c r="ADO96" s="1"/>
      <c r="ADP96" s="1"/>
      <c r="ADQ96" s="1"/>
      <c r="ADR96" s="1"/>
      <c r="ADS96" s="1"/>
      <c r="ADT96" s="1"/>
      <c r="ADU96" s="1"/>
      <c r="ADV96" s="1"/>
      <c r="ADW96" s="1"/>
      <c r="ADX96" s="1"/>
      <c r="ADY96" s="1"/>
      <c r="ADZ96" s="1"/>
      <c r="AEA96" s="1"/>
      <c r="AEB96" s="1"/>
      <c r="AEC96" s="1"/>
      <c r="AED96" s="1"/>
      <c r="AEE96" s="1"/>
      <c r="AEF96" s="1"/>
      <c r="AEG96" s="1"/>
      <c r="AEH96" s="1"/>
      <c r="AEI96" s="1"/>
      <c r="AEJ96" s="1"/>
      <c r="AEK96" s="1"/>
      <c r="AEL96" s="1"/>
      <c r="AEM96" s="1"/>
      <c r="AEN96" s="1"/>
      <c r="AEO96" s="1"/>
      <c r="AEP96" s="1"/>
      <c r="AEQ96" s="1"/>
      <c r="AER96" s="1"/>
      <c r="AES96" s="1"/>
      <c r="AET96" s="1"/>
      <c r="AEU96" s="1"/>
      <c r="AEV96" s="1"/>
      <c r="AEW96" s="1"/>
      <c r="AEX96" s="1"/>
      <c r="AEY96" s="1"/>
      <c r="AEZ96" s="1"/>
      <c r="AFA96" s="1"/>
      <c r="AFB96" s="1"/>
      <c r="AFC96" s="1"/>
      <c r="AFD96" s="1"/>
      <c r="AFE96" s="1"/>
      <c r="AFF96" s="1"/>
      <c r="AFG96" s="1"/>
      <c r="AFH96" s="1"/>
      <c r="AFI96" s="1"/>
      <c r="AFJ96" s="1"/>
      <c r="AFK96" s="1"/>
      <c r="AFL96" s="1"/>
      <c r="AFM96" s="1"/>
      <c r="AFN96" s="1"/>
      <c r="AFO96" s="1"/>
      <c r="AFP96" s="1"/>
      <c r="AFQ96" s="1"/>
      <c r="AFR96" s="1"/>
      <c r="AFS96" s="1"/>
      <c r="AFT96" s="1"/>
      <c r="AFU96" s="1"/>
      <c r="AFV96" s="1"/>
      <c r="AFW96" s="1"/>
      <c r="AFX96" s="1"/>
      <c r="AFY96" s="1"/>
      <c r="AFZ96" s="1"/>
      <c r="AGA96" s="1"/>
      <c r="AGB96" s="1"/>
      <c r="AGC96" s="1"/>
      <c r="AGD96" s="1"/>
      <c r="AGE96" s="1"/>
      <c r="AGF96" s="1"/>
      <c r="AGG96" s="1"/>
      <c r="AGH96" s="1"/>
      <c r="AGI96" s="1"/>
      <c r="AGJ96" s="1"/>
      <c r="AGK96" s="1"/>
      <c r="AGL96" s="1"/>
      <c r="AGM96" s="1"/>
      <c r="AGN96" s="1"/>
      <c r="AGO96" s="1"/>
      <c r="AGP96" s="1"/>
      <c r="AGQ96" s="1"/>
      <c r="AGR96" s="1"/>
      <c r="AGS96" s="1"/>
      <c r="AGT96" s="1"/>
      <c r="AGU96" s="1"/>
      <c r="AGV96" s="1"/>
      <c r="AGW96" s="1"/>
      <c r="AGX96" s="1"/>
      <c r="AGY96" s="1"/>
      <c r="AGZ96" s="1"/>
      <c r="AHA96" s="1"/>
      <c r="AHB96" s="1"/>
      <c r="AHC96" s="1"/>
      <c r="AHD96" s="1"/>
      <c r="AHE96" s="1"/>
      <c r="AHF96" s="1"/>
      <c r="AHG96" s="1"/>
      <c r="AHH96" s="1"/>
      <c r="AHI96" s="1"/>
      <c r="AHJ96" s="1"/>
      <c r="AHK96" s="1"/>
      <c r="AHL96" s="1"/>
      <c r="AHM96" s="1"/>
      <c r="AHN96" s="1"/>
      <c r="AHO96" s="1"/>
      <c r="AHP96" s="1"/>
      <c r="AHQ96" s="1"/>
      <c r="AHR96" s="1"/>
      <c r="AHS96" s="1"/>
      <c r="AHT96" s="1"/>
      <c r="AHU96" s="1"/>
      <c r="AHV96" s="1"/>
      <c r="AHW96" s="1"/>
      <c r="AHX96" s="1"/>
      <c r="AHY96" s="1"/>
      <c r="AHZ96" s="1"/>
      <c r="AIA96" s="1"/>
      <c r="AIB96" s="1"/>
      <c r="AIC96" s="1"/>
      <c r="AID96" s="1"/>
      <c r="AIE96" s="1"/>
      <c r="AIF96" s="1"/>
      <c r="AIG96" s="1"/>
      <c r="AIH96" s="1"/>
      <c r="AII96" s="1"/>
      <c r="AIJ96" s="1"/>
      <c r="AIK96" s="1"/>
      <c r="AIL96" s="1"/>
      <c r="AIM96" s="1"/>
      <c r="AIN96" s="1"/>
      <c r="AIO96" s="1"/>
      <c r="AIP96" s="1"/>
      <c r="AIQ96" s="1"/>
      <c r="AIR96" s="1"/>
      <c r="AIS96" s="1"/>
      <c r="AIT96" s="1"/>
      <c r="AIU96" s="1"/>
      <c r="AIV96" s="1"/>
      <c r="AIW96" s="1"/>
      <c r="AIX96" s="1"/>
      <c r="AIY96" s="1"/>
      <c r="AIZ96" s="1"/>
      <c r="AJA96" s="1"/>
      <c r="AJB96" s="1"/>
      <c r="AJC96" s="1"/>
      <c r="AJD96" s="1"/>
      <c r="AJE96" s="1"/>
      <c r="AJF96" s="1"/>
      <c r="AJG96" s="1"/>
      <c r="AJH96" s="1"/>
      <c r="AJI96" s="1"/>
      <c r="AJJ96" s="1"/>
      <c r="AJK96" s="1"/>
      <c r="AJL96" s="1"/>
      <c r="AJM96" s="1"/>
      <c r="AJN96" s="1"/>
      <c r="AJO96" s="1"/>
      <c r="AJP96" s="1"/>
      <c r="AJQ96" s="1"/>
      <c r="AJR96" s="1"/>
      <c r="AJS96" s="1"/>
      <c r="AJT96" s="1"/>
      <c r="AJU96" s="1"/>
      <c r="AJV96" s="1"/>
      <c r="AJW96" s="1"/>
      <c r="AJX96" s="1"/>
      <c r="AJY96" s="1"/>
      <c r="AJZ96" s="1"/>
      <c r="AKA96" s="1"/>
      <c r="AKB96" s="1"/>
      <c r="AKC96" s="1"/>
      <c r="AKD96" s="1"/>
      <c r="AKE96" s="1"/>
      <c r="AKF96" s="1"/>
      <c r="AKG96" s="1"/>
      <c r="AKH96" s="1"/>
      <c r="AKI96" s="1"/>
      <c r="AKJ96" s="1"/>
      <c r="AKK96" s="1"/>
      <c r="AKL96" s="1"/>
      <c r="AKM96" s="1"/>
      <c r="AKN96" s="1"/>
      <c r="AKO96" s="1"/>
      <c r="AKP96" s="1"/>
      <c r="AKQ96" s="1"/>
      <c r="AKR96" s="1"/>
      <c r="AKS96" s="1"/>
      <c r="AKT96" s="1"/>
      <c r="AKU96" s="1"/>
      <c r="AKV96" s="1"/>
      <c r="AKW96" s="1"/>
      <c r="AKX96" s="1"/>
      <c r="AKY96" s="1"/>
      <c r="AKZ96" s="1"/>
      <c r="ALA96" s="1"/>
      <c r="ALB96" s="1"/>
      <c r="ALC96" s="1"/>
      <c r="ALD96" s="1"/>
      <c r="ALE96" s="1"/>
      <c r="ALF96" s="1"/>
      <c r="ALG96" s="1"/>
      <c r="ALH96" s="1"/>
      <c r="ALI96" s="1"/>
      <c r="ALJ96" s="1"/>
      <c r="ALK96" s="1"/>
      <c r="ALL96" s="1"/>
      <c r="ALM96" s="1"/>
      <c r="ALN96" s="1"/>
      <c r="ALO96" s="1"/>
      <c r="ALP96" s="1"/>
      <c r="ALQ96" s="1"/>
      <c r="ALR96" s="1"/>
      <c r="ALS96" s="1"/>
      <c r="ALT96" s="1"/>
      <c r="ALU96" s="1"/>
      <c r="ALV96" s="1"/>
      <c r="ALW96" s="1"/>
      <c r="ALX96" s="1"/>
      <c r="ALY96" s="1"/>
      <c r="ALZ96" s="1"/>
      <c r="AMA96" s="1"/>
      <c r="AMB96" s="1"/>
      <c r="AMC96" s="1"/>
      <c r="AMD96" s="1"/>
      <c r="AME96" s="1"/>
      <c r="AMF96" s="1"/>
      <c r="AMG96" s="1"/>
      <c r="AMH96" s="1"/>
      <c r="AMI96" s="1"/>
    </row>
    <row r="97" spans="2:1023" s="17" customFormat="1" ht="18.399999999999999" customHeight="1" x14ac:dyDescent="0.2">
      <c r="B97" s="1"/>
      <c r="C97" s="1"/>
      <c r="D97" s="1"/>
      <c r="E97" s="1"/>
      <c r="F97" s="8"/>
      <c r="G97" s="8"/>
      <c r="H97" s="2"/>
      <c r="I97" s="7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1"/>
      <c r="VI97" s="1"/>
      <c r="VJ97" s="1"/>
      <c r="VK97" s="1"/>
      <c r="VL97" s="1"/>
      <c r="VM97" s="1"/>
      <c r="VN97" s="1"/>
      <c r="VO97" s="1"/>
      <c r="VP97" s="1"/>
      <c r="VQ97" s="1"/>
      <c r="VR97" s="1"/>
      <c r="VS97" s="1"/>
      <c r="VT97" s="1"/>
      <c r="VU97" s="1"/>
      <c r="VV97" s="1"/>
      <c r="VW97" s="1"/>
      <c r="VX97" s="1"/>
      <c r="VY97" s="1"/>
      <c r="VZ97" s="1"/>
      <c r="WA97" s="1"/>
      <c r="WB97" s="1"/>
      <c r="WC97" s="1"/>
      <c r="WD97" s="1"/>
      <c r="WE97" s="1"/>
      <c r="WF97" s="1"/>
      <c r="WG97" s="1"/>
      <c r="WH97" s="1"/>
      <c r="WI97" s="1"/>
      <c r="WJ97" s="1"/>
      <c r="WK97" s="1"/>
      <c r="WL97" s="1"/>
      <c r="WM97" s="1"/>
      <c r="WN97" s="1"/>
      <c r="WO97" s="1"/>
      <c r="WP97" s="1"/>
      <c r="WQ97" s="1"/>
      <c r="WR97" s="1"/>
      <c r="WS97" s="1"/>
      <c r="WT97" s="1"/>
      <c r="WU97" s="1"/>
      <c r="WV97" s="1"/>
      <c r="WW97" s="1"/>
      <c r="WX97" s="1"/>
      <c r="WY97" s="1"/>
      <c r="WZ97" s="1"/>
      <c r="XA97" s="1"/>
      <c r="XB97" s="1"/>
      <c r="XC97" s="1"/>
      <c r="XD97" s="1"/>
      <c r="XE97" s="1"/>
      <c r="XF97" s="1"/>
      <c r="XG97" s="1"/>
      <c r="XH97" s="1"/>
      <c r="XI97" s="1"/>
      <c r="XJ97" s="1"/>
      <c r="XK97" s="1"/>
      <c r="XL97" s="1"/>
      <c r="XM97" s="1"/>
      <c r="XN97" s="1"/>
      <c r="XO97" s="1"/>
      <c r="XP97" s="1"/>
      <c r="XQ97" s="1"/>
      <c r="XR97" s="1"/>
      <c r="XS97" s="1"/>
      <c r="XT97" s="1"/>
      <c r="XU97" s="1"/>
      <c r="XV97" s="1"/>
      <c r="XW97" s="1"/>
      <c r="XX97" s="1"/>
      <c r="XY97" s="1"/>
      <c r="XZ97" s="1"/>
      <c r="YA97" s="1"/>
      <c r="YB97" s="1"/>
      <c r="YC97" s="1"/>
      <c r="YD97" s="1"/>
      <c r="YE97" s="1"/>
      <c r="YF97" s="1"/>
      <c r="YG97" s="1"/>
      <c r="YH97" s="1"/>
      <c r="YI97" s="1"/>
      <c r="YJ97" s="1"/>
      <c r="YK97" s="1"/>
      <c r="YL97" s="1"/>
      <c r="YM97" s="1"/>
      <c r="YN97" s="1"/>
      <c r="YO97" s="1"/>
      <c r="YP97" s="1"/>
      <c r="YQ97" s="1"/>
      <c r="YR97" s="1"/>
      <c r="YS97" s="1"/>
      <c r="YT97" s="1"/>
      <c r="YU97" s="1"/>
      <c r="YV97" s="1"/>
      <c r="YW97" s="1"/>
      <c r="YX97" s="1"/>
      <c r="YY97" s="1"/>
      <c r="YZ97" s="1"/>
      <c r="ZA97" s="1"/>
      <c r="ZB97" s="1"/>
      <c r="ZC97" s="1"/>
      <c r="ZD97" s="1"/>
      <c r="ZE97" s="1"/>
      <c r="ZF97" s="1"/>
      <c r="ZG97" s="1"/>
      <c r="ZH97" s="1"/>
      <c r="ZI97" s="1"/>
      <c r="ZJ97" s="1"/>
      <c r="ZK97" s="1"/>
      <c r="ZL97" s="1"/>
      <c r="ZM97" s="1"/>
      <c r="ZN97" s="1"/>
      <c r="ZO97" s="1"/>
      <c r="ZP97" s="1"/>
      <c r="ZQ97" s="1"/>
      <c r="ZR97" s="1"/>
      <c r="ZS97" s="1"/>
      <c r="ZT97" s="1"/>
      <c r="ZU97" s="1"/>
      <c r="ZV97" s="1"/>
      <c r="ZW97" s="1"/>
      <c r="ZX97" s="1"/>
      <c r="ZY97" s="1"/>
      <c r="ZZ97" s="1"/>
      <c r="AAA97" s="1"/>
      <c r="AAB97" s="1"/>
      <c r="AAC97" s="1"/>
      <c r="AAD97" s="1"/>
      <c r="AAE97" s="1"/>
      <c r="AAF97" s="1"/>
      <c r="AAG97" s="1"/>
      <c r="AAH97" s="1"/>
      <c r="AAI97" s="1"/>
      <c r="AAJ97" s="1"/>
      <c r="AAK97" s="1"/>
      <c r="AAL97" s="1"/>
      <c r="AAM97" s="1"/>
      <c r="AAN97" s="1"/>
      <c r="AAO97" s="1"/>
      <c r="AAP97" s="1"/>
      <c r="AAQ97" s="1"/>
      <c r="AAR97" s="1"/>
      <c r="AAS97" s="1"/>
      <c r="AAT97" s="1"/>
      <c r="AAU97" s="1"/>
      <c r="AAV97" s="1"/>
      <c r="AAW97" s="1"/>
      <c r="AAX97" s="1"/>
      <c r="AAY97" s="1"/>
      <c r="AAZ97" s="1"/>
      <c r="ABA97" s="1"/>
      <c r="ABB97" s="1"/>
      <c r="ABC97" s="1"/>
      <c r="ABD97" s="1"/>
      <c r="ABE97" s="1"/>
      <c r="ABF97" s="1"/>
      <c r="ABG97" s="1"/>
      <c r="ABH97" s="1"/>
      <c r="ABI97" s="1"/>
      <c r="ABJ97" s="1"/>
      <c r="ABK97" s="1"/>
      <c r="ABL97" s="1"/>
      <c r="ABM97" s="1"/>
      <c r="ABN97" s="1"/>
      <c r="ABO97" s="1"/>
      <c r="ABP97" s="1"/>
      <c r="ABQ97" s="1"/>
      <c r="ABR97" s="1"/>
      <c r="ABS97" s="1"/>
      <c r="ABT97" s="1"/>
      <c r="ABU97" s="1"/>
      <c r="ABV97" s="1"/>
      <c r="ABW97" s="1"/>
      <c r="ABX97" s="1"/>
      <c r="ABY97" s="1"/>
      <c r="ABZ97" s="1"/>
      <c r="ACA97" s="1"/>
      <c r="ACB97" s="1"/>
      <c r="ACC97" s="1"/>
      <c r="ACD97" s="1"/>
      <c r="ACE97" s="1"/>
      <c r="ACF97" s="1"/>
      <c r="ACG97" s="1"/>
      <c r="ACH97" s="1"/>
      <c r="ACI97" s="1"/>
      <c r="ACJ97" s="1"/>
      <c r="ACK97" s="1"/>
      <c r="ACL97" s="1"/>
      <c r="ACM97" s="1"/>
      <c r="ACN97" s="1"/>
      <c r="ACO97" s="1"/>
      <c r="ACP97" s="1"/>
      <c r="ACQ97" s="1"/>
      <c r="ACR97" s="1"/>
      <c r="ACS97" s="1"/>
      <c r="ACT97" s="1"/>
      <c r="ACU97" s="1"/>
      <c r="ACV97" s="1"/>
      <c r="ACW97" s="1"/>
      <c r="ACX97" s="1"/>
      <c r="ACY97" s="1"/>
      <c r="ACZ97" s="1"/>
      <c r="ADA97" s="1"/>
      <c r="ADB97" s="1"/>
      <c r="ADC97" s="1"/>
      <c r="ADD97" s="1"/>
      <c r="ADE97" s="1"/>
      <c r="ADF97" s="1"/>
      <c r="ADG97" s="1"/>
      <c r="ADH97" s="1"/>
      <c r="ADI97" s="1"/>
      <c r="ADJ97" s="1"/>
      <c r="ADK97" s="1"/>
      <c r="ADL97" s="1"/>
      <c r="ADM97" s="1"/>
      <c r="ADN97" s="1"/>
      <c r="ADO97" s="1"/>
      <c r="ADP97" s="1"/>
      <c r="ADQ97" s="1"/>
      <c r="ADR97" s="1"/>
      <c r="ADS97" s="1"/>
      <c r="ADT97" s="1"/>
      <c r="ADU97" s="1"/>
      <c r="ADV97" s="1"/>
      <c r="ADW97" s="1"/>
      <c r="ADX97" s="1"/>
      <c r="ADY97" s="1"/>
      <c r="ADZ97" s="1"/>
      <c r="AEA97" s="1"/>
      <c r="AEB97" s="1"/>
      <c r="AEC97" s="1"/>
      <c r="AED97" s="1"/>
      <c r="AEE97" s="1"/>
      <c r="AEF97" s="1"/>
      <c r="AEG97" s="1"/>
      <c r="AEH97" s="1"/>
      <c r="AEI97" s="1"/>
      <c r="AEJ97" s="1"/>
      <c r="AEK97" s="1"/>
      <c r="AEL97" s="1"/>
      <c r="AEM97" s="1"/>
      <c r="AEN97" s="1"/>
      <c r="AEO97" s="1"/>
      <c r="AEP97" s="1"/>
      <c r="AEQ97" s="1"/>
      <c r="AER97" s="1"/>
      <c r="AES97" s="1"/>
      <c r="AET97" s="1"/>
      <c r="AEU97" s="1"/>
      <c r="AEV97" s="1"/>
      <c r="AEW97" s="1"/>
      <c r="AEX97" s="1"/>
      <c r="AEY97" s="1"/>
      <c r="AEZ97" s="1"/>
      <c r="AFA97" s="1"/>
      <c r="AFB97" s="1"/>
      <c r="AFC97" s="1"/>
      <c r="AFD97" s="1"/>
      <c r="AFE97" s="1"/>
      <c r="AFF97" s="1"/>
      <c r="AFG97" s="1"/>
      <c r="AFH97" s="1"/>
      <c r="AFI97" s="1"/>
      <c r="AFJ97" s="1"/>
      <c r="AFK97" s="1"/>
      <c r="AFL97" s="1"/>
      <c r="AFM97" s="1"/>
      <c r="AFN97" s="1"/>
      <c r="AFO97" s="1"/>
      <c r="AFP97" s="1"/>
      <c r="AFQ97" s="1"/>
      <c r="AFR97" s="1"/>
      <c r="AFS97" s="1"/>
      <c r="AFT97" s="1"/>
      <c r="AFU97" s="1"/>
      <c r="AFV97" s="1"/>
      <c r="AFW97" s="1"/>
      <c r="AFX97" s="1"/>
      <c r="AFY97" s="1"/>
      <c r="AFZ97" s="1"/>
      <c r="AGA97" s="1"/>
      <c r="AGB97" s="1"/>
      <c r="AGC97" s="1"/>
      <c r="AGD97" s="1"/>
      <c r="AGE97" s="1"/>
      <c r="AGF97" s="1"/>
      <c r="AGG97" s="1"/>
      <c r="AGH97" s="1"/>
      <c r="AGI97" s="1"/>
      <c r="AGJ97" s="1"/>
      <c r="AGK97" s="1"/>
      <c r="AGL97" s="1"/>
      <c r="AGM97" s="1"/>
      <c r="AGN97" s="1"/>
      <c r="AGO97" s="1"/>
      <c r="AGP97" s="1"/>
      <c r="AGQ97" s="1"/>
      <c r="AGR97" s="1"/>
      <c r="AGS97" s="1"/>
      <c r="AGT97" s="1"/>
      <c r="AGU97" s="1"/>
      <c r="AGV97" s="1"/>
      <c r="AGW97" s="1"/>
      <c r="AGX97" s="1"/>
      <c r="AGY97" s="1"/>
      <c r="AGZ97" s="1"/>
      <c r="AHA97" s="1"/>
      <c r="AHB97" s="1"/>
      <c r="AHC97" s="1"/>
      <c r="AHD97" s="1"/>
      <c r="AHE97" s="1"/>
      <c r="AHF97" s="1"/>
      <c r="AHG97" s="1"/>
      <c r="AHH97" s="1"/>
      <c r="AHI97" s="1"/>
      <c r="AHJ97" s="1"/>
      <c r="AHK97" s="1"/>
      <c r="AHL97" s="1"/>
      <c r="AHM97" s="1"/>
      <c r="AHN97" s="1"/>
      <c r="AHO97" s="1"/>
      <c r="AHP97" s="1"/>
      <c r="AHQ97" s="1"/>
      <c r="AHR97" s="1"/>
      <c r="AHS97" s="1"/>
      <c r="AHT97" s="1"/>
      <c r="AHU97" s="1"/>
      <c r="AHV97" s="1"/>
      <c r="AHW97" s="1"/>
      <c r="AHX97" s="1"/>
      <c r="AHY97" s="1"/>
      <c r="AHZ97" s="1"/>
      <c r="AIA97" s="1"/>
      <c r="AIB97" s="1"/>
      <c r="AIC97" s="1"/>
      <c r="AID97" s="1"/>
      <c r="AIE97" s="1"/>
      <c r="AIF97" s="1"/>
      <c r="AIG97" s="1"/>
      <c r="AIH97" s="1"/>
      <c r="AII97" s="1"/>
      <c r="AIJ97" s="1"/>
      <c r="AIK97" s="1"/>
      <c r="AIL97" s="1"/>
      <c r="AIM97" s="1"/>
      <c r="AIN97" s="1"/>
      <c r="AIO97" s="1"/>
      <c r="AIP97" s="1"/>
      <c r="AIQ97" s="1"/>
      <c r="AIR97" s="1"/>
      <c r="AIS97" s="1"/>
      <c r="AIT97" s="1"/>
      <c r="AIU97" s="1"/>
      <c r="AIV97" s="1"/>
      <c r="AIW97" s="1"/>
      <c r="AIX97" s="1"/>
      <c r="AIY97" s="1"/>
      <c r="AIZ97" s="1"/>
      <c r="AJA97" s="1"/>
      <c r="AJB97" s="1"/>
      <c r="AJC97" s="1"/>
      <c r="AJD97" s="1"/>
      <c r="AJE97" s="1"/>
      <c r="AJF97" s="1"/>
      <c r="AJG97" s="1"/>
      <c r="AJH97" s="1"/>
      <c r="AJI97" s="1"/>
      <c r="AJJ97" s="1"/>
      <c r="AJK97" s="1"/>
      <c r="AJL97" s="1"/>
      <c r="AJM97" s="1"/>
      <c r="AJN97" s="1"/>
      <c r="AJO97" s="1"/>
      <c r="AJP97" s="1"/>
      <c r="AJQ97" s="1"/>
      <c r="AJR97" s="1"/>
      <c r="AJS97" s="1"/>
      <c r="AJT97" s="1"/>
      <c r="AJU97" s="1"/>
      <c r="AJV97" s="1"/>
      <c r="AJW97" s="1"/>
      <c r="AJX97" s="1"/>
      <c r="AJY97" s="1"/>
      <c r="AJZ97" s="1"/>
      <c r="AKA97" s="1"/>
      <c r="AKB97" s="1"/>
      <c r="AKC97" s="1"/>
      <c r="AKD97" s="1"/>
      <c r="AKE97" s="1"/>
      <c r="AKF97" s="1"/>
      <c r="AKG97" s="1"/>
      <c r="AKH97" s="1"/>
      <c r="AKI97" s="1"/>
      <c r="AKJ97" s="1"/>
      <c r="AKK97" s="1"/>
      <c r="AKL97" s="1"/>
      <c r="AKM97" s="1"/>
      <c r="AKN97" s="1"/>
      <c r="AKO97" s="1"/>
      <c r="AKP97" s="1"/>
      <c r="AKQ97" s="1"/>
      <c r="AKR97" s="1"/>
      <c r="AKS97" s="1"/>
      <c r="AKT97" s="1"/>
      <c r="AKU97" s="1"/>
      <c r="AKV97" s="1"/>
      <c r="AKW97" s="1"/>
      <c r="AKX97" s="1"/>
      <c r="AKY97" s="1"/>
      <c r="AKZ97" s="1"/>
      <c r="ALA97" s="1"/>
      <c r="ALB97" s="1"/>
      <c r="ALC97" s="1"/>
      <c r="ALD97" s="1"/>
      <c r="ALE97" s="1"/>
      <c r="ALF97" s="1"/>
      <c r="ALG97" s="1"/>
      <c r="ALH97" s="1"/>
      <c r="ALI97" s="1"/>
      <c r="ALJ97" s="1"/>
      <c r="ALK97" s="1"/>
      <c r="ALL97" s="1"/>
      <c r="ALM97" s="1"/>
      <c r="ALN97" s="1"/>
      <c r="ALO97" s="1"/>
      <c r="ALP97" s="1"/>
      <c r="ALQ97" s="1"/>
      <c r="ALR97" s="1"/>
      <c r="ALS97" s="1"/>
      <c r="ALT97" s="1"/>
      <c r="ALU97" s="1"/>
      <c r="ALV97" s="1"/>
      <c r="ALW97" s="1"/>
      <c r="ALX97" s="1"/>
      <c r="ALY97" s="1"/>
      <c r="ALZ97" s="1"/>
      <c r="AMA97" s="1"/>
      <c r="AMB97" s="1"/>
      <c r="AMC97" s="1"/>
      <c r="AMD97" s="1"/>
      <c r="AME97" s="1"/>
      <c r="AMF97" s="1"/>
      <c r="AMG97" s="1"/>
      <c r="AMH97" s="1"/>
      <c r="AMI97" s="1"/>
    </row>
    <row r="98" spans="2:1023" s="17" customFormat="1" ht="18.399999999999999" customHeight="1" x14ac:dyDescent="0.2">
      <c r="B98" s="1"/>
      <c r="C98" s="1"/>
      <c r="D98" s="1"/>
      <c r="E98" s="1"/>
      <c r="F98" s="8"/>
      <c r="G98" s="8"/>
      <c r="H98" s="2"/>
      <c r="I98" s="7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</row>
    <row r="99" spans="2:1023" s="17" customFormat="1" ht="18.399999999999999" customHeight="1" x14ac:dyDescent="0.2">
      <c r="B99" s="1"/>
      <c r="C99" s="1"/>
      <c r="D99" s="1"/>
      <c r="E99" s="1"/>
      <c r="F99" s="8"/>
      <c r="G99" s="8"/>
      <c r="H99" s="2"/>
      <c r="I99" s="7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  <c r="ADT99" s="1"/>
      <c r="ADU99" s="1"/>
      <c r="ADV99" s="1"/>
      <c r="ADW99" s="1"/>
      <c r="ADX99" s="1"/>
      <c r="ADY99" s="1"/>
      <c r="ADZ99" s="1"/>
      <c r="AEA99" s="1"/>
      <c r="AEB99" s="1"/>
      <c r="AEC99" s="1"/>
      <c r="AED99" s="1"/>
      <c r="AEE99" s="1"/>
      <c r="AEF99" s="1"/>
      <c r="AEG99" s="1"/>
      <c r="AEH99" s="1"/>
      <c r="AEI99" s="1"/>
      <c r="AEJ99" s="1"/>
      <c r="AEK99" s="1"/>
      <c r="AEL99" s="1"/>
      <c r="AEM99" s="1"/>
      <c r="AEN99" s="1"/>
      <c r="AEO99" s="1"/>
      <c r="AEP99" s="1"/>
      <c r="AEQ99" s="1"/>
      <c r="AER99" s="1"/>
      <c r="AES99" s="1"/>
      <c r="AET99" s="1"/>
      <c r="AEU99" s="1"/>
      <c r="AEV99" s="1"/>
      <c r="AEW99" s="1"/>
      <c r="AEX99" s="1"/>
      <c r="AEY99" s="1"/>
      <c r="AEZ99" s="1"/>
      <c r="AFA99" s="1"/>
      <c r="AFB99" s="1"/>
      <c r="AFC99" s="1"/>
      <c r="AFD99" s="1"/>
      <c r="AFE99" s="1"/>
      <c r="AFF99" s="1"/>
      <c r="AFG99" s="1"/>
      <c r="AFH99" s="1"/>
      <c r="AFI99" s="1"/>
      <c r="AFJ99" s="1"/>
      <c r="AFK99" s="1"/>
      <c r="AFL99" s="1"/>
      <c r="AFM99" s="1"/>
      <c r="AFN99" s="1"/>
      <c r="AFO99" s="1"/>
      <c r="AFP99" s="1"/>
      <c r="AFQ99" s="1"/>
      <c r="AFR99" s="1"/>
      <c r="AFS99" s="1"/>
      <c r="AFT99" s="1"/>
      <c r="AFU99" s="1"/>
      <c r="AFV99" s="1"/>
      <c r="AFW99" s="1"/>
      <c r="AFX99" s="1"/>
      <c r="AFY99" s="1"/>
      <c r="AFZ99" s="1"/>
      <c r="AGA99" s="1"/>
      <c r="AGB99" s="1"/>
      <c r="AGC99" s="1"/>
      <c r="AGD99" s="1"/>
      <c r="AGE99" s="1"/>
      <c r="AGF99" s="1"/>
      <c r="AGG99" s="1"/>
      <c r="AGH99" s="1"/>
      <c r="AGI99" s="1"/>
      <c r="AGJ99" s="1"/>
      <c r="AGK99" s="1"/>
      <c r="AGL99" s="1"/>
      <c r="AGM99" s="1"/>
      <c r="AGN99" s="1"/>
      <c r="AGO99" s="1"/>
      <c r="AGP99" s="1"/>
      <c r="AGQ99" s="1"/>
      <c r="AGR99" s="1"/>
      <c r="AGS99" s="1"/>
      <c r="AGT99" s="1"/>
      <c r="AGU99" s="1"/>
      <c r="AGV99" s="1"/>
      <c r="AGW99" s="1"/>
      <c r="AGX99" s="1"/>
      <c r="AGY99" s="1"/>
      <c r="AGZ99" s="1"/>
      <c r="AHA99" s="1"/>
      <c r="AHB99" s="1"/>
      <c r="AHC99" s="1"/>
      <c r="AHD99" s="1"/>
      <c r="AHE99" s="1"/>
      <c r="AHF99" s="1"/>
      <c r="AHG99" s="1"/>
      <c r="AHH99" s="1"/>
      <c r="AHI99" s="1"/>
      <c r="AHJ99" s="1"/>
      <c r="AHK99" s="1"/>
      <c r="AHL99" s="1"/>
      <c r="AHM99" s="1"/>
      <c r="AHN99" s="1"/>
      <c r="AHO99" s="1"/>
      <c r="AHP99" s="1"/>
      <c r="AHQ99" s="1"/>
      <c r="AHR99" s="1"/>
      <c r="AHS99" s="1"/>
      <c r="AHT99" s="1"/>
      <c r="AHU99" s="1"/>
      <c r="AHV99" s="1"/>
      <c r="AHW99" s="1"/>
      <c r="AHX99" s="1"/>
      <c r="AHY99" s="1"/>
      <c r="AHZ99" s="1"/>
      <c r="AIA99" s="1"/>
      <c r="AIB99" s="1"/>
      <c r="AIC99" s="1"/>
      <c r="AID99" s="1"/>
      <c r="AIE99" s="1"/>
      <c r="AIF99" s="1"/>
      <c r="AIG99" s="1"/>
      <c r="AIH99" s="1"/>
      <c r="AII99" s="1"/>
      <c r="AIJ99" s="1"/>
      <c r="AIK99" s="1"/>
      <c r="AIL99" s="1"/>
      <c r="AIM99" s="1"/>
      <c r="AIN99" s="1"/>
      <c r="AIO99" s="1"/>
      <c r="AIP99" s="1"/>
      <c r="AIQ99" s="1"/>
      <c r="AIR99" s="1"/>
      <c r="AIS99" s="1"/>
      <c r="AIT99" s="1"/>
      <c r="AIU99" s="1"/>
      <c r="AIV99" s="1"/>
      <c r="AIW99" s="1"/>
      <c r="AIX99" s="1"/>
      <c r="AIY99" s="1"/>
      <c r="AIZ99" s="1"/>
      <c r="AJA99" s="1"/>
      <c r="AJB99" s="1"/>
      <c r="AJC99" s="1"/>
      <c r="AJD99" s="1"/>
      <c r="AJE99" s="1"/>
      <c r="AJF99" s="1"/>
      <c r="AJG99" s="1"/>
      <c r="AJH99" s="1"/>
      <c r="AJI99" s="1"/>
      <c r="AJJ99" s="1"/>
      <c r="AJK99" s="1"/>
      <c r="AJL99" s="1"/>
      <c r="AJM99" s="1"/>
      <c r="AJN99" s="1"/>
      <c r="AJO99" s="1"/>
      <c r="AJP99" s="1"/>
      <c r="AJQ99" s="1"/>
      <c r="AJR99" s="1"/>
      <c r="AJS99" s="1"/>
      <c r="AJT99" s="1"/>
      <c r="AJU99" s="1"/>
      <c r="AJV99" s="1"/>
      <c r="AJW99" s="1"/>
      <c r="AJX99" s="1"/>
      <c r="AJY99" s="1"/>
      <c r="AJZ99" s="1"/>
      <c r="AKA99" s="1"/>
      <c r="AKB99" s="1"/>
      <c r="AKC99" s="1"/>
      <c r="AKD99" s="1"/>
      <c r="AKE99" s="1"/>
      <c r="AKF99" s="1"/>
      <c r="AKG99" s="1"/>
      <c r="AKH99" s="1"/>
      <c r="AKI99" s="1"/>
      <c r="AKJ99" s="1"/>
      <c r="AKK99" s="1"/>
      <c r="AKL99" s="1"/>
      <c r="AKM99" s="1"/>
      <c r="AKN99" s="1"/>
      <c r="AKO99" s="1"/>
      <c r="AKP99" s="1"/>
      <c r="AKQ99" s="1"/>
      <c r="AKR99" s="1"/>
      <c r="AKS99" s="1"/>
      <c r="AKT99" s="1"/>
      <c r="AKU99" s="1"/>
      <c r="AKV99" s="1"/>
      <c r="AKW99" s="1"/>
      <c r="AKX99" s="1"/>
      <c r="AKY99" s="1"/>
      <c r="AKZ99" s="1"/>
      <c r="ALA99" s="1"/>
      <c r="ALB99" s="1"/>
      <c r="ALC99" s="1"/>
      <c r="ALD99" s="1"/>
      <c r="ALE99" s="1"/>
      <c r="ALF99" s="1"/>
      <c r="ALG99" s="1"/>
      <c r="ALH99" s="1"/>
      <c r="ALI99" s="1"/>
      <c r="ALJ99" s="1"/>
      <c r="ALK99" s="1"/>
      <c r="ALL99" s="1"/>
      <c r="ALM99" s="1"/>
      <c r="ALN99" s="1"/>
      <c r="ALO99" s="1"/>
      <c r="ALP99" s="1"/>
      <c r="ALQ99" s="1"/>
      <c r="ALR99" s="1"/>
      <c r="ALS99" s="1"/>
      <c r="ALT99" s="1"/>
      <c r="ALU99" s="1"/>
      <c r="ALV99" s="1"/>
      <c r="ALW99" s="1"/>
      <c r="ALX99" s="1"/>
      <c r="ALY99" s="1"/>
      <c r="ALZ99" s="1"/>
      <c r="AMA99" s="1"/>
      <c r="AMB99" s="1"/>
      <c r="AMC99" s="1"/>
      <c r="AMD99" s="1"/>
      <c r="AME99" s="1"/>
      <c r="AMF99" s="1"/>
      <c r="AMG99" s="1"/>
      <c r="AMH99" s="1"/>
      <c r="AMI99" s="1"/>
    </row>
    <row r="100" spans="2:1023" s="17" customFormat="1" ht="18.399999999999999" customHeight="1" x14ac:dyDescent="0.2">
      <c r="B100" s="1"/>
      <c r="C100" s="1"/>
      <c r="D100" s="1"/>
      <c r="E100" s="1"/>
      <c r="F100" s="8"/>
      <c r="G100" s="8"/>
      <c r="H100" s="2"/>
      <c r="I100" s="7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  <c r="VX100" s="1"/>
      <c r="VY100" s="1"/>
      <c r="VZ100" s="1"/>
      <c r="WA100" s="1"/>
      <c r="WB100" s="1"/>
      <c r="WC100" s="1"/>
      <c r="WD100" s="1"/>
      <c r="WE100" s="1"/>
      <c r="WF100" s="1"/>
      <c r="WG100" s="1"/>
      <c r="WH100" s="1"/>
      <c r="WI100" s="1"/>
      <c r="WJ100" s="1"/>
      <c r="WK100" s="1"/>
      <c r="WL100" s="1"/>
      <c r="WM100" s="1"/>
      <c r="WN100" s="1"/>
      <c r="WO100" s="1"/>
      <c r="WP100" s="1"/>
      <c r="WQ100" s="1"/>
      <c r="WR100" s="1"/>
      <c r="WS100" s="1"/>
      <c r="WT100" s="1"/>
      <c r="WU100" s="1"/>
      <c r="WV100" s="1"/>
      <c r="WW100" s="1"/>
      <c r="WX100" s="1"/>
      <c r="WY100" s="1"/>
      <c r="WZ100" s="1"/>
      <c r="XA100" s="1"/>
      <c r="XB100" s="1"/>
      <c r="XC100" s="1"/>
      <c r="XD100" s="1"/>
      <c r="XE100" s="1"/>
      <c r="XF100" s="1"/>
      <c r="XG100" s="1"/>
      <c r="XH100" s="1"/>
      <c r="XI100" s="1"/>
      <c r="XJ100" s="1"/>
      <c r="XK100" s="1"/>
      <c r="XL100" s="1"/>
      <c r="XM100" s="1"/>
      <c r="XN100" s="1"/>
      <c r="XO100" s="1"/>
      <c r="XP100" s="1"/>
      <c r="XQ100" s="1"/>
      <c r="XR100" s="1"/>
      <c r="XS100" s="1"/>
      <c r="XT100" s="1"/>
      <c r="XU100" s="1"/>
      <c r="XV100" s="1"/>
      <c r="XW100" s="1"/>
      <c r="XX100" s="1"/>
      <c r="XY100" s="1"/>
      <c r="XZ100" s="1"/>
      <c r="YA100" s="1"/>
      <c r="YB100" s="1"/>
      <c r="YC100" s="1"/>
      <c r="YD100" s="1"/>
      <c r="YE100" s="1"/>
      <c r="YF100" s="1"/>
      <c r="YG100" s="1"/>
      <c r="YH100" s="1"/>
      <c r="YI100" s="1"/>
      <c r="YJ100" s="1"/>
      <c r="YK100" s="1"/>
      <c r="YL100" s="1"/>
      <c r="YM100" s="1"/>
      <c r="YN100" s="1"/>
      <c r="YO100" s="1"/>
      <c r="YP100" s="1"/>
      <c r="YQ100" s="1"/>
      <c r="YR100" s="1"/>
      <c r="YS100" s="1"/>
      <c r="YT100" s="1"/>
      <c r="YU100" s="1"/>
      <c r="YV100" s="1"/>
      <c r="YW100" s="1"/>
      <c r="YX100" s="1"/>
      <c r="YY100" s="1"/>
      <c r="YZ100" s="1"/>
      <c r="ZA100" s="1"/>
      <c r="ZB100" s="1"/>
      <c r="ZC100" s="1"/>
      <c r="ZD100" s="1"/>
      <c r="ZE100" s="1"/>
      <c r="ZF100" s="1"/>
      <c r="ZG100" s="1"/>
      <c r="ZH100" s="1"/>
      <c r="ZI100" s="1"/>
      <c r="ZJ100" s="1"/>
      <c r="ZK100" s="1"/>
      <c r="ZL100" s="1"/>
      <c r="ZM100" s="1"/>
      <c r="ZN100" s="1"/>
      <c r="ZO100" s="1"/>
      <c r="ZP100" s="1"/>
      <c r="ZQ100" s="1"/>
      <c r="ZR100" s="1"/>
      <c r="ZS100" s="1"/>
      <c r="ZT100" s="1"/>
      <c r="ZU100" s="1"/>
      <c r="ZV100" s="1"/>
      <c r="ZW100" s="1"/>
      <c r="ZX100" s="1"/>
      <c r="ZY100" s="1"/>
      <c r="ZZ100" s="1"/>
      <c r="AAA100" s="1"/>
      <c r="AAB100" s="1"/>
      <c r="AAC100" s="1"/>
      <c r="AAD100" s="1"/>
      <c r="AAE100" s="1"/>
      <c r="AAF100" s="1"/>
      <c r="AAG100" s="1"/>
      <c r="AAH100" s="1"/>
      <c r="AAI100" s="1"/>
      <c r="AAJ100" s="1"/>
      <c r="AAK100" s="1"/>
      <c r="AAL100" s="1"/>
      <c r="AAM100" s="1"/>
      <c r="AAN100" s="1"/>
      <c r="AAO100" s="1"/>
      <c r="AAP100" s="1"/>
      <c r="AAQ100" s="1"/>
      <c r="AAR100" s="1"/>
      <c r="AAS100" s="1"/>
      <c r="AAT100" s="1"/>
      <c r="AAU100" s="1"/>
      <c r="AAV100" s="1"/>
      <c r="AAW100" s="1"/>
      <c r="AAX100" s="1"/>
      <c r="AAY100" s="1"/>
      <c r="AAZ100" s="1"/>
      <c r="ABA100" s="1"/>
      <c r="ABB100" s="1"/>
      <c r="ABC100" s="1"/>
      <c r="ABD100" s="1"/>
      <c r="ABE100" s="1"/>
      <c r="ABF100" s="1"/>
      <c r="ABG100" s="1"/>
      <c r="ABH100" s="1"/>
      <c r="ABI100" s="1"/>
      <c r="ABJ100" s="1"/>
      <c r="ABK100" s="1"/>
      <c r="ABL100" s="1"/>
      <c r="ABM100" s="1"/>
      <c r="ABN100" s="1"/>
      <c r="ABO100" s="1"/>
      <c r="ABP100" s="1"/>
      <c r="ABQ100" s="1"/>
      <c r="ABR100" s="1"/>
      <c r="ABS100" s="1"/>
      <c r="ABT100" s="1"/>
      <c r="ABU100" s="1"/>
      <c r="ABV100" s="1"/>
      <c r="ABW100" s="1"/>
      <c r="ABX100" s="1"/>
      <c r="ABY100" s="1"/>
      <c r="ABZ100" s="1"/>
      <c r="ACA100" s="1"/>
      <c r="ACB100" s="1"/>
      <c r="ACC100" s="1"/>
      <c r="ACD100" s="1"/>
      <c r="ACE100" s="1"/>
      <c r="ACF100" s="1"/>
      <c r="ACG100" s="1"/>
      <c r="ACH100" s="1"/>
      <c r="ACI100" s="1"/>
      <c r="ACJ100" s="1"/>
      <c r="ACK100" s="1"/>
      <c r="ACL100" s="1"/>
      <c r="ACM100" s="1"/>
      <c r="ACN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DG100" s="1"/>
      <c r="ADH100" s="1"/>
      <c r="ADI100" s="1"/>
      <c r="ADJ100" s="1"/>
      <c r="ADK100" s="1"/>
      <c r="ADL100" s="1"/>
      <c r="ADM100" s="1"/>
      <c r="ADN100" s="1"/>
      <c r="ADO100" s="1"/>
      <c r="ADP100" s="1"/>
      <c r="ADQ100" s="1"/>
      <c r="ADR100" s="1"/>
      <c r="ADS100" s="1"/>
      <c r="ADT100" s="1"/>
      <c r="ADU100" s="1"/>
      <c r="ADV100" s="1"/>
      <c r="ADW100" s="1"/>
      <c r="ADX100" s="1"/>
      <c r="ADY100" s="1"/>
      <c r="ADZ100" s="1"/>
      <c r="AEA100" s="1"/>
      <c r="AEB100" s="1"/>
      <c r="AEC100" s="1"/>
      <c r="AED100" s="1"/>
      <c r="AEE100" s="1"/>
      <c r="AEF100" s="1"/>
      <c r="AEG100" s="1"/>
      <c r="AEH100" s="1"/>
      <c r="AEI100" s="1"/>
      <c r="AEJ100" s="1"/>
      <c r="AEK100" s="1"/>
      <c r="AEL100" s="1"/>
      <c r="AEM100" s="1"/>
      <c r="AEN100" s="1"/>
      <c r="AEO100" s="1"/>
      <c r="AEP100" s="1"/>
      <c r="AEQ100" s="1"/>
      <c r="AER100" s="1"/>
      <c r="AES100" s="1"/>
      <c r="AET100" s="1"/>
      <c r="AEU100" s="1"/>
      <c r="AEV100" s="1"/>
      <c r="AEW100" s="1"/>
      <c r="AEX100" s="1"/>
      <c r="AEY100" s="1"/>
      <c r="AEZ100" s="1"/>
      <c r="AFA100" s="1"/>
      <c r="AFB100" s="1"/>
      <c r="AFC100" s="1"/>
      <c r="AFD100" s="1"/>
      <c r="AFE100" s="1"/>
      <c r="AFF100" s="1"/>
      <c r="AFG100" s="1"/>
      <c r="AFH100" s="1"/>
      <c r="AFI100" s="1"/>
      <c r="AFJ100" s="1"/>
      <c r="AFK100" s="1"/>
      <c r="AFL100" s="1"/>
      <c r="AFM100" s="1"/>
      <c r="AFN100" s="1"/>
      <c r="AFO100" s="1"/>
      <c r="AFP100" s="1"/>
      <c r="AFQ100" s="1"/>
      <c r="AFR100" s="1"/>
      <c r="AFS100" s="1"/>
      <c r="AFT100" s="1"/>
      <c r="AFU100" s="1"/>
      <c r="AFV100" s="1"/>
      <c r="AFW100" s="1"/>
      <c r="AFX100" s="1"/>
      <c r="AFY100" s="1"/>
      <c r="AFZ100" s="1"/>
      <c r="AGA100" s="1"/>
      <c r="AGB100" s="1"/>
      <c r="AGC100" s="1"/>
      <c r="AGD100" s="1"/>
      <c r="AGE100" s="1"/>
      <c r="AGF100" s="1"/>
      <c r="AGG100" s="1"/>
      <c r="AGH100" s="1"/>
      <c r="AGI100" s="1"/>
      <c r="AGJ100" s="1"/>
      <c r="AGK100" s="1"/>
      <c r="AGL100" s="1"/>
      <c r="AGM100" s="1"/>
      <c r="AGN100" s="1"/>
      <c r="AGO100" s="1"/>
      <c r="AGP100" s="1"/>
      <c r="AGQ100" s="1"/>
      <c r="AGR100" s="1"/>
      <c r="AGS100" s="1"/>
      <c r="AGT100" s="1"/>
      <c r="AGU100" s="1"/>
      <c r="AGV100" s="1"/>
      <c r="AGW100" s="1"/>
      <c r="AGX100" s="1"/>
      <c r="AGY100" s="1"/>
      <c r="AGZ100" s="1"/>
      <c r="AHA100" s="1"/>
      <c r="AHB100" s="1"/>
      <c r="AHC100" s="1"/>
      <c r="AHD100" s="1"/>
      <c r="AHE100" s="1"/>
      <c r="AHF100" s="1"/>
      <c r="AHG100" s="1"/>
      <c r="AHH100" s="1"/>
      <c r="AHI100" s="1"/>
      <c r="AHJ100" s="1"/>
      <c r="AHK100" s="1"/>
      <c r="AHL100" s="1"/>
      <c r="AHM100" s="1"/>
      <c r="AHN100" s="1"/>
      <c r="AHO100" s="1"/>
      <c r="AHP100" s="1"/>
      <c r="AHQ100" s="1"/>
      <c r="AHR100" s="1"/>
      <c r="AHS100" s="1"/>
      <c r="AHT100" s="1"/>
      <c r="AHU100" s="1"/>
      <c r="AHV100" s="1"/>
      <c r="AHW100" s="1"/>
      <c r="AHX100" s="1"/>
      <c r="AHY100" s="1"/>
      <c r="AHZ100" s="1"/>
      <c r="AIA100" s="1"/>
      <c r="AIB100" s="1"/>
      <c r="AIC100" s="1"/>
      <c r="AID100" s="1"/>
      <c r="AIE100" s="1"/>
      <c r="AIF100" s="1"/>
      <c r="AIG100" s="1"/>
      <c r="AIH100" s="1"/>
      <c r="AII100" s="1"/>
      <c r="AIJ100" s="1"/>
      <c r="AIK100" s="1"/>
      <c r="AIL100" s="1"/>
      <c r="AIM100" s="1"/>
      <c r="AIN100" s="1"/>
      <c r="AIO100" s="1"/>
      <c r="AIP100" s="1"/>
      <c r="AIQ100" s="1"/>
      <c r="AIR100" s="1"/>
      <c r="AIS100" s="1"/>
      <c r="AIT100" s="1"/>
      <c r="AIU100" s="1"/>
      <c r="AIV100" s="1"/>
      <c r="AIW100" s="1"/>
      <c r="AIX100" s="1"/>
      <c r="AIY100" s="1"/>
      <c r="AIZ100" s="1"/>
      <c r="AJA100" s="1"/>
      <c r="AJB100" s="1"/>
      <c r="AJC100" s="1"/>
      <c r="AJD100" s="1"/>
      <c r="AJE100" s="1"/>
      <c r="AJF100" s="1"/>
      <c r="AJG100" s="1"/>
      <c r="AJH100" s="1"/>
      <c r="AJI100" s="1"/>
      <c r="AJJ100" s="1"/>
      <c r="AJK100" s="1"/>
      <c r="AJL100" s="1"/>
      <c r="AJM100" s="1"/>
      <c r="AJN100" s="1"/>
      <c r="AJO100" s="1"/>
      <c r="AJP100" s="1"/>
      <c r="AJQ100" s="1"/>
      <c r="AJR100" s="1"/>
      <c r="AJS100" s="1"/>
      <c r="AJT100" s="1"/>
      <c r="AJU100" s="1"/>
      <c r="AJV100" s="1"/>
      <c r="AJW100" s="1"/>
      <c r="AJX100" s="1"/>
      <c r="AJY100" s="1"/>
      <c r="AJZ100" s="1"/>
      <c r="AKA100" s="1"/>
      <c r="AKB100" s="1"/>
      <c r="AKC100" s="1"/>
      <c r="AKD100" s="1"/>
      <c r="AKE100" s="1"/>
      <c r="AKF100" s="1"/>
      <c r="AKG100" s="1"/>
      <c r="AKH100" s="1"/>
      <c r="AKI100" s="1"/>
      <c r="AKJ100" s="1"/>
      <c r="AKK100" s="1"/>
      <c r="AKL100" s="1"/>
      <c r="AKM100" s="1"/>
      <c r="AKN100" s="1"/>
      <c r="AKO100" s="1"/>
      <c r="AKP100" s="1"/>
      <c r="AKQ100" s="1"/>
      <c r="AKR100" s="1"/>
      <c r="AKS100" s="1"/>
      <c r="AKT100" s="1"/>
      <c r="AKU100" s="1"/>
      <c r="AKV100" s="1"/>
      <c r="AKW100" s="1"/>
      <c r="AKX100" s="1"/>
      <c r="AKY100" s="1"/>
      <c r="AKZ100" s="1"/>
      <c r="ALA100" s="1"/>
      <c r="ALB100" s="1"/>
      <c r="ALC100" s="1"/>
      <c r="ALD100" s="1"/>
      <c r="ALE100" s="1"/>
      <c r="ALF100" s="1"/>
      <c r="ALG100" s="1"/>
      <c r="ALH100" s="1"/>
      <c r="ALI100" s="1"/>
      <c r="ALJ100" s="1"/>
      <c r="ALK100" s="1"/>
      <c r="ALL100" s="1"/>
      <c r="ALM100" s="1"/>
      <c r="ALN100" s="1"/>
      <c r="ALO100" s="1"/>
      <c r="ALP100" s="1"/>
      <c r="ALQ100" s="1"/>
      <c r="ALR100" s="1"/>
      <c r="ALS100" s="1"/>
      <c r="ALT100" s="1"/>
      <c r="ALU100" s="1"/>
      <c r="ALV100" s="1"/>
      <c r="ALW100" s="1"/>
      <c r="ALX100" s="1"/>
      <c r="ALY100" s="1"/>
      <c r="ALZ100" s="1"/>
      <c r="AMA100" s="1"/>
      <c r="AMB100" s="1"/>
      <c r="AMC100" s="1"/>
      <c r="AMD100" s="1"/>
      <c r="AME100" s="1"/>
      <c r="AMF100" s="1"/>
      <c r="AMG100" s="1"/>
      <c r="AMH100" s="1"/>
      <c r="AMI100" s="1"/>
    </row>
    <row r="101" spans="2:1023" s="17" customFormat="1" ht="18.399999999999999" customHeight="1" x14ac:dyDescent="0.2">
      <c r="B101" s="1"/>
      <c r="C101" s="1"/>
      <c r="D101" s="1"/>
      <c r="E101" s="1"/>
      <c r="F101" s="8"/>
      <c r="G101" s="8"/>
      <c r="H101" s="2"/>
      <c r="I101" s="7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  <c r="VQ101" s="1"/>
      <c r="VR101" s="1"/>
      <c r="VS101" s="1"/>
      <c r="VT101" s="1"/>
      <c r="VU101" s="1"/>
      <c r="VV101" s="1"/>
      <c r="VW101" s="1"/>
      <c r="VX101" s="1"/>
      <c r="VY101" s="1"/>
      <c r="VZ101" s="1"/>
      <c r="WA101" s="1"/>
      <c r="WB101" s="1"/>
      <c r="WC101" s="1"/>
      <c r="WD101" s="1"/>
      <c r="WE101" s="1"/>
      <c r="WF101" s="1"/>
      <c r="WG101" s="1"/>
      <c r="WH101" s="1"/>
      <c r="WI101" s="1"/>
      <c r="WJ101" s="1"/>
      <c r="WK101" s="1"/>
      <c r="WL101" s="1"/>
      <c r="WM101" s="1"/>
      <c r="WN101" s="1"/>
      <c r="WO101" s="1"/>
      <c r="WP101" s="1"/>
      <c r="WQ101" s="1"/>
      <c r="WR101" s="1"/>
      <c r="WS101" s="1"/>
      <c r="WT101" s="1"/>
      <c r="WU101" s="1"/>
      <c r="WV101" s="1"/>
      <c r="WW101" s="1"/>
      <c r="WX101" s="1"/>
      <c r="WY101" s="1"/>
      <c r="WZ101" s="1"/>
      <c r="XA101" s="1"/>
      <c r="XB101" s="1"/>
      <c r="XC101" s="1"/>
      <c r="XD101" s="1"/>
      <c r="XE101" s="1"/>
      <c r="XF101" s="1"/>
      <c r="XG101" s="1"/>
      <c r="XH101" s="1"/>
      <c r="XI101" s="1"/>
      <c r="XJ101" s="1"/>
      <c r="XK101" s="1"/>
      <c r="XL101" s="1"/>
      <c r="XM101" s="1"/>
      <c r="XN101" s="1"/>
      <c r="XO101" s="1"/>
      <c r="XP101" s="1"/>
      <c r="XQ101" s="1"/>
      <c r="XR101" s="1"/>
      <c r="XS101" s="1"/>
      <c r="XT101" s="1"/>
      <c r="XU101" s="1"/>
      <c r="XV101" s="1"/>
      <c r="XW101" s="1"/>
      <c r="XX101" s="1"/>
      <c r="XY101" s="1"/>
      <c r="XZ101" s="1"/>
      <c r="YA101" s="1"/>
      <c r="YB101" s="1"/>
      <c r="YC101" s="1"/>
      <c r="YD101" s="1"/>
      <c r="YE101" s="1"/>
      <c r="YF101" s="1"/>
      <c r="YG101" s="1"/>
      <c r="YH101" s="1"/>
      <c r="YI101" s="1"/>
      <c r="YJ101" s="1"/>
      <c r="YK101" s="1"/>
      <c r="YL101" s="1"/>
      <c r="YM101" s="1"/>
      <c r="YN101" s="1"/>
      <c r="YO101" s="1"/>
      <c r="YP101" s="1"/>
      <c r="YQ101" s="1"/>
      <c r="YR101" s="1"/>
      <c r="YS101" s="1"/>
      <c r="YT101" s="1"/>
      <c r="YU101" s="1"/>
      <c r="YV101" s="1"/>
      <c r="YW101" s="1"/>
      <c r="YX101" s="1"/>
      <c r="YY101" s="1"/>
      <c r="YZ101" s="1"/>
      <c r="ZA101" s="1"/>
      <c r="ZB101" s="1"/>
      <c r="ZC101" s="1"/>
      <c r="ZD101" s="1"/>
      <c r="ZE101" s="1"/>
      <c r="ZF101" s="1"/>
      <c r="ZG101" s="1"/>
      <c r="ZH101" s="1"/>
      <c r="ZI101" s="1"/>
      <c r="ZJ101" s="1"/>
      <c r="ZK101" s="1"/>
      <c r="ZL101" s="1"/>
      <c r="ZM101" s="1"/>
      <c r="ZN101" s="1"/>
      <c r="ZO101" s="1"/>
      <c r="ZP101" s="1"/>
      <c r="ZQ101" s="1"/>
      <c r="ZR101" s="1"/>
      <c r="ZS101" s="1"/>
      <c r="ZT101" s="1"/>
      <c r="ZU101" s="1"/>
      <c r="ZV101" s="1"/>
      <c r="ZW101" s="1"/>
      <c r="ZX101" s="1"/>
      <c r="ZY101" s="1"/>
      <c r="ZZ101" s="1"/>
      <c r="AAA101" s="1"/>
      <c r="AAB101" s="1"/>
      <c r="AAC101" s="1"/>
      <c r="AAD101" s="1"/>
      <c r="AAE101" s="1"/>
      <c r="AAF101" s="1"/>
      <c r="AAG101" s="1"/>
      <c r="AAH101" s="1"/>
      <c r="AAI101" s="1"/>
      <c r="AAJ101" s="1"/>
      <c r="AAK101" s="1"/>
      <c r="AAL101" s="1"/>
      <c r="AAM101" s="1"/>
      <c r="AAN101" s="1"/>
      <c r="AAO101" s="1"/>
      <c r="AAP101" s="1"/>
      <c r="AAQ101" s="1"/>
      <c r="AAR101" s="1"/>
      <c r="AAS101" s="1"/>
      <c r="AAT101" s="1"/>
      <c r="AAU101" s="1"/>
      <c r="AAV101" s="1"/>
      <c r="AAW101" s="1"/>
      <c r="AAX101" s="1"/>
      <c r="AAY101" s="1"/>
      <c r="AAZ101" s="1"/>
      <c r="ABA101" s="1"/>
      <c r="ABB101" s="1"/>
      <c r="ABC101" s="1"/>
      <c r="ABD101" s="1"/>
      <c r="ABE101" s="1"/>
      <c r="ABF101" s="1"/>
      <c r="ABG101" s="1"/>
      <c r="ABH101" s="1"/>
      <c r="ABI101" s="1"/>
      <c r="ABJ101" s="1"/>
      <c r="ABK101" s="1"/>
      <c r="ABL101" s="1"/>
      <c r="ABM101" s="1"/>
      <c r="ABN101" s="1"/>
      <c r="ABO101" s="1"/>
      <c r="ABP101" s="1"/>
      <c r="ABQ101" s="1"/>
      <c r="ABR101" s="1"/>
      <c r="ABS101" s="1"/>
      <c r="ABT101" s="1"/>
      <c r="ABU101" s="1"/>
      <c r="ABV101" s="1"/>
      <c r="ABW101" s="1"/>
      <c r="ABX101" s="1"/>
      <c r="ABY101" s="1"/>
      <c r="ABZ101" s="1"/>
      <c r="ACA101" s="1"/>
      <c r="ACB101" s="1"/>
      <c r="ACC101" s="1"/>
      <c r="ACD101" s="1"/>
      <c r="ACE101" s="1"/>
      <c r="ACF101" s="1"/>
      <c r="ACG101" s="1"/>
      <c r="ACH101" s="1"/>
      <c r="ACI101" s="1"/>
      <c r="ACJ101" s="1"/>
      <c r="ACK101" s="1"/>
      <c r="ACL101" s="1"/>
      <c r="ACM101" s="1"/>
      <c r="ACN101" s="1"/>
      <c r="ACO101" s="1"/>
      <c r="ACP101" s="1"/>
      <c r="ACQ101" s="1"/>
      <c r="ACR101" s="1"/>
      <c r="ACS101" s="1"/>
      <c r="ACT101" s="1"/>
      <c r="ACU101" s="1"/>
      <c r="ACV101" s="1"/>
      <c r="ACW101" s="1"/>
      <c r="ACX101" s="1"/>
      <c r="ACY101" s="1"/>
      <c r="ACZ101" s="1"/>
      <c r="ADA101" s="1"/>
      <c r="ADB101" s="1"/>
      <c r="ADC101" s="1"/>
      <c r="ADD101" s="1"/>
      <c r="ADE101" s="1"/>
      <c r="ADF101" s="1"/>
      <c r="ADG101" s="1"/>
      <c r="ADH101" s="1"/>
      <c r="ADI101" s="1"/>
      <c r="ADJ101" s="1"/>
      <c r="ADK101" s="1"/>
      <c r="ADL101" s="1"/>
      <c r="ADM101" s="1"/>
      <c r="ADN101" s="1"/>
      <c r="ADO101" s="1"/>
      <c r="ADP101" s="1"/>
      <c r="ADQ101" s="1"/>
      <c r="ADR101" s="1"/>
      <c r="ADS101" s="1"/>
      <c r="ADT101" s="1"/>
      <c r="ADU101" s="1"/>
      <c r="ADV101" s="1"/>
      <c r="ADW101" s="1"/>
      <c r="ADX101" s="1"/>
      <c r="ADY101" s="1"/>
      <c r="ADZ101" s="1"/>
      <c r="AEA101" s="1"/>
      <c r="AEB101" s="1"/>
      <c r="AEC101" s="1"/>
      <c r="AED101" s="1"/>
      <c r="AEE101" s="1"/>
      <c r="AEF101" s="1"/>
      <c r="AEG101" s="1"/>
      <c r="AEH101" s="1"/>
      <c r="AEI101" s="1"/>
      <c r="AEJ101" s="1"/>
      <c r="AEK101" s="1"/>
      <c r="AEL101" s="1"/>
      <c r="AEM101" s="1"/>
      <c r="AEN101" s="1"/>
      <c r="AEO101" s="1"/>
      <c r="AEP101" s="1"/>
      <c r="AEQ101" s="1"/>
      <c r="AER101" s="1"/>
      <c r="AES101" s="1"/>
      <c r="AET101" s="1"/>
      <c r="AEU101" s="1"/>
      <c r="AEV101" s="1"/>
      <c r="AEW101" s="1"/>
      <c r="AEX101" s="1"/>
      <c r="AEY101" s="1"/>
      <c r="AEZ101" s="1"/>
      <c r="AFA101" s="1"/>
      <c r="AFB101" s="1"/>
      <c r="AFC101" s="1"/>
      <c r="AFD101" s="1"/>
      <c r="AFE101" s="1"/>
      <c r="AFF101" s="1"/>
      <c r="AFG101" s="1"/>
      <c r="AFH101" s="1"/>
      <c r="AFI101" s="1"/>
      <c r="AFJ101" s="1"/>
      <c r="AFK101" s="1"/>
      <c r="AFL101" s="1"/>
      <c r="AFM101" s="1"/>
      <c r="AFN101" s="1"/>
      <c r="AFO101" s="1"/>
      <c r="AFP101" s="1"/>
      <c r="AFQ101" s="1"/>
      <c r="AFR101" s="1"/>
      <c r="AFS101" s="1"/>
      <c r="AFT101" s="1"/>
      <c r="AFU101" s="1"/>
      <c r="AFV101" s="1"/>
      <c r="AFW101" s="1"/>
      <c r="AFX101" s="1"/>
      <c r="AFY101" s="1"/>
      <c r="AFZ101" s="1"/>
      <c r="AGA101" s="1"/>
      <c r="AGB101" s="1"/>
      <c r="AGC101" s="1"/>
      <c r="AGD101" s="1"/>
      <c r="AGE101" s="1"/>
      <c r="AGF101" s="1"/>
      <c r="AGG101" s="1"/>
      <c r="AGH101" s="1"/>
      <c r="AGI101" s="1"/>
      <c r="AGJ101" s="1"/>
      <c r="AGK101" s="1"/>
      <c r="AGL101" s="1"/>
      <c r="AGM101" s="1"/>
      <c r="AGN101" s="1"/>
      <c r="AGO101" s="1"/>
      <c r="AGP101" s="1"/>
      <c r="AGQ101" s="1"/>
      <c r="AGR101" s="1"/>
      <c r="AGS101" s="1"/>
      <c r="AGT101" s="1"/>
      <c r="AGU101" s="1"/>
      <c r="AGV101" s="1"/>
      <c r="AGW101" s="1"/>
      <c r="AGX101" s="1"/>
      <c r="AGY101" s="1"/>
      <c r="AGZ101" s="1"/>
      <c r="AHA101" s="1"/>
      <c r="AHB101" s="1"/>
      <c r="AHC101" s="1"/>
      <c r="AHD101" s="1"/>
      <c r="AHE101" s="1"/>
      <c r="AHF101" s="1"/>
      <c r="AHG101" s="1"/>
      <c r="AHH101" s="1"/>
      <c r="AHI101" s="1"/>
      <c r="AHJ101" s="1"/>
      <c r="AHK101" s="1"/>
      <c r="AHL101" s="1"/>
      <c r="AHM101" s="1"/>
      <c r="AHN101" s="1"/>
      <c r="AHO101" s="1"/>
      <c r="AHP101" s="1"/>
      <c r="AHQ101" s="1"/>
      <c r="AHR101" s="1"/>
      <c r="AHS101" s="1"/>
      <c r="AHT101" s="1"/>
      <c r="AHU101" s="1"/>
      <c r="AHV101" s="1"/>
      <c r="AHW101" s="1"/>
      <c r="AHX101" s="1"/>
      <c r="AHY101" s="1"/>
      <c r="AHZ101" s="1"/>
      <c r="AIA101" s="1"/>
      <c r="AIB101" s="1"/>
      <c r="AIC101" s="1"/>
      <c r="AID101" s="1"/>
      <c r="AIE101" s="1"/>
      <c r="AIF101" s="1"/>
      <c r="AIG101" s="1"/>
      <c r="AIH101" s="1"/>
      <c r="AII101" s="1"/>
      <c r="AIJ101" s="1"/>
      <c r="AIK101" s="1"/>
      <c r="AIL101" s="1"/>
      <c r="AIM101" s="1"/>
      <c r="AIN101" s="1"/>
      <c r="AIO101" s="1"/>
      <c r="AIP101" s="1"/>
      <c r="AIQ101" s="1"/>
      <c r="AIR101" s="1"/>
      <c r="AIS101" s="1"/>
      <c r="AIT101" s="1"/>
      <c r="AIU101" s="1"/>
      <c r="AIV101" s="1"/>
      <c r="AIW101" s="1"/>
      <c r="AIX101" s="1"/>
      <c r="AIY101" s="1"/>
      <c r="AIZ101" s="1"/>
      <c r="AJA101" s="1"/>
      <c r="AJB101" s="1"/>
      <c r="AJC101" s="1"/>
      <c r="AJD101" s="1"/>
      <c r="AJE101" s="1"/>
      <c r="AJF101" s="1"/>
      <c r="AJG101" s="1"/>
      <c r="AJH101" s="1"/>
      <c r="AJI101" s="1"/>
      <c r="AJJ101" s="1"/>
      <c r="AJK101" s="1"/>
      <c r="AJL101" s="1"/>
      <c r="AJM101" s="1"/>
      <c r="AJN101" s="1"/>
      <c r="AJO101" s="1"/>
      <c r="AJP101" s="1"/>
      <c r="AJQ101" s="1"/>
      <c r="AJR101" s="1"/>
      <c r="AJS101" s="1"/>
      <c r="AJT101" s="1"/>
      <c r="AJU101" s="1"/>
      <c r="AJV101" s="1"/>
      <c r="AJW101" s="1"/>
      <c r="AJX101" s="1"/>
      <c r="AJY101" s="1"/>
      <c r="AJZ101" s="1"/>
      <c r="AKA101" s="1"/>
      <c r="AKB101" s="1"/>
      <c r="AKC101" s="1"/>
      <c r="AKD101" s="1"/>
      <c r="AKE101" s="1"/>
      <c r="AKF101" s="1"/>
      <c r="AKG101" s="1"/>
      <c r="AKH101" s="1"/>
      <c r="AKI101" s="1"/>
      <c r="AKJ101" s="1"/>
      <c r="AKK101" s="1"/>
      <c r="AKL101" s="1"/>
      <c r="AKM101" s="1"/>
      <c r="AKN101" s="1"/>
      <c r="AKO101" s="1"/>
      <c r="AKP101" s="1"/>
      <c r="AKQ101" s="1"/>
      <c r="AKR101" s="1"/>
      <c r="AKS101" s="1"/>
      <c r="AKT101" s="1"/>
      <c r="AKU101" s="1"/>
      <c r="AKV101" s="1"/>
      <c r="AKW101" s="1"/>
      <c r="AKX101" s="1"/>
      <c r="AKY101" s="1"/>
      <c r="AKZ101" s="1"/>
      <c r="ALA101" s="1"/>
      <c r="ALB101" s="1"/>
      <c r="ALC101" s="1"/>
      <c r="ALD101" s="1"/>
      <c r="ALE101" s="1"/>
      <c r="ALF101" s="1"/>
      <c r="ALG101" s="1"/>
      <c r="ALH101" s="1"/>
      <c r="ALI101" s="1"/>
      <c r="ALJ101" s="1"/>
      <c r="ALK101" s="1"/>
      <c r="ALL101" s="1"/>
      <c r="ALM101" s="1"/>
      <c r="ALN101" s="1"/>
      <c r="ALO101" s="1"/>
      <c r="ALP101" s="1"/>
      <c r="ALQ101" s="1"/>
      <c r="ALR101" s="1"/>
      <c r="ALS101" s="1"/>
      <c r="ALT101" s="1"/>
      <c r="ALU101" s="1"/>
      <c r="ALV101" s="1"/>
      <c r="ALW101" s="1"/>
      <c r="ALX101" s="1"/>
      <c r="ALY101" s="1"/>
      <c r="ALZ101" s="1"/>
      <c r="AMA101" s="1"/>
      <c r="AMB101" s="1"/>
      <c r="AMC101" s="1"/>
      <c r="AMD101" s="1"/>
      <c r="AME101" s="1"/>
      <c r="AMF101" s="1"/>
      <c r="AMG101" s="1"/>
      <c r="AMH101" s="1"/>
      <c r="AMI101" s="1"/>
    </row>
    <row r="102" spans="2:1023" s="17" customFormat="1" ht="18.399999999999999" customHeight="1" x14ac:dyDescent="0.2">
      <c r="B102" s="1"/>
      <c r="C102" s="1"/>
      <c r="D102" s="1"/>
      <c r="E102" s="1"/>
      <c r="F102" s="8"/>
      <c r="G102" s="8"/>
      <c r="H102" s="2"/>
      <c r="I102" s="7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  <c r="VX102" s="1"/>
      <c r="VY102" s="1"/>
      <c r="VZ102" s="1"/>
      <c r="WA102" s="1"/>
      <c r="WB102" s="1"/>
      <c r="WC102" s="1"/>
      <c r="WD102" s="1"/>
      <c r="WE102" s="1"/>
      <c r="WF102" s="1"/>
      <c r="WG102" s="1"/>
      <c r="WH102" s="1"/>
      <c r="WI102" s="1"/>
      <c r="WJ102" s="1"/>
      <c r="WK102" s="1"/>
      <c r="WL102" s="1"/>
      <c r="WM102" s="1"/>
      <c r="WN102" s="1"/>
      <c r="WO102" s="1"/>
      <c r="WP102" s="1"/>
      <c r="WQ102" s="1"/>
      <c r="WR102" s="1"/>
      <c r="WS102" s="1"/>
      <c r="WT102" s="1"/>
      <c r="WU102" s="1"/>
      <c r="WV102" s="1"/>
      <c r="WW102" s="1"/>
      <c r="WX102" s="1"/>
      <c r="WY102" s="1"/>
      <c r="WZ102" s="1"/>
      <c r="XA102" s="1"/>
      <c r="XB102" s="1"/>
      <c r="XC102" s="1"/>
      <c r="XD102" s="1"/>
      <c r="XE102" s="1"/>
      <c r="XF102" s="1"/>
      <c r="XG102" s="1"/>
      <c r="XH102" s="1"/>
      <c r="XI102" s="1"/>
      <c r="XJ102" s="1"/>
      <c r="XK102" s="1"/>
      <c r="XL102" s="1"/>
      <c r="XM102" s="1"/>
      <c r="XN102" s="1"/>
      <c r="XO102" s="1"/>
      <c r="XP102" s="1"/>
      <c r="XQ102" s="1"/>
      <c r="XR102" s="1"/>
      <c r="XS102" s="1"/>
      <c r="XT102" s="1"/>
      <c r="XU102" s="1"/>
      <c r="XV102" s="1"/>
      <c r="XW102" s="1"/>
      <c r="XX102" s="1"/>
      <c r="XY102" s="1"/>
      <c r="XZ102" s="1"/>
      <c r="YA102" s="1"/>
      <c r="YB102" s="1"/>
      <c r="YC102" s="1"/>
      <c r="YD102" s="1"/>
      <c r="YE102" s="1"/>
      <c r="YF102" s="1"/>
      <c r="YG102" s="1"/>
      <c r="YH102" s="1"/>
      <c r="YI102" s="1"/>
      <c r="YJ102" s="1"/>
      <c r="YK102" s="1"/>
      <c r="YL102" s="1"/>
      <c r="YM102" s="1"/>
      <c r="YN102" s="1"/>
      <c r="YO102" s="1"/>
      <c r="YP102" s="1"/>
      <c r="YQ102" s="1"/>
      <c r="YR102" s="1"/>
      <c r="YS102" s="1"/>
      <c r="YT102" s="1"/>
      <c r="YU102" s="1"/>
      <c r="YV102" s="1"/>
      <c r="YW102" s="1"/>
      <c r="YX102" s="1"/>
      <c r="YY102" s="1"/>
      <c r="YZ102" s="1"/>
      <c r="ZA102" s="1"/>
      <c r="ZB102" s="1"/>
      <c r="ZC102" s="1"/>
      <c r="ZD102" s="1"/>
      <c r="ZE102" s="1"/>
      <c r="ZF102" s="1"/>
      <c r="ZG102" s="1"/>
      <c r="ZH102" s="1"/>
      <c r="ZI102" s="1"/>
      <c r="ZJ102" s="1"/>
      <c r="ZK102" s="1"/>
      <c r="ZL102" s="1"/>
      <c r="ZM102" s="1"/>
      <c r="ZN102" s="1"/>
      <c r="ZO102" s="1"/>
      <c r="ZP102" s="1"/>
      <c r="ZQ102" s="1"/>
      <c r="ZR102" s="1"/>
      <c r="ZS102" s="1"/>
      <c r="ZT102" s="1"/>
      <c r="ZU102" s="1"/>
      <c r="ZV102" s="1"/>
      <c r="ZW102" s="1"/>
      <c r="ZX102" s="1"/>
      <c r="ZY102" s="1"/>
      <c r="ZZ102" s="1"/>
      <c r="AAA102" s="1"/>
      <c r="AAB102" s="1"/>
      <c r="AAC102" s="1"/>
      <c r="AAD102" s="1"/>
      <c r="AAE102" s="1"/>
      <c r="AAF102" s="1"/>
      <c r="AAG102" s="1"/>
      <c r="AAH102" s="1"/>
      <c r="AAI102" s="1"/>
      <c r="AAJ102" s="1"/>
      <c r="AAK102" s="1"/>
      <c r="AAL102" s="1"/>
      <c r="AAM102" s="1"/>
      <c r="AAN102" s="1"/>
      <c r="AAO102" s="1"/>
      <c r="AAP102" s="1"/>
      <c r="AAQ102" s="1"/>
      <c r="AAR102" s="1"/>
      <c r="AAS102" s="1"/>
      <c r="AAT102" s="1"/>
      <c r="AAU102" s="1"/>
      <c r="AAV102" s="1"/>
      <c r="AAW102" s="1"/>
      <c r="AAX102" s="1"/>
      <c r="AAY102" s="1"/>
      <c r="AAZ102" s="1"/>
      <c r="ABA102" s="1"/>
      <c r="ABB102" s="1"/>
      <c r="ABC102" s="1"/>
      <c r="ABD102" s="1"/>
      <c r="ABE102" s="1"/>
      <c r="ABF102" s="1"/>
      <c r="ABG102" s="1"/>
      <c r="ABH102" s="1"/>
      <c r="ABI102" s="1"/>
      <c r="ABJ102" s="1"/>
      <c r="ABK102" s="1"/>
      <c r="ABL102" s="1"/>
      <c r="ABM102" s="1"/>
      <c r="ABN102" s="1"/>
      <c r="ABO102" s="1"/>
      <c r="ABP102" s="1"/>
      <c r="ABQ102" s="1"/>
      <c r="ABR102" s="1"/>
      <c r="ABS102" s="1"/>
      <c r="ABT102" s="1"/>
      <c r="ABU102" s="1"/>
      <c r="ABV102" s="1"/>
      <c r="ABW102" s="1"/>
      <c r="ABX102" s="1"/>
      <c r="ABY102" s="1"/>
      <c r="ABZ102" s="1"/>
      <c r="ACA102" s="1"/>
      <c r="ACB102" s="1"/>
      <c r="ACC102" s="1"/>
      <c r="ACD102" s="1"/>
      <c r="ACE102" s="1"/>
      <c r="ACF102" s="1"/>
      <c r="ACG102" s="1"/>
      <c r="ACH102" s="1"/>
      <c r="ACI102" s="1"/>
      <c r="ACJ102" s="1"/>
      <c r="ACK102" s="1"/>
      <c r="ACL102" s="1"/>
      <c r="ACM102" s="1"/>
      <c r="ACN102" s="1"/>
      <c r="ACO102" s="1"/>
      <c r="ACP102" s="1"/>
      <c r="ACQ102" s="1"/>
      <c r="ACR102" s="1"/>
      <c r="ACS102" s="1"/>
      <c r="ACT102" s="1"/>
      <c r="ACU102" s="1"/>
      <c r="ACV102" s="1"/>
      <c r="ACW102" s="1"/>
      <c r="ACX102" s="1"/>
      <c r="ACY102" s="1"/>
      <c r="ACZ102" s="1"/>
      <c r="ADA102" s="1"/>
      <c r="ADB102" s="1"/>
      <c r="ADC102" s="1"/>
      <c r="ADD102" s="1"/>
      <c r="ADE102" s="1"/>
      <c r="ADF102" s="1"/>
      <c r="ADG102" s="1"/>
      <c r="ADH102" s="1"/>
      <c r="ADI102" s="1"/>
      <c r="ADJ102" s="1"/>
      <c r="ADK102" s="1"/>
      <c r="ADL102" s="1"/>
      <c r="ADM102" s="1"/>
      <c r="ADN102" s="1"/>
      <c r="ADO102" s="1"/>
      <c r="ADP102" s="1"/>
      <c r="ADQ102" s="1"/>
      <c r="ADR102" s="1"/>
      <c r="ADS102" s="1"/>
      <c r="ADT102" s="1"/>
      <c r="ADU102" s="1"/>
      <c r="ADV102" s="1"/>
      <c r="ADW102" s="1"/>
      <c r="ADX102" s="1"/>
      <c r="ADY102" s="1"/>
      <c r="ADZ102" s="1"/>
      <c r="AEA102" s="1"/>
      <c r="AEB102" s="1"/>
      <c r="AEC102" s="1"/>
      <c r="AED102" s="1"/>
      <c r="AEE102" s="1"/>
      <c r="AEF102" s="1"/>
      <c r="AEG102" s="1"/>
      <c r="AEH102" s="1"/>
      <c r="AEI102" s="1"/>
      <c r="AEJ102" s="1"/>
      <c r="AEK102" s="1"/>
      <c r="AEL102" s="1"/>
      <c r="AEM102" s="1"/>
      <c r="AEN102" s="1"/>
      <c r="AEO102" s="1"/>
      <c r="AEP102" s="1"/>
      <c r="AEQ102" s="1"/>
      <c r="AER102" s="1"/>
      <c r="AES102" s="1"/>
      <c r="AET102" s="1"/>
      <c r="AEU102" s="1"/>
      <c r="AEV102" s="1"/>
      <c r="AEW102" s="1"/>
      <c r="AEX102" s="1"/>
      <c r="AEY102" s="1"/>
      <c r="AEZ102" s="1"/>
      <c r="AFA102" s="1"/>
      <c r="AFB102" s="1"/>
      <c r="AFC102" s="1"/>
      <c r="AFD102" s="1"/>
      <c r="AFE102" s="1"/>
      <c r="AFF102" s="1"/>
      <c r="AFG102" s="1"/>
      <c r="AFH102" s="1"/>
      <c r="AFI102" s="1"/>
      <c r="AFJ102" s="1"/>
      <c r="AFK102" s="1"/>
      <c r="AFL102" s="1"/>
      <c r="AFM102" s="1"/>
      <c r="AFN102" s="1"/>
      <c r="AFO102" s="1"/>
      <c r="AFP102" s="1"/>
      <c r="AFQ102" s="1"/>
      <c r="AFR102" s="1"/>
      <c r="AFS102" s="1"/>
      <c r="AFT102" s="1"/>
      <c r="AFU102" s="1"/>
      <c r="AFV102" s="1"/>
      <c r="AFW102" s="1"/>
      <c r="AFX102" s="1"/>
      <c r="AFY102" s="1"/>
      <c r="AFZ102" s="1"/>
      <c r="AGA102" s="1"/>
      <c r="AGB102" s="1"/>
      <c r="AGC102" s="1"/>
      <c r="AGD102" s="1"/>
      <c r="AGE102" s="1"/>
      <c r="AGF102" s="1"/>
      <c r="AGG102" s="1"/>
      <c r="AGH102" s="1"/>
      <c r="AGI102" s="1"/>
      <c r="AGJ102" s="1"/>
      <c r="AGK102" s="1"/>
      <c r="AGL102" s="1"/>
      <c r="AGM102" s="1"/>
      <c r="AGN102" s="1"/>
      <c r="AGO102" s="1"/>
      <c r="AGP102" s="1"/>
      <c r="AGQ102" s="1"/>
      <c r="AGR102" s="1"/>
      <c r="AGS102" s="1"/>
      <c r="AGT102" s="1"/>
      <c r="AGU102" s="1"/>
      <c r="AGV102" s="1"/>
      <c r="AGW102" s="1"/>
      <c r="AGX102" s="1"/>
      <c r="AGY102" s="1"/>
      <c r="AGZ102" s="1"/>
      <c r="AHA102" s="1"/>
      <c r="AHB102" s="1"/>
      <c r="AHC102" s="1"/>
      <c r="AHD102" s="1"/>
      <c r="AHE102" s="1"/>
      <c r="AHF102" s="1"/>
      <c r="AHG102" s="1"/>
      <c r="AHH102" s="1"/>
      <c r="AHI102" s="1"/>
      <c r="AHJ102" s="1"/>
      <c r="AHK102" s="1"/>
      <c r="AHL102" s="1"/>
      <c r="AHM102" s="1"/>
      <c r="AHN102" s="1"/>
      <c r="AHO102" s="1"/>
      <c r="AHP102" s="1"/>
      <c r="AHQ102" s="1"/>
      <c r="AHR102" s="1"/>
      <c r="AHS102" s="1"/>
      <c r="AHT102" s="1"/>
      <c r="AHU102" s="1"/>
      <c r="AHV102" s="1"/>
      <c r="AHW102" s="1"/>
      <c r="AHX102" s="1"/>
      <c r="AHY102" s="1"/>
      <c r="AHZ102" s="1"/>
      <c r="AIA102" s="1"/>
      <c r="AIB102" s="1"/>
      <c r="AIC102" s="1"/>
      <c r="AID102" s="1"/>
      <c r="AIE102" s="1"/>
      <c r="AIF102" s="1"/>
      <c r="AIG102" s="1"/>
      <c r="AIH102" s="1"/>
      <c r="AII102" s="1"/>
      <c r="AIJ102" s="1"/>
      <c r="AIK102" s="1"/>
      <c r="AIL102" s="1"/>
      <c r="AIM102" s="1"/>
      <c r="AIN102" s="1"/>
      <c r="AIO102" s="1"/>
      <c r="AIP102" s="1"/>
      <c r="AIQ102" s="1"/>
      <c r="AIR102" s="1"/>
      <c r="AIS102" s="1"/>
      <c r="AIT102" s="1"/>
      <c r="AIU102" s="1"/>
      <c r="AIV102" s="1"/>
      <c r="AIW102" s="1"/>
      <c r="AIX102" s="1"/>
      <c r="AIY102" s="1"/>
      <c r="AIZ102" s="1"/>
      <c r="AJA102" s="1"/>
      <c r="AJB102" s="1"/>
      <c r="AJC102" s="1"/>
      <c r="AJD102" s="1"/>
      <c r="AJE102" s="1"/>
      <c r="AJF102" s="1"/>
      <c r="AJG102" s="1"/>
      <c r="AJH102" s="1"/>
      <c r="AJI102" s="1"/>
      <c r="AJJ102" s="1"/>
      <c r="AJK102" s="1"/>
      <c r="AJL102" s="1"/>
      <c r="AJM102" s="1"/>
      <c r="AJN102" s="1"/>
      <c r="AJO102" s="1"/>
      <c r="AJP102" s="1"/>
      <c r="AJQ102" s="1"/>
      <c r="AJR102" s="1"/>
      <c r="AJS102" s="1"/>
      <c r="AJT102" s="1"/>
      <c r="AJU102" s="1"/>
      <c r="AJV102" s="1"/>
      <c r="AJW102" s="1"/>
      <c r="AJX102" s="1"/>
      <c r="AJY102" s="1"/>
      <c r="AJZ102" s="1"/>
      <c r="AKA102" s="1"/>
      <c r="AKB102" s="1"/>
      <c r="AKC102" s="1"/>
      <c r="AKD102" s="1"/>
      <c r="AKE102" s="1"/>
      <c r="AKF102" s="1"/>
      <c r="AKG102" s="1"/>
      <c r="AKH102" s="1"/>
      <c r="AKI102" s="1"/>
      <c r="AKJ102" s="1"/>
      <c r="AKK102" s="1"/>
      <c r="AKL102" s="1"/>
      <c r="AKM102" s="1"/>
      <c r="AKN102" s="1"/>
      <c r="AKO102" s="1"/>
      <c r="AKP102" s="1"/>
      <c r="AKQ102" s="1"/>
      <c r="AKR102" s="1"/>
      <c r="AKS102" s="1"/>
      <c r="AKT102" s="1"/>
      <c r="AKU102" s="1"/>
      <c r="AKV102" s="1"/>
      <c r="AKW102" s="1"/>
      <c r="AKX102" s="1"/>
      <c r="AKY102" s="1"/>
      <c r="AKZ102" s="1"/>
      <c r="ALA102" s="1"/>
      <c r="ALB102" s="1"/>
      <c r="ALC102" s="1"/>
      <c r="ALD102" s="1"/>
      <c r="ALE102" s="1"/>
      <c r="ALF102" s="1"/>
      <c r="ALG102" s="1"/>
      <c r="ALH102" s="1"/>
      <c r="ALI102" s="1"/>
      <c r="ALJ102" s="1"/>
      <c r="ALK102" s="1"/>
      <c r="ALL102" s="1"/>
      <c r="ALM102" s="1"/>
      <c r="ALN102" s="1"/>
      <c r="ALO102" s="1"/>
      <c r="ALP102" s="1"/>
      <c r="ALQ102" s="1"/>
      <c r="ALR102" s="1"/>
      <c r="ALS102" s="1"/>
      <c r="ALT102" s="1"/>
      <c r="ALU102" s="1"/>
      <c r="ALV102" s="1"/>
      <c r="ALW102" s="1"/>
      <c r="ALX102" s="1"/>
      <c r="ALY102" s="1"/>
      <c r="ALZ102" s="1"/>
      <c r="AMA102" s="1"/>
      <c r="AMB102" s="1"/>
      <c r="AMC102" s="1"/>
      <c r="AMD102" s="1"/>
      <c r="AME102" s="1"/>
      <c r="AMF102" s="1"/>
      <c r="AMG102" s="1"/>
      <c r="AMH102" s="1"/>
      <c r="AMI102" s="1"/>
    </row>
    <row r="103" spans="2:1023" s="17" customFormat="1" ht="18.399999999999999" customHeight="1" x14ac:dyDescent="0.2">
      <c r="B103" s="1"/>
      <c r="C103" s="1"/>
      <c r="D103" s="1"/>
      <c r="E103" s="1"/>
      <c r="F103" s="8"/>
      <c r="G103" s="8"/>
      <c r="H103" s="2"/>
      <c r="I103" s="7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  <c r="VX103" s="1"/>
      <c r="VY103" s="1"/>
      <c r="VZ103" s="1"/>
      <c r="WA103" s="1"/>
      <c r="WB103" s="1"/>
      <c r="WC103" s="1"/>
      <c r="WD103" s="1"/>
      <c r="WE103" s="1"/>
      <c r="WF103" s="1"/>
      <c r="WG103" s="1"/>
      <c r="WH103" s="1"/>
      <c r="WI103" s="1"/>
      <c r="WJ103" s="1"/>
      <c r="WK103" s="1"/>
      <c r="WL103" s="1"/>
      <c r="WM103" s="1"/>
      <c r="WN103" s="1"/>
      <c r="WO103" s="1"/>
      <c r="WP103" s="1"/>
      <c r="WQ103" s="1"/>
      <c r="WR103" s="1"/>
      <c r="WS103" s="1"/>
      <c r="WT103" s="1"/>
      <c r="WU103" s="1"/>
      <c r="WV103" s="1"/>
      <c r="WW103" s="1"/>
      <c r="WX103" s="1"/>
      <c r="WY103" s="1"/>
      <c r="WZ103" s="1"/>
      <c r="XA103" s="1"/>
      <c r="XB103" s="1"/>
      <c r="XC103" s="1"/>
      <c r="XD103" s="1"/>
      <c r="XE103" s="1"/>
      <c r="XF103" s="1"/>
      <c r="XG103" s="1"/>
      <c r="XH103" s="1"/>
      <c r="XI103" s="1"/>
      <c r="XJ103" s="1"/>
      <c r="XK103" s="1"/>
      <c r="XL103" s="1"/>
      <c r="XM103" s="1"/>
      <c r="XN103" s="1"/>
      <c r="XO103" s="1"/>
      <c r="XP103" s="1"/>
      <c r="XQ103" s="1"/>
      <c r="XR103" s="1"/>
      <c r="XS103" s="1"/>
      <c r="XT103" s="1"/>
      <c r="XU103" s="1"/>
      <c r="XV103" s="1"/>
      <c r="XW103" s="1"/>
      <c r="XX103" s="1"/>
      <c r="XY103" s="1"/>
      <c r="XZ103" s="1"/>
      <c r="YA103" s="1"/>
      <c r="YB103" s="1"/>
      <c r="YC103" s="1"/>
      <c r="YD103" s="1"/>
      <c r="YE103" s="1"/>
      <c r="YF103" s="1"/>
      <c r="YG103" s="1"/>
      <c r="YH103" s="1"/>
      <c r="YI103" s="1"/>
      <c r="YJ103" s="1"/>
      <c r="YK103" s="1"/>
      <c r="YL103" s="1"/>
      <c r="YM103" s="1"/>
      <c r="YN103" s="1"/>
      <c r="YO103" s="1"/>
      <c r="YP103" s="1"/>
      <c r="YQ103" s="1"/>
      <c r="YR103" s="1"/>
      <c r="YS103" s="1"/>
      <c r="YT103" s="1"/>
      <c r="YU103" s="1"/>
      <c r="YV103" s="1"/>
      <c r="YW103" s="1"/>
      <c r="YX103" s="1"/>
      <c r="YY103" s="1"/>
      <c r="YZ103" s="1"/>
      <c r="ZA103" s="1"/>
      <c r="ZB103" s="1"/>
      <c r="ZC103" s="1"/>
      <c r="ZD103" s="1"/>
      <c r="ZE103" s="1"/>
      <c r="ZF103" s="1"/>
      <c r="ZG103" s="1"/>
      <c r="ZH103" s="1"/>
      <c r="ZI103" s="1"/>
      <c r="ZJ103" s="1"/>
      <c r="ZK103" s="1"/>
      <c r="ZL103" s="1"/>
      <c r="ZM103" s="1"/>
      <c r="ZN103" s="1"/>
      <c r="ZO103" s="1"/>
      <c r="ZP103" s="1"/>
      <c r="ZQ103" s="1"/>
      <c r="ZR103" s="1"/>
      <c r="ZS103" s="1"/>
      <c r="ZT103" s="1"/>
      <c r="ZU103" s="1"/>
      <c r="ZV103" s="1"/>
      <c r="ZW103" s="1"/>
      <c r="ZX103" s="1"/>
      <c r="ZY103" s="1"/>
      <c r="ZZ103" s="1"/>
      <c r="AAA103" s="1"/>
      <c r="AAB103" s="1"/>
      <c r="AAC103" s="1"/>
      <c r="AAD103" s="1"/>
      <c r="AAE103" s="1"/>
      <c r="AAF103" s="1"/>
      <c r="AAG103" s="1"/>
      <c r="AAH103" s="1"/>
      <c r="AAI103" s="1"/>
      <c r="AAJ103" s="1"/>
      <c r="AAK103" s="1"/>
      <c r="AAL103" s="1"/>
      <c r="AAM103" s="1"/>
      <c r="AAN103" s="1"/>
      <c r="AAO103" s="1"/>
      <c r="AAP103" s="1"/>
      <c r="AAQ103" s="1"/>
      <c r="AAR103" s="1"/>
      <c r="AAS103" s="1"/>
      <c r="AAT103" s="1"/>
      <c r="AAU103" s="1"/>
      <c r="AAV103" s="1"/>
      <c r="AAW103" s="1"/>
      <c r="AAX103" s="1"/>
      <c r="AAY103" s="1"/>
      <c r="AAZ103" s="1"/>
      <c r="ABA103" s="1"/>
      <c r="ABB103" s="1"/>
      <c r="ABC103" s="1"/>
      <c r="ABD103" s="1"/>
      <c r="ABE103" s="1"/>
      <c r="ABF103" s="1"/>
      <c r="ABG103" s="1"/>
      <c r="ABH103" s="1"/>
      <c r="ABI103" s="1"/>
      <c r="ABJ103" s="1"/>
      <c r="ABK103" s="1"/>
      <c r="ABL103" s="1"/>
      <c r="ABM103" s="1"/>
      <c r="ABN103" s="1"/>
      <c r="ABO103" s="1"/>
      <c r="ABP103" s="1"/>
      <c r="ABQ103" s="1"/>
      <c r="ABR103" s="1"/>
      <c r="ABS103" s="1"/>
      <c r="ABT103" s="1"/>
      <c r="ABU103" s="1"/>
      <c r="ABV103" s="1"/>
      <c r="ABW103" s="1"/>
      <c r="ABX103" s="1"/>
      <c r="ABY103" s="1"/>
      <c r="ABZ103" s="1"/>
      <c r="ACA103" s="1"/>
      <c r="ACB103" s="1"/>
      <c r="ACC103" s="1"/>
      <c r="ACD103" s="1"/>
      <c r="ACE103" s="1"/>
      <c r="ACF103" s="1"/>
      <c r="ACG103" s="1"/>
      <c r="ACH103" s="1"/>
      <c r="ACI103" s="1"/>
      <c r="ACJ103" s="1"/>
      <c r="ACK103" s="1"/>
      <c r="ACL103" s="1"/>
      <c r="ACM103" s="1"/>
      <c r="ACN103" s="1"/>
      <c r="ACO103" s="1"/>
      <c r="ACP103" s="1"/>
      <c r="ACQ103" s="1"/>
      <c r="ACR103" s="1"/>
      <c r="ACS103" s="1"/>
      <c r="ACT103" s="1"/>
      <c r="ACU103" s="1"/>
      <c r="ACV103" s="1"/>
      <c r="ACW103" s="1"/>
      <c r="ACX103" s="1"/>
      <c r="ACY103" s="1"/>
      <c r="ACZ103" s="1"/>
      <c r="ADA103" s="1"/>
      <c r="ADB103" s="1"/>
      <c r="ADC103" s="1"/>
      <c r="ADD103" s="1"/>
      <c r="ADE103" s="1"/>
      <c r="ADF103" s="1"/>
      <c r="ADG103" s="1"/>
      <c r="ADH103" s="1"/>
      <c r="ADI103" s="1"/>
      <c r="ADJ103" s="1"/>
      <c r="ADK103" s="1"/>
      <c r="ADL103" s="1"/>
      <c r="ADM103" s="1"/>
      <c r="ADN103" s="1"/>
      <c r="ADO103" s="1"/>
      <c r="ADP103" s="1"/>
      <c r="ADQ103" s="1"/>
      <c r="ADR103" s="1"/>
      <c r="ADS103" s="1"/>
      <c r="ADT103" s="1"/>
      <c r="ADU103" s="1"/>
      <c r="ADV103" s="1"/>
      <c r="ADW103" s="1"/>
      <c r="ADX103" s="1"/>
      <c r="ADY103" s="1"/>
      <c r="ADZ103" s="1"/>
      <c r="AEA103" s="1"/>
      <c r="AEB103" s="1"/>
      <c r="AEC103" s="1"/>
      <c r="AED103" s="1"/>
      <c r="AEE103" s="1"/>
      <c r="AEF103" s="1"/>
      <c r="AEG103" s="1"/>
      <c r="AEH103" s="1"/>
      <c r="AEI103" s="1"/>
      <c r="AEJ103" s="1"/>
      <c r="AEK103" s="1"/>
      <c r="AEL103" s="1"/>
      <c r="AEM103" s="1"/>
      <c r="AEN103" s="1"/>
      <c r="AEO103" s="1"/>
      <c r="AEP103" s="1"/>
      <c r="AEQ103" s="1"/>
      <c r="AER103" s="1"/>
      <c r="AES103" s="1"/>
      <c r="AET103" s="1"/>
      <c r="AEU103" s="1"/>
      <c r="AEV103" s="1"/>
      <c r="AEW103" s="1"/>
      <c r="AEX103" s="1"/>
      <c r="AEY103" s="1"/>
      <c r="AEZ103" s="1"/>
      <c r="AFA103" s="1"/>
      <c r="AFB103" s="1"/>
      <c r="AFC103" s="1"/>
      <c r="AFD103" s="1"/>
      <c r="AFE103" s="1"/>
      <c r="AFF103" s="1"/>
      <c r="AFG103" s="1"/>
      <c r="AFH103" s="1"/>
      <c r="AFI103" s="1"/>
      <c r="AFJ103" s="1"/>
      <c r="AFK103" s="1"/>
      <c r="AFL103" s="1"/>
      <c r="AFM103" s="1"/>
      <c r="AFN103" s="1"/>
      <c r="AFO103" s="1"/>
      <c r="AFP103" s="1"/>
      <c r="AFQ103" s="1"/>
      <c r="AFR103" s="1"/>
      <c r="AFS103" s="1"/>
      <c r="AFT103" s="1"/>
      <c r="AFU103" s="1"/>
      <c r="AFV103" s="1"/>
      <c r="AFW103" s="1"/>
      <c r="AFX103" s="1"/>
      <c r="AFY103" s="1"/>
      <c r="AFZ103" s="1"/>
      <c r="AGA103" s="1"/>
      <c r="AGB103" s="1"/>
      <c r="AGC103" s="1"/>
      <c r="AGD103" s="1"/>
      <c r="AGE103" s="1"/>
      <c r="AGF103" s="1"/>
      <c r="AGG103" s="1"/>
      <c r="AGH103" s="1"/>
      <c r="AGI103" s="1"/>
      <c r="AGJ103" s="1"/>
      <c r="AGK103" s="1"/>
      <c r="AGL103" s="1"/>
      <c r="AGM103" s="1"/>
      <c r="AGN103" s="1"/>
      <c r="AGO103" s="1"/>
      <c r="AGP103" s="1"/>
      <c r="AGQ103" s="1"/>
      <c r="AGR103" s="1"/>
      <c r="AGS103" s="1"/>
      <c r="AGT103" s="1"/>
      <c r="AGU103" s="1"/>
      <c r="AGV103" s="1"/>
      <c r="AGW103" s="1"/>
      <c r="AGX103" s="1"/>
      <c r="AGY103" s="1"/>
      <c r="AGZ103" s="1"/>
      <c r="AHA103" s="1"/>
      <c r="AHB103" s="1"/>
      <c r="AHC103" s="1"/>
      <c r="AHD103" s="1"/>
      <c r="AHE103" s="1"/>
      <c r="AHF103" s="1"/>
      <c r="AHG103" s="1"/>
      <c r="AHH103" s="1"/>
      <c r="AHI103" s="1"/>
      <c r="AHJ103" s="1"/>
      <c r="AHK103" s="1"/>
      <c r="AHL103" s="1"/>
      <c r="AHM103" s="1"/>
      <c r="AHN103" s="1"/>
      <c r="AHO103" s="1"/>
      <c r="AHP103" s="1"/>
      <c r="AHQ103" s="1"/>
      <c r="AHR103" s="1"/>
      <c r="AHS103" s="1"/>
      <c r="AHT103" s="1"/>
      <c r="AHU103" s="1"/>
      <c r="AHV103" s="1"/>
      <c r="AHW103" s="1"/>
      <c r="AHX103" s="1"/>
      <c r="AHY103" s="1"/>
      <c r="AHZ103" s="1"/>
      <c r="AIA103" s="1"/>
      <c r="AIB103" s="1"/>
      <c r="AIC103" s="1"/>
      <c r="AID103" s="1"/>
      <c r="AIE103" s="1"/>
      <c r="AIF103" s="1"/>
      <c r="AIG103" s="1"/>
      <c r="AIH103" s="1"/>
      <c r="AII103" s="1"/>
      <c r="AIJ103" s="1"/>
      <c r="AIK103" s="1"/>
      <c r="AIL103" s="1"/>
      <c r="AIM103" s="1"/>
      <c r="AIN103" s="1"/>
      <c r="AIO103" s="1"/>
      <c r="AIP103" s="1"/>
      <c r="AIQ103" s="1"/>
      <c r="AIR103" s="1"/>
      <c r="AIS103" s="1"/>
      <c r="AIT103" s="1"/>
      <c r="AIU103" s="1"/>
      <c r="AIV103" s="1"/>
      <c r="AIW103" s="1"/>
      <c r="AIX103" s="1"/>
      <c r="AIY103" s="1"/>
      <c r="AIZ103" s="1"/>
      <c r="AJA103" s="1"/>
      <c r="AJB103" s="1"/>
      <c r="AJC103" s="1"/>
      <c r="AJD103" s="1"/>
      <c r="AJE103" s="1"/>
      <c r="AJF103" s="1"/>
      <c r="AJG103" s="1"/>
      <c r="AJH103" s="1"/>
      <c r="AJI103" s="1"/>
      <c r="AJJ103" s="1"/>
      <c r="AJK103" s="1"/>
      <c r="AJL103" s="1"/>
      <c r="AJM103" s="1"/>
      <c r="AJN103" s="1"/>
      <c r="AJO103" s="1"/>
      <c r="AJP103" s="1"/>
      <c r="AJQ103" s="1"/>
      <c r="AJR103" s="1"/>
      <c r="AJS103" s="1"/>
      <c r="AJT103" s="1"/>
      <c r="AJU103" s="1"/>
      <c r="AJV103" s="1"/>
      <c r="AJW103" s="1"/>
      <c r="AJX103" s="1"/>
      <c r="AJY103" s="1"/>
      <c r="AJZ103" s="1"/>
      <c r="AKA103" s="1"/>
      <c r="AKB103" s="1"/>
      <c r="AKC103" s="1"/>
      <c r="AKD103" s="1"/>
      <c r="AKE103" s="1"/>
      <c r="AKF103" s="1"/>
      <c r="AKG103" s="1"/>
      <c r="AKH103" s="1"/>
      <c r="AKI103" s="1"/>
      <c r="AKJ103" s="1"/>
      <c r="AKK103" s="1"/>
      <c r="AKL103" s="1"/>
      <c r="AKM103" s="1"/>
      <c r="AKN103" s="1"/>
      <c r="AKO103" s="1"/>
      <c r="AKP103" s="1"/>
      <c r="AKQ103" s="1"/>
      <c r="AKR103" s="1"/>
      <c r="AKS103" s="1"/>
      <c r="AKT103" s="1"/>
      <c r="AKU103" s="1"/>
      <c r="AKV103" s="1"/>
      <c r="AKW103" s="1"/>
      <c r="AKX103" s="1"/>
      <c r="AKY103" s="1"/>
      <c r="AKZ103" s="1"/>
      <c r="ALA103" s="1"/>
      <c r="ALB103" s="1"/>
      <c r="ALC103" s="1"/>
      <c r="ALD103" s="1"/>
      <c r="ALE103" s="1"/>
      <c r="ALF103" s="1"/>
      <c r="ALG103" s="1"/>
      <c r="ALH103" s="1"/>
      <c r="ALI103" s="1"/>
      <c r="ALJ103" s="1"/>
      <c r="ALK103" s="1"/>
      <c r="ALL103" s="1"/>
      <c r="ALM103" s="1"/>
      <c r="ALN103" s="1"/>
      <c r="ALO103" s="1"/>
      <c r="ALP103" s="1"/>
      <c r="ALQ103" s="1"/>
      <c r="ALR103" s="1"/>
      <c r="ALS103" s="1"/>
      <c r="ALT103" s="1"/>
      <c r="ALU103" s="1"/>
      <c r="ALV103" s="1"/>
      <c r="ALW103" s="1"/>
      <c r="ALX103" s="1"/>
      <c r="ALY103" s="1"/>
      <c r="ALZ103" s="1"/>
      <c r="AMA103" s="1"/>
      <c r="AMB103" s="1"/>
      <c r="AMC103" s="1"/>
      <c r="AMD103" s="1"/>
      <c r="AME103" s="1"/>
      <c r="AMF103" s="1"/>
      <c r="AMG103" s="1"/>
      <c r="AMH103" s="1"/>
      <c r="AMI103" s="1"/>
    </row>
    <row r="104" spans="2:1023" s="17" customFormat="1" ht="18.399999999999999" customHeight="1" x14ac:dyDescent="0.2">
      <c r="B104" s="1"/>
      <c r="C104" s="1"/>
      <c r="D104" s="1"/>
      <c r="E104" s="1"/>
      <c r="F104" s="8"/>
      <c r="G104" s="8"/>
      <c r="H104" s="2"/>
      <c r="I104" s="7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  <c r="VX104" s="1"/>
      <c r="VY104" s="1"/>
      <c r="VZ104" s="1"/>
      <c r="WA104" s="1"/>
      <c r="WB104" s="1"/>
      <c r="WC104" s="1"/>
      <c r="WD104" s="1"/>
      <c r="WE104" s="1"/>
      <c r="WF104" s="1"/>
      <c r="WG104" s="1"/>
      <c r="WH104" s="1"/>
      <c r="WI104" s="1"/>
      <c r="WJ104" s="1"/>
      <c r="WK104" s="1"/>
      <c r="WL104" s="1"/>
      <c r="WM104" s="1"/>
      <c r="WN104" s="1"/>
      <c r="WO104" s="1"/>
      <c r="WP104" s="1"/>
      <c r="WQ104" s="1"/>
      <c r="WR104" s="1"/>
      <c r="WS104" s="1"/>
      <c r="WT104" s="1"/>
      <c r="WU104" s="1"/>
      <c r="WV104" s="1"/>
      <c r="WW104" s="1"/>
      <c r="WX104" s="1"/>
      <c r="WY104" s="1"/>
      <c r="WZ104" s="1"/>
      <c r="XA104" s="1"/>
      <c r="XB104" s="1"/>
      <c r="XC104" s="1"/>
      <c r="XD104" s="1"/>
      <c r="XE104" s="1"/>
      <c r="XF104" s="1"/>
      <c r="XG104" s="1"/>
      <c r="XH104" s="1"/>
      <c r="XI104" s="1"/>
      <c r="XJ104" s="1"/>
      <c r="XK104" s="1"/>
      <c r="XL104" s="1"/>
      <c r="XM104" s="1"/>
      <c r="XN104" s="1"/>
      <c r="XO104" s="1"/>
      <c r="XP104" s="1"/>
      <c r="XQ104" s="1"/>
      <c r="XR104" s="1"/>
      <c r="XS104" s="1"/>
      <c r="XT104" s="1"/>
      <c r="XU104" s="1"/>
      <c r="XV104" s="1"/>
      <c r="XW104" s="1"/>
      <c r="XX104" s="1"/>
      <c r="XY104" s="1"/>
      <c r="XZ104" s="1"/>
      <c r="YA104" s="1"/>
      <c r="YB104" s="1"/>
      <c r="YC104" s="1"/>
      <c r="YD104" s="1"/>
      <c r="YE104" s="1"/>
      <c r="YF104" s="1"/>
      <c r="YG104" s="1"/>
      <c r="YH104" s="1"/>
      <c r="YI104" s="1"/>
      <c r="YJ104" s="1"/>
      <c r="YK104" s="1"/>
      <c r="YL104" s="1"/>
      <c r="YM104" s="1"/>
      <c r="YN104" s="1"/>
      <c r="YO104" s="1"/>
      <c r="YP104" s="1"/>
      <c r="YQ104" s="1"/>
      <c r="YR104" s="1"/>
      <c r="YS104" s="1"/>
      <c r="YT104" s="1"/>
      <c r="YU104" s="1"/>
      <c r="YV104" s="1"/>
      <c r="YW104" s="1"/>
      <c r="YX104" s="1"/>
      <c r="YY104" s="1"/>
      <c r="YZ104" s="1"/>
      <c r="ZA104" s="1"/>
      <c r="ZB104" s="1"/>
      <c r="ZC104" s="1"/>
      <c r="ZD104" s="1"/>
      <c r="ZE104" s="1"/>
      <c r="ZF104" s="1"/>
      <c r="ZG104" s="1"/>
      <c r="ZH104" s="1"/>
      <c r="ZI104" s="1"/>
      <c r="ZJ104" s="1"/>
      <c r="ZK104" s="1"/>
      <c r="ZL104" s="1"/>
      <c r="ZM104" s="1"/>
      <c r="ZN104" s="1"/>
      <c r="ZO104" s="1"/>
      <c r="ZP104" s="1"/>
      <c r="ZQ104" s="1"/>
      <c r="ZR104" s="1"/>
      <c r="ZS104" s="1"/>
      <c r="ZT104" s="1"/>
      <c r="ZU104" s="1"/>
      <c r="ZV104" s="1"/>
      <c r="ZW104" s="1"/>
      <c r="ZX104" s="1"/>
      <c r="ZY104" s="1"/>
      <c r="ZZ104" s="1"/>
      <c r="AAA104" s="1"/>
      <c r="AAB104" s="1"/>
      <c r="AAC104" s="1"/>
      <c r="AAD104" s="1"/>
      <c r="AAE104" s="1"/>
      <c r="AAF104" s="1"/>
      <c r="AAG104" s="1"/>
      <c r="AAH104" s="1"/>
      <c r="AAI104" s="1"/>
      <c r="AAJ104" s="1"/>
      <c r="AAK104" s="1"/>
      <c r="AAL104" s="1"/>
      <c r="AAM104" s="1"/>
      <c r="AAN104" s="1"/>
      <c r="AAO104" s="1"/>
      <c r="AAP104" s="1"/>
      <c r="AAQ104" s="1"/>
      <c r="AAR104" s="1"/>
      <c r="AAS104" s="1"/>
      <c r="AAT104" s="1"/>
      <c r="AAU104" s="1"/>
      <c r="AAV104" s="1"/>
      <c r="AAW104" s="1"/>
      <c r="AAX104" s="1"/>
      <c r="AAY104" s="1"/>
      <c r="AAZ104" s="1"/>
      <c r="ABA104" s="1"/>
      <c r="ABB104" s="1"/>
      <c r="ABC104" s="1"/>
      <c r="ABD104" s="1"/>
      <c r="ABE104" s="1"/>
      <c r="ABF104" s="1"/>
      <c r="ABG104" s="1"/>
      <c r="ABH104" s="1"/>
      <c r="ABI104" s="1"/>
      <c r="ABJ104" s="1"/>
      <c r="ABK104" s="1"/>
      <c r="ABL104" s="1"/>
      <c r="ABM104" s="1"/>
      <c r="ABN104" s="1"/>
      <c r="ABO104" s="1"/>
      <c r="ABP104" s="1"/>
      <c r="ABQ104" s="1"/>
      <c r="ABR104" s="1"/>
      <c r="ABS104" s="1"/>
      <c r="ABT104" s="1"/>
      <c r="ABU104" s="1"/>
      <c r="ABV104" s="1"/>
      <c r="ABW104" s="1"/>
      <c r="ABX104" s="1"/>
      <c r="ABY104" s="1"/>
      <c r="ABZ104" s="1"/>
      <c r="ACA104" s="1"/>
      <c r="ACB104" s="1"/>
      <c r="ACC104" s="1"/>
      <c r="ACD104" s="1"/>
      <c r="ACE104" s="1"/>
      <c r="ACF104" s="1"/>
      <c r="ACG104" s="1"/>
      <c r="ACH104" s="1"/>
      <c r="ACI104" s="1"/>
      <c r="ACJ104" s="1"/>
      <c r="ACK104" s="1"/>
      <c r="ACL104" s="1"/>
      <c r="ACM104" s="1"/>
      <c r="ACN104" s="1"/>
      <c r="ACO104" s="1"/>
      <c r="ACP104" s="1"/>
      <c r="ACQ104" s="1"/>
      <c r="ACR104" s="1"/>
      <c r="ACS104" s="1"/>
      <c r="ACT104" s="1"/>
      <c r="ACU104" s="1"/>
      <c r="ACV104" s="1"/>
      <c r="ACW104" s="1"/>
      <c r="ACX104" s="1"/>
      <c r="ACY104" s="1"/>
      <c r="ACZ104" s="1"/>
      <c r="ADA104" s="1"/>
      <c r="ADB104" s="1"/>
      <c r="ADC104" s="1"/>
      <c r="ADD104" s="1"/>
      <c r="ADE104" s="1"/>
      <c r="ADF104" s="1"/>
      <c r="ADG104" s="1"/>
      <c r="ADH104" s="1"/>
      <c r="ADI104" s="1"/>
      <c r="ADJ104" s="1"/>
      <c r="ADK104" s="1"/>
      <c r="ADL104" s="1"/>
      <c r="ADM104" s="1"/>
      <c r="ADN104" s="1"/>
      <c r="ADO104" s="1"/>
      <c r="ADP104" s="1"/>
      <c r="ADQ104" s="1"/>
      <c r="ADR104" s="1"/>
      <c r="ADS104" s="1"/>
      <c r="ADT104" s="1"/>
      <c r="ADU104" s="1"/>
      <c r="ADV104" s="1"/>
      <c r="ADW104" s="1"/>
      <c r="ADX104" s="1"/>
      <c r="ADY104" s="1"/>
      <c r="ADZ104" s="1"/>
      <c r="AEA104" s="1"/>
      <c r="AEB104" s="1"/>
      <c r="AEC104" s="1"/>
      <c r="AED104" s="1"/>
      <c r="AEE104" s="1"/>
      <c r="AEF104" s="1"/>
      <c r="AEG104" s="1"/>
      <c r="AEH104" s="1"/>
      <c r="AEI104" s="1"/>
      <c r="AEJ104" s="1"/>
      <c r="AEK104" s="1"/>
      <c r="AEL104" s="1"/>
      <c r="AEM104" s="1"/>
      <c r="AEN104" s="1"/>
      <c r="AEO104" s="1"/>
      <c r="AEP104" s="1"/>
      <c r="AEQ104" s="1"/>
      <c r="AER104" s="1"/>
      <c r="AES104" s="1"/>
      <c r="AET104" s="1"/>
      <c r="AEU104" s="1"/>
      <c r="AEV104" s="1"/>
      <c r="AEW104" s="1"/>
      <c r="AEX104" s="1"/>
      <c r="AEY104" s="1"/>
      <c r="AEZ104" s="1"/>
      <c r="AFA104" s="1"/>
      <c r="AFB104" s="1"/>
      <c r="AFC104" s="1"/>
      <c r="AFD104" s="1"/>
      <c r="AFE104" s="1"/>
      <c r="AFF104" s="1"/>
      <c r="AFG104" s="1"/>
      <c r="AFH104" s="1"/>
      <c r="AFI104" s="1"/>
      <c r="AFJ104" s="1"/>
      <c r="AFK104" s="1"/>
      <c r="AFL104" s="1"/>
      <c r="AFM104" s="1"/>
      <c r="AFN104" s="1"/>
      <c r="AFO104" s="1"/>
      <c r="AFP104" s="1"/>
      <c r="AFQ104" s="1"/>
      <c r="AFR104" s="1"/>
      <c r="AFS104" s="1"/>
      <c r="AFT104" s="1"/>
      <c r="AFU104" s="1"/>
      <c r="AFV104" s="1"/>
      <c r="AFW104" s="1"/>
      <c r="AFX104" s="1"/>
      <c r="AFY104" s="1"/>
      <c r="AFZ104" s="1"/>
      <c r="AGA104" s="1"/>
      <c r="AGB104" s="1"/>
      <c r="AGC104" s="1"/>
      <c r="AGD104" s="1"/>
      <c r="AGE104" s="1"/>
      <c r="AGF104" s="1"/>
      <c r="AGG104" s="1"/>
      <c r="AGH104" s="1"/>
      <c r="AGI104" s="1"/>
      <c r="AGJ104" s="1"/>
      <c r="AGK104" s="1"/>
      <c r="AGL104" s="1"/>
      <c r="AGM104" s="1"/>
      <c r="AGN104" s="1"/>
      <c r="AGO104" s="1"/>
      <c r="AGP104" s="1"/>
      <c r="AGQ104" s="1"/>
      <c r="AGR104" s="1"/>
      <c r="AGS104" s="1"/>
      <c r="AGT104" s="1"/>
      <c r="AGU104" s="1"/>
      <c r="AGV104" s="1"/>
      <c r="AGW104" s="1"/>
      <c r="AGX104" s="1"/>
      <c r="AGY104" s="1"/>
      <c r="AGZ104" s="1"/>
      <c r="AHA104" s="1"/>
      <c r="AHB104" s="1"/>
      <c r="AHC104" s="1"/>
      <c r="AHD104" s="1"/>
      <c r="AHE104" s="1"/>
      <c r="AHF104" s="1"/>
      <c r="AHG104" s="1"/>
      <c r="AHH104" s="1"/>
      <c r="AHI104" s="1"/>
      <c r="AHJ104" s="1"/>
      <c r="AHK104" s="1"/>
      <c r="AHL104" s="1"/>
      <c r="AHM104" s="1"/>
      <c r="AHN104" s="1"/>
      <c r="AHO104" s="1"/>
      <c r="AHP104" s="1"/>
      <c r="AHQ104" s="1"/>
      <c r="AHR104" s="1"/>
      <c r="AHS104" s="1"/>
      <c r="AHT104" s="1"/>
      <c r="AHU104" s="1"/>
      <c r="AHV104" s="1"/>
      <c r="AHW104" s="1"/>
      <c r="AHX104" s="1"/>
      <c r="AHY104" s="1"/>
      <c r="AHZ104" s="1"/>
      <c r="AIA104" s="1"/>
      <c r="AIB104" s="1"/>
      <c r="AIC104" s="1"/>
      <c r="AID104" s="1"/>
      <c r="AIE104" s="1"/>
      <c r="AIF104" s="1"/>
      <c r="AIG104" s="1"/>
      <c r="AIH104" s="1"/>
      <c r="AII104" s="1"/>
      <c r="AIJ104" s="1"/>
      <c r="AIK104" s="1"/>
      <c r="AIL104" s="1"/>
      <c r="AIM104" s="1"/>
      <c r="AIN104" s="1"/>
      <c r="AIO104" s="1"/>
      <c r="AIP104" s="1"/>
      <c r="AIQ104" s="1"/>
      <c r="AIR104" s="1"/>
      <c r="AIS104" s="1"/>
      <c r="AIT104" s="1"/>
      <c r="AIU104" s="1"/>
      <c r="AIV104" s="1"/>
      <c r="AIW104" s="1"/>
      <c r="AIX104" s="1"/>
      <c r="AIY104" s="1"/>
      <c r="AIZ104" s="1"/>
      <c r="AJA104" s="1"/>
      <c r="AJB104" s="1"/>
      <c r="AJC104" s="1"/>
      <c r="AJD104" s="1"/>
      <c r="AJE104" s="1"/>
      <c r="AJF104" s="1"/>
      <c r="AJG104" s="1"/>
      <c r="AJH104" s="1"/>
      <c r="AJI104" s="1"/>
      <c r="AJJ104" s="1"/>
      <c r="AJK104" s="1"/>
      <c r="AJL104" s="1"/>
      <c r="AJM104" s="1"/>
      <c r="AJN104" s="1"/>
      <c r="AJO104" s="1"/>
      <c r="AJP104" s="1"/>
      <c r="AJQ104" s="1"/>
      <c r="AJR104" s="1"/>
      <c r="AJS104" s="1"/>
      <c r="AJT104" s="1"/>
      <c r="AJU104" s="1"/>
      <c r="AJV104" s="1"/>
      <c r="AJW104" s="1"/>
      <c r="AJX104" s="1"/>
      <c r="AJY104" s="1"/>
      <c r="AJZ104" s="1"/>
      <c r="AKA104" s="1"/>
      <c r="AKB104" s="1"/>
      <c r="AKC104" s="1"/>
      <c r="AKD104" s="1"/>
      <c r="AKE104" s="1"/>
      <c r="AKF104" s="1"/>
      <c r="AKG104" s="1"/>
      <c r="AKH104" s="1"/>
      <c r="AKI104" s="1"/>
      <c r="AKJ104" s="1"/>
      <c r="AKK104" s="1"/>
      <c r="AKL104" s="1"/>
      <c r="AKM104" s="1"/>
      <c r="AKN104" s="1"/>
      <c r="AKO104" s="1"/>
      <c r="AKP104" s="1"/>
      <c r="AKQ104" s="1"/>
      <c r="AKR104" s="1"/>
      <c r="AKS104" s="1"/>
      <c r="AKT104" s="1"/>
      <c r="AKU104" s="1"/>
      <c r="AKV104" s="1"/>
      <c r="AKW104" s="1"/>
      <c r="AKX104" s="1"/>
      <c r="AKY104" s="1"/>
      <c r="AKZ104" s="1"/>
      <c r="ALA104" s="1"/>
      <c r="ALB104" s="1"/>
      <c r="ALC104" s="1"/>
      <c r="ALD104" s="1"/>
      <c r="ALE104" s="1"/>
      <c r="ALF104" s="1"/>
      <c r="ALG104" s="1"/>
      <c r="ALH104" s="1"/>
      <c r="ALI104" s="1"/>
      <c r="ALJ104" s="1"/>
      <c r="ALK104" s="1"/>
      <c r="ALL104" s="1"/>
      <c r="ALM104" s="1"/>
      <c r="ALN104" s="1"/>
      <c r="ALO104" s="1"/>
      <c r="ALP104" s="1"/>
      <c r="ALQ104" s="1"/>
      <c r="ALR104" s="1"/>
      <c r="ALS104" s="1"/>
      <c r="ALT104" s="1"/>
      <c r="ALU104" s="1"/>
      <c r="ALV104" s="1"/>
      <c r="ALW104" s="1"/>
      <c r="ALX104" s="1"/>
      <c r="ALY104" s="1"/>
      <c r="ALZ104" s="1"/>
      <c r="AMA104" s="1"/>
      <c r="AMB104" s="1"/>
      <c r="AMC104" s="1"/>
      <c r="AMD104" s="1"/>
      <c r="AME104" s="1"/>
      <c r="AMF104" s="1"/>
      <c r="AMG104" s="1"/>
      <c r="AMH104" s="1"/>
      <c r="AMI104" s="1"/>
    </row>
    <row r="105" spans="2:1023" s="17" customFormat="1" ht="18.399999999999999" customHeight="1" x14ac:dyDescent="0.2">
      <c r="B105" s="1"/>
      <c r="C105" s="1"/>
      <c r="D105" s="1"/>
      <c r="E105" s="1"/>
      <c r="F105" s="8"/>
      <c r="G105" s="8"/>
      <c r="H105" s="2"/>
      <c r="I105" s="7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  <c r="ADT105" s="1"/>
      <c r="ADU105" s="1"/>
      <c r="ADV105" s="1"/>
      <c r="ADW105" s="1"/>
      <c r="ADX105" s="1"/>
      <c r="ADY105" s="1"/>
      <c r="ADZ105" s="1"/>
      <c r="AEA105" s="1"/>
      <c r="AEB105" s="1"/>
      <c r="AEC105" s="1"/>
      <c r="AED105" s="1"/>
      <c r="AEE105" s="1"/>
      <c r="AEF105" s="1"/>
      <c r="AEG105" s="1"/>
      <c r="AEH105" s="1"/>
      <c r="AEI105" s="1"/>
      <c r="AEJ105" s="1"/>
      <c r="AEK105" s="1"/>
      <c r="AEL105" s="1"/>
      <c r="AEM105" s="1"/>
      <c r="AEN105" s="1"/>
      <c r="AEO105" s="1"/>
      <c r="AEP105" s="1"/>
      <c r="AEQ105" s="1"/>
      <c r="AER105" s="1"/>
      <c r="AES105" s="1"/>
      <c r="AET105" s="1"/>
      <c r="AEU105" s="1"/>
      <c r="AEV105" s="1"/>
      <c r="AEW105" s="1"/>
      <c r="AEX105" s="1"/>
      <c r="AEY105" s="1"/>
      <c r="AEZ105" s="1"/>
      <c r="AFA105" s="1"/>
      <c r="AFB105" s="1"/>
      <c r="AFC105" s="1"/>
      <c r="AFD105" s="1"/>
      <c r="AFE105" s="1"/>
      <c r="AFF105" s="1"/>
      <c r="AFG105" s="1"/>
      <c r="AFH105" s="1"/>
      <c r="AFI105" s="1"/>
      <c r="AFJ105" s="1"/>
      <c r="AFK105" s="1"/>
      <c r="AFL105" s="1"/>
      <c r="AFM105" s="1"/>
      <c r="AFN105" s="1"/>
      <c r="AFO105" s="1"/>
      <c r="AFP105" s="1"/>
      <c r="AFQ105" s="1"/>
      <c r="AFR105" s="1"/>
      <c r="AFS105" s="1"/>
      <c r="AFT105" s="1"/>
      <c r="AFU105" s="1"/>
      <c r="AFV105" s="1"/>
      <c r="AFW105" s="1"/>
      <c r="AFX105" s="1"/>
      <c r="AFY105" s="1"/>
      <c r="AFZ105" s="1"/>
      <c r="AGA105" s="1"/>
      <c r="AGB105" s="1"/>
      <c r="AGC105" s="1"/>
      <c r="AGD105" s="1"/>
      <c r="AGE105" s="1"/>
      <c r="AGF105" s="1"/>
      <c r="AGG105" s="1"/>
      <c r="AGH105" s="1"/>
      <c r="AGI105" s="1"/>
      <c r="AGJ105" s="1"/>
      <c r="AGK105" s="1"/>
      <c r="AGL105" s="1"/>
      <c r="AGM105" s="1"/>
      <c r="AGN105" s="1"/>
      <c r="AGO105" s="1"/>
      <c r="AGP105" s="1"/>
      <c r="AGQ105" s="1"/>
      <c r="AGR105" s="1"/>
      <c r="AGS105" s="1"/>
      <c r="AGT105" s="1"/>
      <c r="AGU105" s="1"/>
      <c r="AGV105" s="1"/>
      <c r="AGW105" s="1"/>
      <c r="AGX105" s="1"/>
      <c r="AGY105" s="1"/>
      <c r="AGZ105" s="1"/>
      <c r="AHA105" s="1"/>
      <c r="AHB105" s="1"/>
      <c r="AHC105" s="1"/>
      <c r="AHD105" s="1"/>
      <c r="AHE105" s="1"/>
      <c r="AHF105" s="1"/>
      <c r="AHG105" s="1"/>
      <c r="AHH105" s="1"/>
      <c r="AHI105" s="1"/>
      <c r="AHJ105" s="1"/>
      <c r="AHK105" s="1"/>
      <c r="AHL105" s="1"/>
      <c r="AHM105" s="1"/>
      <c r="AHN105" s="1"/>
      <c r="AHO105" s="1"/>
      <c r="AHP105" s="1"/>
      <c r="AHQ105" s="1"/>
      <c r="AHR105" s="1"/>
      <c r="AHS105" s="1"/>
      <c r="AHT105" s="1"/>
      <c r="AHU105" s="1"/>
      <c r="AHV105" s="1"/>
      <c r="AHW105" s="1"/>
      <c r="AHX105" s="1"/>
      <c r="AHY105" s="1"/>
      <c r="AHZ105" s="1"/>
      <c r="AIA105" s="1"/>
      <c r="AIB105" s="1"/>
      <c r="AIC105" s="1"/>
      <c r="AID105" s="1"/>
      <c r="AIE105" s="1"/>
      <c r="AIF105" s="1"/>
      <c r="AIG105" s="1"/>
      <c r="AIH105" s="1"/>
      <c r="AII105" s="1"/>
      <c r="AIJ105" s="1"/>
      <c r="AIK105" s="1"/>
      <c r="AIL105" s="1"/>
      <c r="AIM105" s="1"/>
      <c r="AIN105" s="1"/>
      <c r="AIO105" s="1"/>
      <c r="AIP105" s="1"/>
      <c r="AIQ105" s="1"/>
      <c r="AIR105" s="1"/>
      <c r="AIS105" s="1"/>
      <c r="AIT105" s="1"/>
      <c r="AIU105" s="1"/>
      <c r="AIV105" s="1"/>
      <c r="AIW105" s="1"/>
      <c r="AIX105" s="1"/>
      <c r="AIY105" s="1"/>
      <c r="AIZ105" s="1"/>
      <c r="AJA105" s="1"/>
      <c r="AJB105" s="1"/>
      <c r="AJC105" s="1"/>
      <c r="AJD105" s="1"/>
      <c r="AJE105" s="1"/>
      <c r="AJF105" s="1"/>
      <c r="AJG105" s="1"/>
      <c r="AJH105" s="1"/>
      <c r="AJI105" s="1"/>
      <c r="AJJ105" s="1"/>
      <c r="AJK105" s="1"/>
      <c r="AJL105" s="1"/>
      <c r="AJM105" s="1"/>
      <c r="AJN105" s="1"/>
      <c r="AJO105" s="1"/>
      <c r="AJP105" s="1"/>
      <c r="AJQ105" s="1"/>
      <c r="AJR105" s="1"/>
      <c r="AJS105" s="1"/>
      <c r="AJT105" s="1"/>
      <c r="AJU105" s="1"/>
      <c r="AJV105" s="1"/>
      <c r="AJW105" s="1"/>
      <c r="AJX105" s="1"/>
      <c r="AJY105" s="1"/>
      <c r="AJZ105" s="1"/>
      <c r="AKA105" s="1"/>
      <c r="AKB105" s="1"/>
      <c r="AKC105" s="1"/>
      <c r="AKD105" s="1"/>
      <c r="AKE105" s="1"/>
      <c r="AKF105" s="1"/>
      <c r="AKG105" s="1"/>
      <c r="AKH105" s="1"/>
      <c r="AKI105" s="1"/>
      <c r="AKJ105" s="1"/>
      <c r="AKK105" s="1"/>
      <c r="AKL105" s="1"/>
      <c r="AKM105" s="1"/>
      <c r="AKN105" s="1"/>
      <c r="AKO105" s="1"/>
      <c r="AKP105" s="1"/>
      <c r="AKQ105" s="1"/>
      <c r="AKR105" s="1"/>
      <c r="AKS105" s="1"/>
      <c r="AKT105" s="1"/>
      <c r="AKU105" s="1"/>
      <c r="AKV105" s="1"/>
      <c r="AKW105" s="1"/>
      <c r="AKX105" s="1"/>
      <c r="AKY105" s="1"/>
      <c r="AKZ105" s="1"/>
      <c r="ALA105" s="1"/>
      <c r="ALB105" s="1"/>
      <c r="ALC105" s="1"/>
      <c r="ALD105" s="1"/>
      <c r="ALE105" s="1"/>
      <c r="ALF105" s="1"/>
      <c r="ALG105" s="1"/>
      <c r="ALH105" s="1"/>
      <c r="ALI105" s="1"/>
      <c r="ALJ105" s="1"/>
      <c r="ALK105" s="1"/>
      <c r="ALL105" s="1"/>
      <c r="ALM105" s="1"/>
      <c r="ALN105" s="1"/>
      <c r="ALO105" s="1"/>
      <c r="ALP105" s="1"/>
      <c r="ALQ105" s="1"/>
      <c r="ALR105" s="1"/>
      <c r="ALS105" s="1"/>
      <c r="ALT105" s="1"/>
      <c r="ALU105" s="1"/>
      <c r="ALV105" s="1"/>
      <c r="ALW105" s="1"/>
      <c r="ALX105" s="1"/>
      <c r="ALY105" s="1"/>
      <c r="ALZ105" s="1"/>
      <c r="AMA105" s="1"/>
      <c r="AMB105" s="1"/>
      <c r="AMC105" s="1"/>
      <c r="AMD105" s="1"/>
      <c r="AME105" s="1"/>
      <c r="AMF105" s="1"/>
      <c r="AMG105" s="1"/>
      <c r="AMH105" s="1"/>
      <c r="AMI105" s="1"/>
    </row>
    <row r="106" spans="2:1023" s="17" customFormat="1" ht="18.399999999999999" customHeight="1" x14ac:dyDescent="0.2">
      <c r="B106" s="1"/>
      <c r="C106" s="1"/>
      <c r="D106" s="1"/>
      <c r="E106" s="1"/>
      <c r="F106" s="8"/>
      <c r="G106" s="8"/>
      <c r="H106" s="2"/>
      <c r="I106" s="7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  <c r="VX106" s="1"/>
      <c r="VY106" s="1"/>
      <c r="VZ106" s="1"/>
      <c r="WA106" s="1"/>
      <c r="WB106" s="1"/>
      <c r="WC106" s="1"/>
      <c r="WD106" s="1"/>
      <c r="WE106" s="1"/>
      <c r="WF106" s="1"/>
      <c r="WG106" s="1"/>
      <c r="WH106" s="1"/>
      <c r="WI106" s="1"/>
      <c r="WJ106" s="1"/>
      <c r="WK106" s="1"/>
      <c r="WL106" s="1"/>
      <c r="WM106" s="1"/>
      <c r="WN106" s="1"/>
      <c r="WO106" s="1"/>
      <c r="WP106" s="1"/>
      <c r="WQ106" s="1"/>
      <c r="WR106" s="1"/>
      <c r="WS106" s="1"/>
      <c r="WT106" s="1"/>
      <c r="WU106" s="1"/>
      <c r="WV106" s="1"/>
      <c r="WW106" s="1"/>
      <c r="WX106" s="1"/>
      <c r="WY106" s="1"/>
      <c r="WZ106" s="1"/>
      <c r="XA106" s="1"/>
      <c r="XB106" s="1"/>
      <c r="XC106" s="1"/>
      <c r="XD106" s="1"/>
      <c r="XE106" s="1"/>
      <c r="XF106" s="1"/>
      <c r="XG106" s="1"/>
      <c r="XH106" s="1"/>
      <c r="XI106" s="1"/>
      <c r="XJ106" s="1"/>
      <c r="XK106" s="1"/>
      <c r="XL106" s="1"/>
      <c r="XM106" s="1"/>
      <c r="XN106" s="1"/>
      <c r="XO106" s="1"/>
      <c r="XP106" s="1"/>
      <c r="XQ106" s="1"/>
      <c r="XR106" s="1"/>
      <c r="XS106" s="1"/>
      <c r="XT106" s="1"/>
      <c r="XU106" s="1"/>
      <c r="XV106" s="1"/>
      <c r="XW106" s="1"/>
      <c r="XX106" s="1"/>
      <c r="XY106" s="1"/>
      <c r="XZ106" s="1"/>
      <c r="YA106" s="1"/>
      <c r="YB106" s="1"/>
      <c r="YC106" s="1"/>
      <c r="YD106" s="1"/>
      <c r="YE106" s="1"/>
      <c r="YF106" s="1"/>
      <c r="YG106" s="1"/>
      <c r="YH106" s="1"/>
      <c r="YI106" s="1"/>
      <c r="YJ106" s="1"/>
      <c r="YK106" s="1"/>
      <c r="YL106" s="1"/>
      <c r="YM106" s="1"/>
      <c r="YN106" s="1"/>
      <c r="YO106" s="1"/>
      <c r="YP106" s="1"/>
      <c r="YQ106" s="1"/>
      <c r="YR106" s="1"/>
      <c r="YS106" s="1"/>
      <c r="YT106" s="1"/>
      <c r="YU106" s="1"/>
      <c r="YV106" s="1"/>
      <c r="YW106" s="1"/>
      <c r="YX106" s="1"/>
      <c r="YY106" s="1"/>
      <c r="YZ106" s="1"/>
      <c r="ZA106" s="1"/>
      <c r="ZB106" s="1"/>
      <c r="ZC106" s="1"/>
      <c r="ZD106" s="1"/>
      <c r="ZE106" s="1"/>
      <c r="ZF106" s="1"/>
      <c r="ZG106" s="1"/>
      <c r="ZH106" s="1"/>
      <c r="ZI106" s="1"/>
      <c r="ZJ106" s="1"/>
      <c r="ZK106" s="1"/>
      <c r="ZL106" s="1"/>
      <c r="ZM106" s="1"/>
      <c r="ZN106" s="1"/>
      <c r="ZO106" s="1"/>
      <c r="ZP106" s="1"/>
      <c r="ZQ106" s="1"/>
      <c r="ZR106" s="1"/>
      <c r="ZS106" s="1"/>
      <c r="ZT106" s="1"/>
      <c r="ZU106" s="1"/>
      <c r="ZV106" s="1"/>
      <c r="ZW106" s="1"/>
      <c r="ZX106" s="1"/>
      <c r="ZY106" s="1"/>
      <c r="ZZ106" s="1"/>
      <c r="AAA106" s="1"/>
      <c r="AAB106" s="1"/>
      <c r="AAC106" s="1"/>
      <c r="AAD106" s="1"/>
      <c r="AAE106" s="1"/>
      <c r="AAF106" s="1"/>
      <c r="AAG106" s="1"/>
      <c r="AAH106" s="1"/>
      <c r="AAI106" s="1"/>
      <c r="AAJ106" s="1"/>
      <c r="AAK106" s="1"/>
      <c r="AAL106" s="1"/>
      <c r="AAM106" s="1"/>
      <c r="AAN106" s="1"/>
      <c r="AAO106" s="1"/>
      <c r="AAP106" s="1"/>
      <c r="AAQ106" s="1"/>
      <c r="AAR106" s="1"/>
      <c r="AAS106" s="1"/>
      <c r="AAT106" s="1"/>
      <c r="AAU106" s="1"/>
      <c r="AAV106" s="1"/>
      <c r="AAW106" s="1"/>
      <c r="AAX106" s="1"/>
      <c r="AAY106" s="1"/>
      <c r="AAZ106" s="1"/>
      <c r="ABA106" s="1"/>
      <c r="ABB106" s="1"/>
      <c r="ABC106" s="1"/>
      <c r="ABD106" s="1"/>
      <c r="ABE106" s="1"/>
      <c r="ABF106" s="1"/>
      <c r="ABG106" s="1"/>
      <c r="ABH106" s="1"/>
      <c r="ABI106" s="1"/>
      <c r="ABJ106" s="1"/>
      <c r="ABK106" s="1"/>
      <c r="ABL106" s="1"/>
      <c r="ABM106" s="1"/>
      <c r="ABN106" s="1"/>
      <c r="ABO106" s="1"/>
      <c r="ABP106" s="1"/>
      <c r="ABQ106" s="1"/>
      <c r="ABR106" s="1"/>
      <c r="ABS106" s="1"/>
      <c r="ABT106" s="1"/>
      <c r="ABU106" s="1"/>
      <c r="ABV106" s="1"/>
      <c r="ABW106" s="1"/>
      <c r="ABX106" s="1"/>
      <c r="ABY106" s="1"/>
      <c r="ABZ106" s="1"/>
      <c r="ACA106" s="1"/>
      <c r="ACB106" s="1"/>
      <c r="ACC106" s="1"/>
      <c r="ACD106" s="1"/>
      <c r="ACE106" s="1"/>
      <c r="ACF106" s="1"/>
      <c r="ACG106" s="1"/>
      <c r="ACH106" s="1"/>
      <c r="ACI106" s="1"/>
      <c r="ACJ106" s="1"/>
      <c r="ACK106" s="1"/>
      <c r="ACL106" s="1"/>
      <c r="ACM106" s="1"/>
      <c r="ACN106" s="1"/>
      <c r="ACO106" s="1"/>
      <c r="ACP106" s="1"/>
      <c r="ACQ106" s="1"/>
      <c r="ACR106" s="1"/>
      <c r="ACS106" s="1"/>
      <c r="ACT106" s="1"/>
      <c r="ACU106" s="1"/>
      <c r="ACV106" s="1"/>
      <c r="ACW106" s="1"/>
      <c r="ACX106" s="1"/>
      <c r="ACY106" s="1"/>
      <c r="ACZ106" s="1"/>
      <c r="ADA106" s="1"/>
      <c r="ADB106" s="1"/>
      <c r="ADC106" s="1"/>
      <c r="ADD106" s="1"/>
      <c r="ADE106" s="1"/>
      <c r="ADF106" s="1"/>
      <c r="ADG106" s="1"/>
      <c r="ADH106" s="1"/>
      <c r="ADI106" s="1"/>
      <c r="ADJ106" s="1"/>
      <c r="ADK106" s="1"/>
      <c r="ADL106" s="1"/>
      <c r="ADM106" s="1"/>
      <c r="ADN106" s="1"/>
      <c r="ADO106" s="1"/>
      <c r="ADP106" s="1"/>
      <c r="ADQ106" s="1"/>
      <c r="ADR106" s="1"/>
      <c r="ADS106" s="1"/>
      <c r="ADT106" s="1"/>
      <c r="ADU106" s="1"/>
      <c r="ADV106" s="1"/>
      <c r="ADW106" s="1"/>
      <c r="ADX106" s="1"/>
      <c r="ADY106" s="1"/>
      <c r="ADZ106" s="1"/>
      <c r="AEA106" s="1"/>
      <c r="AEB106" s="1"/>
      <c r="AEC106" s="1"/>
      <c r="AED106" s="1"/>
      <c r="AEE106" s="1"/>
      <c r="AEF106" s="1"/>
      <c r="AEG106" s="1"/>
      <c r="AEH106" s="1"/>
      <c r="AEI106" s="1"/>
      <c r="AEJ106" s="1"/>
      <c r="AEK106" s="1"/>
      <c r="AEL106" s="1"/>
      <c r="AEM106" s="1"/>
      <c r="AEN106" s="1"/>
      <c r="AEO106" s="1"/>
      <c r="AEP106" s="1"/>
      <c r="AEQ106" s="1"/>
      <c r="AER106" s="1"/>
      <c r="AES106" s="1"/>
      <c r="AET106" s="1"/>
      <c r="AEU106" s="1"/>
      <c r="AEV106" s="1"/>
      <c r="AEW106" s="1"/>
      <c r="AEX106" s="1"/>
      <c r="AEY106" s="1"/>
      <c r="AEZ106" s="1"/>
      <c r="AFA106" s="1"/>
      <c r="AFB106" s="1"/>
      <c r="AFC106" s="1"/>
      <c r="AFD106" s="1"/>
      <c r="AFE106" s="1"/>
      <c r="AFF106" s="1"/>
      <c r="AFG106" s="1"/>
      <c r="AFH106" s="1"/>
      <c r="AFI106" s="1"/>
      <c r="AFJ106" s="1"/>
      <c r="AFK106" s="1"/>
      <c r="AFL106" s="1"/>
      <c r="AFM106" s="1"/>
      <c r="AFN106" s="1"/>
      <c r="AFO106" s="1"/>
      <c r="AFP106" s="1"/>
      <c r="AFQ106" s="1"/>
      <c r="AFR106" s="1"/>
      <c r="AFS106" s="1"/>
      <c r="AFT106" s="1"/>
      <c r="AFU106" s="1"/>
      <c r="AFV106" s="1"/>
      <c r="AFW106" s="1"/>
      <c r="AFX106" s="1"/>
      <c r="AFY106" s="1"/>
      <c r="AFZ106" s="1"/>
      <c r="AGA106" s="1"/>
      <c r="AGB106" s="1"/>
      <c r="AGC106" s="1"/>
      <c r="AGD106" s="1"/>
      <c r="AGE106" s="1"/>
      <c r="AGF106" s="1"/>
      <c r="AGG106" s="1"/>
      <c r="AGH106" s="1"/>
      <c r="AGI106" s="1"/>
      <c r="AGJ106" s="1"/>
      <c r="AGK106" s="1"/>
      <c r="AGL106" s="1"/>
      <c r="AGM106" s="1"/>
      <c r="AGN106" s="1"/>
      <c r="AGO106" s="1"/>
      <c r="AGP106" s="1"/>
      <c r="AGQ106" s="1"/>
      <c r="AGR106" s="1"/>
      <c r="AGS106" s="1"/>
      <c r="AGT106" s="1"/>
      <c r="AGU106" s="1"/>
      <c r="AGV106" s="1"/>
      <c r="AGW106" s="1"/>
      <c r="AGX106" s="1"/>
      <c r="AGY106" s="1"/>
      <c r="AGZ106" s="1"/>
      <c r="AHA106" s="1"/>
      <c r="AHB106" s="1"/>
      <c r="AHC106" s="1"/>
      <c r="AHD106" s="1"/>
      <c r="AHE106" s="1"/>
      <c r="AHF106" s="1"/>
      <c r="AHG106" s="1"/>
      <c r="AHH106" s="1"/>
      <c r="AHI106" s="1"/>
      <c r="AHJ106" s="1"/>
      <c r="AHK106" s="1"/>
      <c r="AHL106" s="1"/>
      <c r="AHM106" s="1"/>
      <c r="AHN106" s="1"/>
      <c r="AHO106" s="1"/>
      <c r="AHP106" s="1"/>
      <c r="AHQ106" s="1"/>
      <c r="AHR106" s="1"/>
      <c r="AHS106" s="1"/>
      <c r="AHT106" s="1"/>
      <c r="AHU106" s="1"/>
      <c r="AHV106" s="1"/>
      <c r="AHW106" s="1"/>
      <c r="AHX106" s="1"/>
      <c r="AHY106" s="1"/>
      <c r="AHZ106" s="1"/>
      <c r="AIA106" s="1"/>
      <c r="AIB106" s="1"/>
      <c r="AIC106" s="1"/>
      <c r="AID106" s="1"/>
      <c r="AIE106" s="1"/>
      <c r="AIF106" s="1"/>
      <c r="AIG106" s="1"/>
      <c r="AIH106" s="1"/>
      <c r="AII106" s="1"/>
      <c r="AIJ106" s="1"/>
      <c r="AIK106" s="1"/>
      <c r="AIL106" s="1"/>
      <c r="AIM106" s="1"/>
      <c r="AIN106" s="1"/>
      <c r="AIO106" s="1"/>
      <c r="AIP106" s="1"/>
      <c r="AIQ106" s="1"/>
      <c r="AIR106" s="1"/>
      <c r="AIS106" s="1"/>
      <c r="AIT106" s="1"/>
      <c r="AIU106" s="1"/>
      <c r="AIV106" s="1"/>
      <c r="AIW106" s="1"/>
      <c r="AIX106" s="1"/>
      <c r="AIY106" s="1"/>
      <c r="AIZ106" s="1"/>
      <c r="AJA106" s="1"/>
      <c r="AJB106" s="1"/>
      <c r="AJC106" s="1"/>
      <c r="AJD106" s="1"/>
      <c r="AJE106" s="1"/>
      <c r="AJF106" s="1"/>
      <c r="AJG106" s="1"/>
      <c r="AJH106" s="1"/>
      <c r="AJI106" s="1"/>
      <c r="AJJ106" s="1"/>
      <c r="AJK106" s="1"/>
      <c r="AJL106" s="1"/>
      <c r="AJM106" s="1"/>
      <c r="AJN106" s="1"/>
      <c r="AJO106" s="1"/>
      <c r="AJP106" s="1"/>
      <c r="AJQ106" s="1"/>
      <c r="AJR106" s="1"/>
      <c r="AJS106" s="1"/>
      <c r="AJT106" s="1"/>
      <c r="AJU106" s="1"/>
      <c r="AJV106" s="1"/>
      <c r="AJW106" s="1"/>
      <c r="AJX106" s="1"/>
      <c r="AJY106" s="1"/>
      <c r="AJZ106" s="1"/>
      <c r="AKA106" s="1"/>
      <c r="AKB106" s="1"/>
      <c r="AKC106" s="1"/>
      <c r="AKD106" s="1"/>
      <c r="AKE106" s="1"/>
      <c r="AKF106" s="1"/>
      <c r="AKG106" s="1"/>
      <c r="AKH106" s="1"/>
      <c r="AKI106" s="1"/>
      <c r="AKJ106" s="1"/>
      <c r="AKK106" s="1"/>
      <c r="AKL106" s="1"/>
      <c r="AKM106" s="1"/>
      <c r="AKN106" s="1"/>
      <c r="AKO106" s="1"/>
      <c r="AKP106" s="1"/>
      <c r="AKQ106" s="1"/>
      <c r="AKR106" s="1"/>
      <c r="AKS106" s="1"/>
      <c r="AKT106" s="1"/>
      <c r="AKU106" s="1"/>
      <c r="AKV106" s="1"/>
      <c r="AKW106" s="1"/>
      <c r="AKX106" s="1"/>
      <c r="AKY106" s="1"/>
      <c r="AKZ106" s="1"/>
      <c r="ALA106" s="1"/>
      <c r="ALB106" s="1"/>
      <c r="ALC106" s="1"/>
      <c r="ALD106" s="1"/>
      <c r="ALE106" s="1"/>
      <c r="ALF106" s="1"/>
      <c r="ALG106" s="1"/>
      <c r="ALH106" s="1"/>
      <c r="ALI106" s="1"/>
      <c r="ALJ106" s="1"/>
      <c r="ALK106" s="1"/>
      <c r="ALL106" s="1"/>
      <c r="ALM106" s="1"/>
      <c r="ALN106" s="1"/>
      <c r="ALO106" s="1"/>
      <c r="ALP106" s="1"/>
      <c r="ALQ106" s="1"/>
      <c r="ALR106" s="1"/>
      <c r="ALS106" s="1"/>
      <c r="ALT106" s="1"/>
      <c r="ALU106" s="1"/>
      <c r="ALV106" s="1"/>
      <c r="ALW106" s="1"/>
      <c r="ALX106" s="1"/>
      <c r="ALY106" s="1"/>
      <c r="ALZ106" s="1"/>
      <c r="AMA106" s="1"/>
      <c r="AMB106" s="1"/>
      <c r="AMC106" s="1"/>
      <c r="AMD106" s="1"/>
      <c r="AME106" s="1"/>
      <c r="AMF106" s="1"/>
      <c r="AMG106" s="1"/>
      <c r="AMH106" s="1"/>
      <c r="AMI106" s="1"/>
    </row>
    <row r="107" spans="2:1023" s="17" customFormat="1" ht="18.399999999999999" customHeight="1" x14ac:dyDescent="0.2">
      <c r="B107" s="1"/>
      <c r="C107" s="1"/>
      <c r="D107" s="1"/>
      <c r="E107" s="1"/>
      <c r="F107" s="8"/>
      <c r="G107" s="8"/>
      <c r="H107" s="2"/>
      <c r="I107" s="7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  <c r="VX107" s="1"/>
      <c r="VY107" s="1"/>
      <c r="VZ107" s="1"/>
      <c r="WA107" s="1"/>
      <c r="WB107" s="1"/>
      <c r="WC107" s="1"/>
      <c r="WD107" s="1"/>
      <c r="WE107" s="1"/>
      <c r="WF107" s="1"/>
      <c r="WG107" s="1"/>
      <c r="WH107" s="1"/>
      <c r="WI107" s="1"/>
      <c r="WJ107" s="1"/>
      <c r="WK107" s="1"/>
      <c r="WL107" s="1"/>
      <c r="WM107" s="1"/>
      <c r="WN107" s="1"/>
      <c r="WO107" s="1"/>
      <c r="WP107" s="1"/>
      <c r="WQ107" s="1"/>
      <c r="WR107" s="1"/>
      <c r="WS107" s="1"/>
      <c r="WT107" s="1"/>
      <c r="WU107" s="1"/>
      <c r="WV107" s="1"/>
      <c r="WW107" s="1"/>
      <c r="WX107" s="1"/>
      <c r="WY107" s="1"/>
      <c r="WZ107" s="1"/>
      <c r="XA107" s="1"/>
      <c r="XB107" s="1"/>
      <c r="XC107" s="1"/>
      <c r="XD107" s="1"/>
      <c r="XE107" s="1"/>
      <c r="XF107" s="1"/>
      <c r="XG107" s="1"/>
      <c r="XH107" s="1"/>
      <c r="XI107" s="1"/>
      <c r="XJ107" s="1"/>
      <c r="XK107" s="1"/>
      <c r="XL107" s="1"/>
      <c r="XM107" s="1"/>
      <c r="XN107" s="1"/>
      <c r="XO107" s="1"/>
      <c r="XP107" s="1"/>
      <c r="XQ107" s="1"/>
      <c r="XR107" s="1"/>
      <c r="XS107" s="1"/>
      <c r="XT107" s="1"/>
      <c r="XU107" s="1"/>
      <c r="XV107" s="1"/>
      <c r="XW107" s="1"/>
      <c r="XX107" s="1"/>
      <c r="XY107" s="1"/>
      <c r="XZ107" s="1"/>
      <c r="YA107" s="1"/>
      <c r="YB107" s="1"/>
      <c r="YC107" s="1"/>
      <c r="YD107" s="1"/>
      <c r="YE107" s="1"/>
      <c r="YF107" s="1"/>
      <c r="YG107" s="1"/>
      <c r="YH107" s="1"/>
      <c r="YI107" s="1"/>
      <c r="YJ107" s="1"/>
      <c r="YK107" s="1"/>
      <c r="YL107" s="1"/>
      <c r="YM107" s="1"/>
      <c r="YN107" s="1"/>
      <c r="YO107" s="1"/>
      <c r="YP107" s="1"/>
      <c r="YQ107" s="1"/>
      <c r="YR107" s="1"/>
      <c r="YS107" s="1"/>
      <c r="YT107" s="1"/>
      <c r="YU107" s="1"/>
      <c r="YV107" s="1"/>
      <c r="YW107" s="1"/>
      <c r="YX107" s="1"/>
      <c r="YY107" s="1"/>
      <c r="YZ107" s="1"/>
      <c r="ZA107" s="1"/>
      <c r="ZB107" s="1"/>
      <c r="ZC107" s="1"/>
      <c r="ZD107" s="1"/>
      <c r="ZE107" s="1"/>
      <c r="ZF107" s="1"/>
      <c r="ZG107" s="1"/>
      <c r="ZH107" s="1"/>
      <c r="ZI107" s="1"/>
      <c r="ZJ107" s="1"/>
      <c r="ZK107" s="1"/>
      <c r="ZL107" s="1"/>
      <c r="ZM107" s="1"/>
      <c r="ZN107" s="1"/>
      <c r="ZO107" s="1"/>
      <c r="ZP107" s="1"/>
      <c r="ZQ107" s="1"/>
      <c r="ZR107" s="1"/>
      <c r="ZS107" s="1"/>
      <c r="ZT107" s="1"/>
      <c r="ZU107" s="1"/>
      <c r="ZV107" s="1"/>
      <c r="ZW107" s="1"/>
      <c r="ZX107" s="1"/>
      <c r="ZY107" s="1"/>
      <c r="ZZ107" s="1"/>
      <c r="AAA107" s="1"/>
      <c r="AAB107" s="1"/>
      <c r="AAC107" s="1"/>
      <c r="AAD107" s="1"/>
      <c r="AAE107" s="1"/>
      <c r="AAF107" s="1"/>
      <c r="AAG107" s="1"/>
      <c r="AAH107" s="1"/>
      <c r="AAI107" s="1"/>
      <c r="AAJ107" s="1"/>
      <c r="AAK107" s="1"/>
      <c r="AAL107" s="1"/>
      <c r="AAM107" s="1"/>
      <c r="AAN107" s="1"/>
      <c r="AAO107" s="1"/>
      <c r="AAP107" s="1"/>
      <c r="AAQ107" s="1"/>
      <c r="AAR107" s="1"/>
      <c r="AAS107" s="1"/>
      <c r="AAT107" s="1"/>
      <c r="AAU107" s="1"/>
      <c r="AAV107" s="1"/>
      <c r="AAW107" s="1"/>
      <c r="AAX107" s="1"/>
      <c r="AAY107" s="1"/>
      <c r="AAZ107" s="1"/>
      <c r="ABA107" s="1"/>
      <c r="ABB107" s="1"/>
      <c r="ABC107" s="1"/>
      <c r="ABD107" s="1"/>
      <c r="ABE107" s="1"/>
      <c r="ABF107" s="1"/>
      <c r="ABG107" s="1"/>
      <c r="ABH107" s="1"/>
      <c r="ABI107" s="1"/>
      <c r="ABJ107" s="1"/>
      <c r="ABK107" s="1"/>
      <c r="ABL107" s="1"/>
      <c r="ABM107" s="1"/>
      <c r="ABN107" s="1"/>
      <c r="ABO107" s="1"/>
      <c r="ABP107" s="1"/>
      <c r="ABQ107" s="1"/>
      <c r="ABR107" s="1"/>
      <c r="ABS107" s="1"/>
      <c r="ABT107" s="1"/>
      <c r="ABU107" s="1"/>
      <c r="ABV107" s="1"/>
      <c r="ABW107" s="1"/>
      <c r="ABX107" s="1"/>
      <c r="ABY107" s="1"/>
      <c r="ABZ107" s="1"/>
      <c r="ACA107" s="1"/>
      <c r="ACB107" s="1"/>
      <c r="ACC107" s="1"/>
      <c r="ACD107" s="1"/>
      <c r="ACE107" s="1"/>
      <c r="ACF107" s="1"/>
      <c r="ACG107" s="1"/>
      <c r="ACH107" s="1"/>
      <c r="ACI107" s="1"/>
      <c r="ACJ107" s="1"/>
      <c r="ACK107" s="1"/>
      <c r="ACL107" s="1"/>
      <c r="ACM107" s="1"/>
      <c r="ACN107" s="1"/>
      <c r="ACO107" s="1"/>
      <c r="ACP107" s="1"/>
      <c r="ACQ107" s="1"/>
      <c r="ACR107" s="1"/>
      <c r="ACS107" s="1"/>
      <c r="ACT107" s="1"/>
      <c r="ACU107" s="1"/>
      <c r="ACV107" s="1"/>
      <c r="ACW107" s="1"/>
      <c r="ACX107" s="1"/>
      <c r="ACY107" s="1"/>
      <c r="ACZ107" s="1"/>
      <c r="ADA107" s="1"/>
      <c r="ADB107" s="1"/>
      <c r="ADC107" s="1"/>
      <c r="ADD107" s="1"/>
      <c r="ADE107" s="1"/>
      <c r="ADF107" s="1"/>
      <c r="ADG107" s="1"/>
      <c r="ADH107" s="1"/>
      <c r="ADI107" s="1"/>
      <c r="ADJ107" s="1"/>
      <c r="ADK107" s="1"/>
      <c r="ADL107" s="1"/>
      <c r="ADM107" s="1"/>
      <c r="ADN107" s="1"/>
      <c r="ADO107" s="1"/>
      <c r="ADP107" s="1"/>
      <c r="ADQ107" s="1"/>
      <c r="ADR107" s="1"/>
      <c r="ADS107" s="1"/>
      <c r="ADT107" s="1"/>
      <c r="ADU107" s="1"/>
      <c r="ADV107" s="1"/>
      <c r="ADW107" s="1"/>
      <c r="ADX107" s="1"/>
      <c r="ADY107" s="1"/>
      <c r="ADZ107" s="1"/>
      <c r="AEA107" s="1"/>
      <c r="AEB107" s="1"/>
      <c r="AEC107" s="1"/>
      <c r="AED107" s="1"/>
      <c r="AEE107" s="1"/>
      <c r="AEF107" s="1"/>
      <c r="AEG107" s="1"/>
      <c r="AEH107" s="1"/>
      <c r="AEI107" s="1"/>
      <c r="AEJ107" s="1"/>
      <c r="AEK107" s="1"/>
      <c r="AEL107" s="1"/>
      <c r="AEM107" s="1"/>
      <c r="AEN107" s="1"/>
      <c r="AEO107" s="1"/>
      <c r="AEP107" s="1"/>
      <c r="AEQ107" s="1"/>
      <c r="AER107" s="1"/>
      <c r="AES107" s="1"/>
      <c r="AET107" s="1"/>
      <c r="AEU107" s="1"/>
      <c r="AEV107" s="1"/>
      <c r="AEW107" s="1"/>
      <c r="AEX107" s="1"/>
      <c r="AEY107" s="1"/>
      <c r="AEZ107" s="1"/>
      <c r="AFA107" s="1"/>
      <c r="AFB107" s="1"/>
      <c r="AFC107" s="1"/>
      <c r="AFD107" s="1"/>
      <c r="AFE107" s="1"/>
      <c r="AFF107" s="1"/>
      <c r="AFG107" s="1"/>
      <c r="AFH107" s="1"/>
      <c r="AFI107" s="1"/>
      <c r="AFJ107" s="1"/>
      <c r="AFK107" s="1"/>
      <c r="AFL107" s="1"/>
      <c r="AFM107" s="1"/>
      <c r="AFN107" s="1"/>
      <c r="AFO107" s="1"/>
      <c r="AFP107" s="1"/>
      <c r="AFQ107" s="1"/>
      <c r="AFR107" s="1"/>
      <c r="AFS107" s="1"/>
      <c r="AFT107" s="1"/>
      <c r="AFU107" s="1"/>
      <c r="AFV107" s="1"/>
      <c r="AFW107" s="1"/>
      <c r="AFX107" s="1"/>
      <c r="AFY107" s="1"/>
      <c r="AFZ107" s="1"/>
      <c r="AGA107" s="1"/>
      <c r="AGB107" s="1"/>
      <c r="AGC107" s="1"/>
      <c r="AGD107" s="1"/>
      <c r="AGE107" s="1"/>
      <c r="AGF107" s="1"/>
      <c r="AGG107" s="1"/>
      <c r="AGH107" s="1"/>
      <c r="AGI107" s="1"/>
      <c r="AGJ107" s="1"/>
      <c r="AGK107" s="1"/>
      <c r="AGL107" s="1"/>
      <c r="AGM107" s="1"/>
      <c r="AGN107" s="1"/>
      <c r="AGO107" s="1"/>
      <c r="AGP107" s="1"/>
      <c r="AGQ107" s="1"/>
      <c r="AGR107" s="1"/>
      <c r="AGS107" s="1"/>
      <c r="AGT107" s="1"/>
      <c r="AGU107" s="1"/>
      <c r="AGV107" s="1"/>
      <c r="AGW107" s="1"/>
      <c r="AGX107" s="1"/>
      <c r="AGY107" s="1"/>
      <c r="AGZ107" s="1"/>
      <c r="AHA107" s="1"/>
      <c r="AHB107" s="1"/>
      <c r="AHC107" s="1"/>
      <c r="AHD107" s="1"/>
      <c r="AHE107" s="1"/>
      <c r="AHF107" s="1"/>
      <c r="AHG107" s="1"/>
      <c r="AHH107" s="1"/>
      <c r="AHI107" s="1"/>
      <c r="AHJ107" s="1"/>
      <c r="AHK107" s="1"/>
      <c r="AHL107" s="1"/>
      <c r="AHM107" s="1"/>
      <c r="AHN107" s="1"/>
      <c r="AHO107" s="1"/>
      <c r="AHP107" s="1"/>
      <c r="AHQ107" s="1"/>
      <c r="AHR107" s="1"/>
      <c r="AHS107" s="1"/>
      <c r="AHT107" s="1"/>
      <c r="AHU107" s="1"/>
      <c r="AHV107" s="1"/>
      <c r="AHW107" s="1"/>
      <c r="AHX107" s="1"/>
      <c r="AHY107" s="1"/>
      <c r="AHZ107" s="1"/>
      <c r="AIA107" s="1"/>
      <c r="AIB107" s="1"/>
      <c r="AIC107" s="1"/>
      <c r="AID107" s="1"/>
      <c r="AIE107" s="1"/>
      <c r="AIF107" s="1"/>
      <c r="AIG107" s="1"/>
      <c r="AIH107" s="1"/>
      <c r="AII107" s="1"/>
      <c r="AIJ107" s="1"/>
      <c r="AIK107" s="1"/>
      <c r="AIL107" s="1"/>
      <c r="AIM107" s="1"/>
      <c r="AIN107" s="1"/>
      <c r="AIO107" s="1"/>
      <c r="AIP107" s="1"/>
      <c r="AIQ107" s="1"/>
      <c r="AIR107" s="1"/>
      <c r="AIS107" s="1"/>
      <c r="AIT107" s="1"/>
      <c r="AIU107" s="1"/>
      <c r="AIV107" s="1"/>
      <c r="AIW107" s="1"/>
      <c r="AIX107" s="1"/>
      <c r="AIY107" s="1"/>
      <c r="AIZ107" s="1"/>
      <c r="AJA107" s="1"/>
      <c r="AJB107" s="1"/>
      <c r="AJC107" s="1"/>
      <c r="AJD107" s="1"/>
      <c r="AJE107" s="1"/>
      <c r="AJF107" s="1"/>
      <c r="AJG107" s="1"/>
      <c r="AJH107" s="1"/>
      <c r="AJI107" s="1"/>
      <c r="AJJ107" s="1"/>
      <c r="AJK107" s="1"/>
      <c r="AJL107" s="1"/>
      <c r="AJM107" s="1"/>
      <c r="AJN107" s="1"/>
      <c r="AJO107" s="1"/>
      <c r="AJP107" s="1"/>
      <c r="AJQ107" s="1"/>
      <c r="AJR107" s="1"/>
      <c r="AJS107" s="1"/>
      <c r="AJT107" s="1"/>
      <c r="AJU107" s="1"/>
      <c r="AJV107" s="1"/>
      <c r="AJW107" s="1"/>
      <c r="AJX107" s="1"/>
      <c r="AJY107" s="1"/>
      <c r="AJZ107" s="1"/>
      <c r="AKA107" s="1"/>
      <c r="AKB107" s="1"/>
      <c r="AKC107" s="1"/>
      <c r="AKD107" s="1"/>
      <c r="AKE107" s="1"/>
      <c r="AKF107" s="1"/>
      <c r="AKG107" s="1"/>
      <c r="AKH107" s="1"/>
      <c r="AKI107" s="1"/>
      <c r="AKJ107" s="1"/>
      <c r="AKK107" s="1"/>
      <c r="AKL107" s="1"/>
      <c r="AKM107" s="1"/>
      <c r="AKN107" s="1"/>
      <c r="AKO107" s="1"/>
      <c r="AKP107" s="1"/>
      <c r="AKQ107" s="1"/>
      <c r="AKR107" s="1"/>
      <c r="AKS107" s="1"/>
      <c r="AKT107" s="1"/>
      <c r="AKU107" s="1"/>
      <c r="AKV107" s="1"/>
      <c r="AKW107" s="1"/>
      <c r="AKX107" s="1"/>
      <c r="AKY107" s="1"/>
      <c r="AKZ107" s="1"/>
      <c r="ALA107" s="1"/>
      <c r="ALB107" s="1"/>
      <c r="ALC107" s="1"/>
      <c r="ALD107" s="1"/>
      <c r="ALE107" s="1"/>
      <c r="ALF107" s="1"/>
      <c r="ALG107" s="1"/>
      <c r="ALH107" s="1"/>
      <c r="ALI107" s="1"/>
      <c r="ALJ107" s="1"/>
      <c r="ALK107" s="1"/>
      <c r="ALL107" s="1"/>
      <c r="ALM107" s="1"/>
      <c r="ALN107" s="1"/>
      <c r="ALO107" s="1"/>
      <c r="ALP107" s="1"/>
      <c r="ALQ107" s="1"/>
      <c r="ALR107" s="1"/>
      <c r="ALS107" s="1"/>
      <c r="ALT107" s="1"/>
      <c r="ALU107" s="1"/>
      <c r="ALV107" s="1"/>
      <c r="ALW107" s="1"/>
      <c r="ALX107" s="1"/>
      <c r="ALY107" s="1"/>
      <c r="ALZ107" s="1"/>
      <c r="AMA107" s="1"/>
      <c r="AMB107" s="1"/>
      <c r="AMC107" s="1"/>
      <c r="AMD107" s="1"/>
      <c r="AME107" s="1"/>
      <c r="AMF107" s="1"/>
      <c r="AMG107" s="1"/>
      <c r="AMH107" s="1"/>
      <c r="AMI107" s="1"/>
    </row>
    <row r="108" spans="2:1023" s="17" customFormat="1" ht="18.399999999999999" customHeight="1" x14ac:dyDescent="0.2">
      <c r="B108" s="1"/>
      <c r="C108" s="1"/>
      <c r="D108" s="1"/>
      <c r="E108" s="1"/>
      <c r="F108" s="8"/>
      <c r="G108" s="8"/>
      <c r="H108" s="2"/>
      <c r="I108" s="7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1"/>
      <c r="VI108" s="1"/>
      <c r="VJ108" s="1"/>
      <c r="VK108" s="1"/>
      <c r="VL108" s="1"/>
      <c r="VM108" s="1"/>
      <c r="VN108" s="1"/>
      <c r="VO108" s="1"/>
      <c r="VP108" s="1"/>
      <c r="VQ108" s="1"/>
      <c r="VR108" s="1"/>
      <c r="VS108" s="1"/>
      <c r="VT108" s="1"/>
      <c r="VU108" s="1"/>
      <c r="VV108" s="1"/>
      <c r="VW108" s="1"/>
      <c r="VX108" s="1"/>
      <c r="VY108" s="1"/>
      <c r="VZ108" s="1"/>
      <c r="WA108" s="1"/>
      <c r="WB108" s="1"/>
      <c r="WC108" s="1"/>
      <c r="WD108" s="1"/>
      <c r="WE108" s="1"/>
      <c r="WF108" s="1"/>
      <c r="WG108" s="1"/>
      <c r="WH108" s="1"/>
      <c r="WI108" s="1"/>
      <c r="WJ108" s="1"/>
      <c r="WK108" s="1"/>
      <c r="WL108" s="1"/>
      <c r="WM108" s="1"/>
      <c r="WN108" s="1"/>
      <c r="WO108" s="1"/>
      <c r="WP108" s="1"/>
      <c r="WQ108" s="1"/>
      <c r="WR108" s="1"/>
      <c r="WS108" s="1"/>
      <c r="WT108" s="1"/>
      <c r="WU108" s="1"/>
      <c r="WV108" s="1"/>
      <c r="WW108" s="1"/>
      <c r="WX108" s="1"/>
      <c r="WY108" s="1"/>
      <c r="WZ108" s="1"/>
      <c r="XA108" s="1"/>
      <c r="XB108" s="1"/>
      <c r="XC108" s="1"/>
      <c r="XD108" s="1"/>
      <c r="XE108" s="1"/>
      <c r="XF108" s="1"/>
      <c r="XG108" s="1"/>
      <c r="XH108" s="1"/>
      <c r="XI108" s="1"/>
      <c r="XJ108" s="1"/>
      <c r="XK108" s="1"/>
      <c r="XL108" s="1"/>
      <c r="XM108" s="1"/>
      <c r="XN108" s="1"/>
      <c r="XO108" s="1"/>
      <c r="XP108" s="1"/>
      <c r="XQ108" s="1"/>
      <c r="XR108" s="1"/>
      <c r="XS108" s="1"/>
      <c r="XT108" s="1"/>
      <c r="XU108" s="1"/>
      <c r="XV108" s="1"/>
      <c r="XW108" s="1"/>
      <c r="XX108" s="1"/>
      <c r="XY108" s="1"/>
      <c r="XZ108" s="1"/>
      <c r="YA108" s="1"/>
      <c r="YB108" s="1"/>
      <c r="YC108" s="1"/>
      <c r="YD108" s="1"/>
      <c r="YE108" s="1"/>
      <c r="YF108" s="1"/>
      <c r="YG108" s="1"/>
      <c r="YH108" s="1"/>
      <c r="YI108" s="1"/>
      <c r="YJ108" s="1"/>
      <c r="YK108" s="1"/>
      <c r="YL108" s="1"/>
      <c r="YM108" s="1"/>
      <c r="YN108" s="1"/>
      <c r="YO108" s="1"/>
      <c r="YP108" s="1"/>
      <c r="YQ108" s="1"/>
      <c r="YR108" s="1"/>
      <c r="YS108" s="1"/>
      <c r="YT108" s="1"/>
      <c r="YU108" s="1"/>
      <c r="YV108" s="1"/>
      <c r="YW108" s="1"/>
      <c r="YX108" s="1"/>
      <c r="YY108" s="1"/>
      <c r="YZ108" s="1"/>
      <c r="ZA108" s="1"/>
      <c r="ZB108" s="1"/>
      <c r="ZC108" s="1"/>
      <c r="ZD108" s="1"/>
      <c r="ZE108" s="1"/>
      <c r="ZF108" s="1"/>
      <c r="ZG108" s="1"/>
      <c r="ZH108" s="1"/>
      <c r="ZI108" s="1"/>
      <c r="ZJ108" s="1"/>
      <c r="ZK108" s="1"/>
      <c r="ZL108" s="1"/>
      <c r="ZM108" s="1"/>
      <c r="ZN108" s="1"/>
      <c r="ZO108" s="1"/>
      <c r="ZP108" s="1"/>
      <c r="ZQ108" s="1"/>
      <c r="ZR108" s="1"/>
      <c r="ZS108" s="1"/>
      <c r="ZT108" s="1"/>
      <c r="ZU108" s="1"/>
      <c r="ZV108" s="1"/>
      <c r="ZW108" s="1"/>
      <c r="ZX108" s="1"/>
      <c r="ZY108" s="1"/>
      <c r="ZZ108" s="1"/>
      <c r="AAA108" s="1"/>
      <c r="AAB108" s="1"/>
      <c r="AAC108" s="1"/>
      <c r="AAD108" s="1"/>
      <c r="AAE108" s="1"/>
      <c r="AAF108" s="1"/>
      <c r="AAG108" s="1"/>
      <c r="AAH108" s="1"/>
      <c r="AAI108" s="1"/>
      <c r="AAJ108" s="1"/>
      <c r="AAK108" s="1"/>
      <c r="AAL108" s="1"/>
      <c r="AAM108" s="1"/>
      <c r="AAN108" s="1"/>
      <c r="AAO108" s="1"/>
      <c r="AAP108" s="1"/>
      <c r="AAQ108" s="1"/>
      <c r="AAR108" s="1"/>
      <c r="AAS108" s="1"/>
      <c r="AAT108" s="1"/>
      <c r="AAU108" s="1"/>
      <c r="AAV108" s="1"/>
      <c r="AAW108" s="1"/>
      <c r="AAX108" s="1"/>
      <c r="AAY108" s="1"/>
      <c r="AAZ108" s="1"/>
      <c r="ABA108" s="1"/>
      <c r="ABB108" s="1"/>
      <c r="ABC108" s="1"/>
      <c r="ABD108" s="1"/>
      <c r="ABE108" s="1"/>
      <c r="ABF108" s="1"/>
      <c r="ABG108" s="1"/>
      <c r="ABH108" s="1"/>
      <c r="ABI108" s="1"/>
      <c r="ABJ108" s="1"/>
      <c r="ABK108" s="1"/>
      <c r="ABL108" s="1"/>
      <c r="ABM108" s="1"/>
      <c r="ABN108" s="1"/>
      <c r="ABO108" s="1"/>
      <c r="ABP108" s="1"/>
      <c r="ABQ108" s="1"/>
      <c r="ABR108" s="1"/>
      <c r="ABS108" s="1"/>
      <c r="ABT108" s="1"/>
      <c r="ABU108" s="1"/>
      <c r="ABV108" s="1"/>
      <c r="ABW108" s="1"/>
      <c r="ABX108" s="1"/>
      <c r="ABY108" s="1"/>
      <c r="ABZ108" s="1"/>
      <c r="ACA108" s="1"/>
      <c r="ACB108" s="1"/>
      <c r="ACC108" s="1"/>
      <c r="ACD108" s="1"/>
      <c r="ACE108" s="1"/>
      <c r="ACF108" s="1"/>
      <c r="ACG108" s="1"/>
      <c r="ACH108" s="1"/>
      <c r="ACI108" s="1"/>
      <c r="ACJ108" s="1"/>
      <c r="ACK108" s="1"/>
      <c r="ACL108" s="1"/>
      <c r="ACM108" s="1"/>
      <c r="ACN108" s="1"/>
      <c r="ACO108" s="1"/>
      <c r="ACP108" s="1"/>
      <c r="ACQ108" s="1"/>
      <c r="ACR108" s="1"/>
      <c r="ACS108" s="1"/>
      <c r="ACT108" s="1"/>
      <c r="ACU108" s="1"/>
      <c r="ACV108" s="1"/>
      <c r="ACW108" s="1"/>
      <c r="ACX108" s="1"/>
      <c r="ACY108" s="1"/>
      <c r="ACZ108" s="1"/>
      <c r="ADA108" s="1"/>
      <c r="ADB108" s="1"/>
      <c r="ADC108" s="1"/>
      <c r="ADD108" s="1"/>
      <c r="ADE108" s="1"/>
      <c r="ADF108" s="1"/>
      <c r="ADG108" s="1"/>
      <c r="ADH108" s="1"/>
      <c r="ADI108" s="1"/>
      <c r="ADJ108" s="1"/>
      <c r="ADK108" s="1"/>
      <c r="ADL108" s="1"/>
      <c r="ADM108" s="1"/>
      <c r="ADN108" s="1"/>
      <c r="ADO108" s="1"/>
      <c r="ADP108" s="1"/>
      <c r="ADQ108" s="1"/>
      <c r="ADR108" s="1"/>
      <c r="ADS108" s="1"/>
      <c r="ADT108" s="1"/>
      <c r="ADU108" s="1"/>
      <c r="ADV108" s="1"/>
      <c r="ADW108" s="1"/>
      <c r="ADX108" s="1"/>
      <c r="ADY108" s="1"/>
      <c r="ADZ108" s="1"/>
      <c r="AEA108" s="1"/>
      <c r="AEB108" s="1"/>
      <c r="AEC108" s="1"/>
      <c r="AED108" s="1"/>
      <c r="AEE108" s="1"/>
      <c r="AEF108" s="1"/>
      <c r="AEG108" s="1"/>
      <c r="AEH108" s="1"/>
      <c r="AEI108" s="1"/>
      <c r="AEJ108" s="1"/>
      <c r="AEK108" s="1"/>
      <c r="AEL108" s="1"/>
      <c r="AEM108" s="1"/>
      <c r="AEN108" s="1"/>
      <c r="AEO108" s="1"/>
      <c r="AEP108" s="1"/>
      <c r="AEQ108" s="1"/>
      <c r="AER108" s="1"/>
      <c r="AES108" s="1"/>
      <c r="AET108" s="1"/>
      <c r="AEU108" s="1"/>
      <c r="AEV108" s="1"/>
      <c r="AEW108" s="1"/>
      <c r="AEX108" s="1"/>
      <c r="AEY108" s="1"/>
      <c r="AEZ108" s="1"/>
      <c r="AFA108" s="1"/>
      <c r="AFB108" s="1"/>
      <c r="AFC108" s="1"/>
      <c r="AFD108" s="1"/>
      <c r="AFE108" s="1"/>
      <c r="AFF108" s="1"/>
      <c r="AFG108" s="1"/>
      <c r="AFH108" s="1"/>
      <c r="AFI108" s="1"/>
      <c r="AFJ108" s="1"/>
      <c r="AFK108" s="1"/>
      <c r="AFL108" s="1"/>
      <c r="AFM108" s="1"/>
      <c r="AFN108" s="1"/>
      <c r="AFO108" s="1"/>
      <c r="AFP108" s="1"/>
      <c r="AFQ108" s="1"/>
      <c r="AFR108" s="1"/>
      <c r="AFS108" s="1"/>
      <c r="AFT108" s="1"/>
      <c r="AFU108" s="1"/>
      <c r="AFV108" s="1"/>
      <c r="AFW108" s="1"/>
      <c r="AFX108" s="1"/>
      <c r="AFY108" s="1"/>
      <c r="AFZ108" s="1"/>
      <c r="AGA108" s="1"/>
      <c r="AGB108" s="1"/>
      <c r="AGC108" s="1"/>
      <c r="AGD108" s="1"/>
      <c r="AGE108" s="1"/>
      <c r="AGF108" s="1"/>
      <c r="AGG108" s="1"/>
      <c r="AGH108" s="1"/>
      <c r="AGI108" s="1"/>
      <c r="AGJ108" s="1"/>
      <c r="AGK108" s="1"/>
      <c r="AGL108" s="1"/>
      <c r="AGM108" s="1"/>
      <c r="AGN108" s="1"/>
      <c r="AGO108" s="1"/>
      <c r="AGP108" s="1"/>
      <c r="AGQ108" s="1"/>
      <c r="AGR108" s="1"/>
      <c r="AGS108" s="1"/>
      <c r="AGT108" s="1"/>
      <c r="AGU108" s="1"/>
      <c r="AGV108" s="1"/>
      <c r="AGW108" s="1"/>
      <c r="AGX108" s="1"/>
      <c r="AGY108" s="1"/>
      <c r="AGZ108" s="1"/>
      <c r="AHA108" s="1"/>
      <c r="AHB108" s="1"/>
      <c r="AHC108" s="1"/>
      <c r="AHD108" s="1"/>
      <c r="AHE108" s="1"/>
      <c r="AHF108" s="1"/>
      <c r="AHG108" s="1"/>
      <c r="AHH108" s="1"/>
      <c r="AHI108" s="1"/>
      <c r="AHJ108" s="1"/>
      <c r="AHK108" s="1"/>
      <c r="AHL108" s="1"/>
      <c r="AHM108" s="1"/>
      <c r="AHN108" s="1"/>
      <c r="AHO108" s="1"/>
      <c r="AHP108" s="1"/>
      <c r="AHQ108" s="1"/>
      <c r="AHR108" s="1"/>
      <c r="AHS108" s="1"/>
      <c r="AHT108" s="1"/>
      <c r="AHU108" s="1"/>
      <c r="AHV108" s="1"/>
      <c r="AHW108" s="1"/>
      <c r="AHX108" s="1"/>
      <c r="AHY108" s="1"/>
      <c r="AHZ108" s="1"/>
      <c r="AIA108" s="1"/>
      <c r="AIB108" s="1"/>
      <c r="AIC108" s="1"/>
      <c r="AID108" s="1"/>
      <c r="AIE108" s="1"/>
      <c r="AIF108" s="1"/>
      <c r="AIG108" s="1"/>
      <c r="AIH108" s="1"/>
      <c r="AII108" s="1"/>
      <c r="AIJ108" s="1"/>
      <c r="AIK108" s="1"/>
      <c r="AIL108" s="1"/>
      <c r="AIM108" s="1"/>
      <c r="AIN108" s="1"/>
      <c r="AIO108" s="1"/>
      <c r="AIP108" s="1"/>
      <c r="AIQ108" s="1"/>
      <c r="AIR108" s="1"/>
      <c r="AIS108" s="1"/>
      <c r="AIT108" s="1"/>
      <c r="AIU108" s="1"/>
      <c r="AIV108" s="1"/>
      <c r="AIW108" s="1"/>
      <c r="AIX108" s="1"/>
      <c r="AIY108" s="1"/>
      <c r="AIZ108" s="1"/>
      <c r="AJA108" s="1"/>
      <c r="AJB108" s="1"/>
      <c r="AJC108" s="1"/>
      <c r="AJD108" s="1"/>
      <c r="AJE108" s="1"/>
      <c r="AJF108" s="1"/>
      <c r="AJG108" s="1"/>
      <c r="AJH108" s="1"/>
      <c r="AJI108" s="1"/>
      <c r="AJJ108" s="1"/>
      <c r="AJK108" s="1"/>
      <c r="AJL108" s="1"/>
      <c r="AJM108" s="1"/>
      <c r="AJN108" s="1"/>
      <c r="AJO108" s="1"/>
      <c r="AJP108" s="1"/>
      <c r="AJQ108" s="1"/>
      <c r="AJR108" s="1"/>
      <c r="AJS108" s="1"/>
      <c r="AJT108" s="1"/>
      <c r="AJU108" s="1"/>
      <c r="AJV108" s="1"/>
      <c r="AJW108" s="1"/>
      <c r="AJX108" s="1"/>
      <c r="AJY108" s="1"/>
      <c r="AJZ108" s="1"/>
      <c r="AKA108" s="1"/>
      <c r="AKB108" s="1"/>
      <c r="AKC108" s="1"/>
      <c r="AKD108" s="1"/>
      <c r="AKE108" s="1"/>
      <c r="AKF108" s="1"/>
      <c r="AKG108" s="1"/>
      <c r="AKH108" s="1"/>
      <c r="AKI108" s="1"/>
      <c r="AKJ108" s="1"/>
      <c r="AKK108" s="1"/>
      <c r="AKL108" s="1"/>
      <c r="AKM108" s="1"/>
      <c r="AKN108" s="1"/>
      <c r="AKO108" s="1"/>
      <c r="AKP108" s="1"/>
      <c r="AKQ108" s="1"/>
      <c r="AKR108" s="1"/>
      <c r="AKS108" s="1"/>
      <c r="AKT108" s="1"/>
      <c r="AKU108" s="1"/>
      <c r="AKV108" s="1"/>
      <c r="AKW108" s="1"/>
      <c r="AKX108" s="1"/>
      <c r="AKY108" s="1"/>
      <c r="AKZ108" s="1"/>
      <c r="ALA108" s="1"/>
      <c r="ALB108" s="1"/>
      <c r="ALC108" s="1"/>
      <c r="ALD108" s="1"/>
      <c r="ALE108" s="1"/>
      <c r="ALF108" s="1"/>
      <c r="ALG108" s="1"/>
      <c r="ALH108" s="1"/>
      <c r="ALI108" s="1"/>
      <c r="ALJ108" s="1"/>
      <c r="ALK108" s="1"/>
      <c r="ALL108" s="1"/>
      <c r="ALM108" s="1"/>
      <c r="ALN108" s="1"/>
      <c r="ALO108" s="1"/>
      <c r="ALP108" s="1"/>
      <c r="ALQ108" s="1"/>
      <c r="ALR108" s="1"/>
      <c r="ALS108" s="1"/>
      <c r="ALT108" s="1"/>
      <c r="ALU108" s="1"/>
      <c r="ALV108" s="1"/>
      <c r="ALW108" s="1"/>
      <c r="ALX108" s="1"/>
      <c r="ALY108" s="1"/>
      <c r="ALZ108" s="1"/>
      <c r="AMA108" s="1"/>
      <c r="AMB108" s="1"/>
      <c r="AMC108" s="1"/>
      <c r="AMD108" s="1"/>
      <c r="AME108" s="1"/>
      <c r="AMF108" s="1"/>
      <c r="AMG108" s="1"/>
      <c r="AMH108" s="1"/>
      <c r="AMI108" s="1"/>
    </row>
    <row r="109" spans="2:1023" s="17" customFormat="1" ht="18.399999999999999" customHeight="1" x14ac:dyDescent="0.2">
      <c r="B109" s="1"/>
      <c r="C109" s="1"/>
      <c r="D109" s="1"/>
      <c r="E109" s="1"/>
      <c r="F109" s="8"/>
      <c r="G109" s="8"/>
      <c r="H109" s="2"/>
      <c r="I109" s="7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  <c r="TC109" s="1"/>
      <c r="TD109" s="1"/>
      <c r="TE109" s="1"/>
      <c r="TF109" s="1"/>
      <c r="TG109" s="1"/>
      <c r="TH109" s="1"/>
      <c r="TI109" s="1"/>
      <c r="TJ109" s="1"/>
      <c r="TK109" s="1"/>
      <c r="TL109" s="1"/>
      <c r="TM109" s="1"/>
      <c r="TN109" s="1"/>
      <c r="TO109" s="1"/>
      <c r="TP109" s="1"/>
      <c r="TQ109" s="1"/>
      <c r="TR109" s="1"/>
      <c r="TS109" s="1"/>
      <c r="TT109" s="1"/>
      <c r="TU109" s="1"/>
      <c r="TV109" s="1"/>
      <c r="TW109" s="1"/>
      <c r="TX109" s="1"/>
      <c r="TY109" s="1"/>
      <c r="TZ109" s="1"/>
      <c r="UA109" s="1"/>
      <c r="UB109" s="1"/>
      <c r="UC109" s="1"/>
      <c r="UD109" s="1"/>
      <c r="UE109" s="1"/>
      <c r="UF109" s="1"/>
      <c r="UG109" s="1"/>
      <c r="UH109" s="1"/>
      <c r="UI109" s="1"/>
      <c r="UJ109" s="1"/>
      <c r="UK109" s="1"/>
      <c r="UL109" s="1"/>
      <c r="UM109" s="1"/>
      <c r="UN109" s="1"/>
      <c r="UO109" s="1"/>
      <c r="UP109" s="1"/>
      <c r="UQ109" s="1"/>
      <c r="UR109" s="1"/>
      <c r="US109" s="1"/>
      <c r="UT109" s="1"/>
      <c r="UU109" s="1"/>
      <c r="UV109" s="1"/>
      <c r="UW109" s="1"/>
      <c r="UX109" s="1"/>
      <c r="UY109" s="1"/>
      <c r="UZ109" s="1"/>
      <c r="VA109" s="1"/>
      <c r="VB109" s="1"/>
      <c r="VC109" s="1"/>
      <c r="VD109" s="1"/>
      <c r="VE109" s="1"/>
      <c r="VF109" s="1"/>
      <c r="VG109" s="1"/>
      <c r="VH109" s="1"/>
      <c r="VI109" s="1"/>
      <c r="VJ109" s="1"/>
      <c r="VK109" s="1"/>
      <c r="VL109" s="1"/>
      <c r="VM109" s="1"/>
      <c r="VN109" s="1"/>
      <c r="VO109" s="1"/>
      <c r="VP109" s="1"/>
      <c r="VQ109" s="1"/>
      <c r="VR109" s="1"/>
      <c r="VS109" s="1"/>
      <c r="VT109" s="1"/>
      <c r="VU109" s="1"/>
      <c r="VV109" s="1"/>
      <c r="VW109" s="1"/>
      <c r="VX109" s="1"/>
      <c r="VY109" s="1"/>
      <c r="VZ109" s="1"/>
      <c r="WA109" s="1"/>
      <c r="WB109" s="1"/>
      <c r="WC109" s="1"/>
      <c r="WD109" s="1"/>
      <c r="WE109" s="1"/>
      <c r="WF109" s="1"/>
      <c r="WG109" s="1"/>
      <c r="WH109" s="1"/>
      <c r="WI109" s="1"/>
      <c r="WJ109" s="1"/>
      <c r="WK109" s="1"/>
      <c r="WL109" s="1"/>
      <c r="WM109" s="1"/>
      <c r="WN109" s="1"/>
      <c r="WO109" s="1"/>
      <c r="WP109" s="1"/>
      <c r="WQ109" s="1"/>
      <c r="WR109" s="1"/>
      <c r="WS109" s="1"/>
      <c r="WT109" s="1"/>
      <c r="WU109" s="1"/>
      <c r="WV109" s="1"/>
      <c r="WW109" s="1"/>
      <c r="WX109" s="1"/>
      <c r="WY109" s="1"/>
      <c r="WZ109" s="1"/>
      <c r="XA109" s="1"/>
      <c r="XB109" s="1"/>
      <c r="XC109" s="1"/>
      <c r="XD109" s="1"/>
      <c r="XE109" s="1"/>
      <c r="XF109" s="1"/>
      <c r="XG109" s="1"/>
      <c r="XH109" s="1"/>
      <c r="XI109" s="1"/>
      <c r="XJ109" s="1"/>
      <c r="XK109" s="1"/>
      <c r="XL109" s="1"/>
      <c r="XM109" s="1"/>
      <c r="XN109" s="1"/>
      <c r="XO109" s="1"/>
      <c r="XP109" s="1"/>
      <c r="XQ109" s="1"/>
      <c r="XR109" s="1"/>
      <c r="XS109" s="1"/>
      <c r="XT109" s="1"/>
      <c r="XU109" s="1"/>
      <c r="XV109" s="1"/>
      <c r="XW109" s="1"/>
      <c r="XX109" s="1"/>
      <c r="XY109" s="1"/>
      <c r="XZ109" s="1"/>
      <c r="YA109" s="1"/>
      <c r="YB109" s="1"/>
      <c r="YC109" s="1"/>
      <c r="YD109" s="1"/>
      <c r="YE109" s="1"/>
      <c r="YF109" s="1"/>
      <c r="YG109" s="1"/>
      <c r="YH109" s="1"/>
      <c r="YI109" s="1"/>
      <c r="YJ109" s="1"/>
      <c r="YK109" s="1"/>
      <c r="YL109" s="1"/>
      <c r="YM109" s="1"/>
      <c r="YN109" s="1"/>
      <c r="YO109" s="1"/>
      <c r="YP109" s="1"/>
      <c r="YQ109" s="1"/>
      <c r="YR109" s="1"/>
      <c r="YS109" s="1"/>
      <c r="YT109" s="1"/>
      <c r="YU109" s="1"/>
      <c r="YV109" s="1"/>
      <c r="YW109" s="1"/>
      <c r="YX109" s="1"/>
      <c r="YY109" s="1"/>
      <c r="YZ109" s="1"/>
      <c r="ZA109" s="1"/>
      <c r="ZB109" s="1"/>
      <c r="ZC109" s="1"/>
      <c r="ZD109" s="1"/>
      <c r="ZE109" s="1"/>
      <c r="ZF109" s="1"/>
      <c r="ZG109" s="1"/>
      <c r="ZH109" s="1"/>
      <c r="ZI109" s="1"/>
      <c r="ZJ109" s="1"/>
      <c r="ZK109" s="1"/>
      <c r="ZL109" s="1"/>
      <c r="ZM109" s="1"/>
      <c r="ZN109" s="1"/>
      <c r="ZO109" s="1"/>
      <c r="ZP109" s="1"/>
      <c r="ZQ109" s="1"/>
      <c r="ZR109" s="1"/>
      <c r="ZS109" s="1"/>
      <c r="ZT109" s="1"/>
      <c r="ZU109" s="1"/>
      <c r="ZV109" s="1"/>
      <c r="ZW109" s="1"/>
      <c r="ZX109" s="1"/>
      <c r="ZY109" s="1"/>
      <c r="ZZ109" s="1"/>
      <c r="AAA109" s="1"/>
      <c r="AAB109" s="1"/>
      <c r="AAC109" s="1"/>
      <c r="AAD109" s="1"/>
      <c r="AAE109" s="1"/>
      <c r="AAF109" s="1"/>
      <c r="AAG109" s="1"/>
      <c r="AAH109" s="1"/>
      <c r="AAI109" s="1"/>
      <c r="AAJ109" s="1"/>
      <c r="AAK109" s="1"/>
      <c r="AAL109" s="1"/>
      <c r="AAM109" s="1"/>
      <c r="AAN109" s="1"/>
      <c r="AAO109" s="1"/>
      <c r="AAP109" s="1"/>
      <c r="AAQ109" s="1"/>
      <c r="AAR109" s="1"/>
      <c r="AAS109" s="1"/>
      <c r="AAT109" s="1"/>
      <c r="AAU109" s="1"/>
      <c r="AAV109" s="1"/>
      <c r="AAW109" s="1"/>
      <c r="AAX109" s="1"/>
      <c r="AAY109" s="1"/>
      <c r="AAZ109" s="1"/>
      <c r="ABA109" s="1"/>
      <c r="ABB109" s="1"/>
      <c r="ABC109" s="1"/>
      <c r="ABD109" s="1"/>
      <c r="ABE109" s="1"/>
      <c r="ABF109" s="1"/>
      <c r="ABG109" s="1"/>
      <c r="ABH109" s="1"/>
      <c r="ABI109" s="1"/>
      <c r="ABJ109" s="1"/>
      <c r="ABK109" s="1"/>
      <c r="ABL109" s="1"/>
      <c r="ABM109" s="1"/>
      <c r="ABN109" s="1"/>
      <c r="ABO109" s="1"/>
      <c r="ABP109" s="1"/>
      <c r="ABQ109" s="1"/>
      <c r="ABR109" s="1"/>
      <c r="ABS109" s="1"/>
      <c r="ABT109" s="1"/>
      <c r="ABU109" s="1"/>
      <c r="ABV109" s="1"/>
      <c r="ABW109" s="1"/>
      <c r="ABX109" s="1"/>
      <c r="ABY109" s="1"/>
      <c r="ABZ109" s="1"/>
      <c r="ACA109" s="1"/>
      <c r="ACB109" s="1"/>
      <c r="ACC109" s="1"/>
      <c r="ACD109" s="1"/>
      <c r="ACE109" s="1"/>
      <c r="ACF109" s="1"/>
      <c r="ACG109" s="1"/>
      <c r="ACH109" s="1"/>
      <c r="ACI109" s="1"/>
      <c r="ACJ109" s="1"/>
      <c r="ACK109" s="1"/>
      <c r="ACL109" s="1"/>
      <c r="ACM109" s="1"/>
      <c r="ACN109" s="1"/>
      <c r="ACO109" s="1"/>
      <c r="ACP109" s="1"/>
      <c r="ACQ109" s="1"/>
      <c r="ACR109" s="1"/>
      <c r="ACS109" s="1"/>
      <c r="ACT109" s="1"/>
      <c r="ACU109" s="1"/>
      <c r="ACV109" s="1"/>
      <c r="ACW109" s="1"/>
      <c r="ACX109" s="1"/>
      <c r="ACY109" s="1"/>
      <c r="ACZ109" s="1"/>
      <c r="ADA109" s="1"/>
      <c r="ADB109" s="1"/>
      <c r="ADC109" s="1"/>
      <c r="ADD109" s="1"/>
      <c r="ADE109" s="1"/>
      <c r="ADF109" s="1"/>
      <c r="ADG109" s="1"/>
      <c r="ADH109" s="1"/>
      <c r="ADI109" s="1"/>
      <c r="ADJ109" s="1"/>
      <c r="ADK109" s="1"/>
      <c r="ADL109" s="1"/>
      <c r="ADM109" s="1"/>
      <c r="ADN109" s="1"/>
      <c r="ADO109" s="1"/>
      <c r="ADP109" s="1"/>
      <c r="ADQ109" s="1"/>
      <c r="ADR109" s="1"/>
      <c r="ADS109" s="1"/>
      <c r="ADT109" s="1"/>
      <c r="ADU109" s="1"/>
      <c r="ADV109" s="1"/>
      <c r="ADW109" s="1"/>
      <c r="ADX109" s="1"/>
      <c r="ADY109" s="1"/>
      <c r="ADZ109" s="1"/>
      <c r="AEA109" s="1"/>
      <c r="AEB109" s="1"/>
      <c r="AEC109" s="1"/>
      <c r="AED109" s="1"/>
      <c r="AEE109" s="1"/>
      <c r="AEF109" s="1"/>
      <c r="AEG109" s="1"/>
      <c r="AEH109" s="1"/>
      <c r="AEI109" s="1"/>
      <c r="AEJ109" s="1"/>
      <c r="AEK109" s="1"/>
      <c r="AEL109" s="1"/>
      <c r="AEM109" s="1"/>
      <c r="AEN109" s="1"/>
      <c r="AEO109" s="1"/>
      <c r="AEP109" s="1"/>
      <c r="AEQ109" s="1"/>
      <c r="AER109" s="1"/>
      <c r="AES109" s="1"/>
      <c r="AET109" s="1"/>
      <c r="AEU109" s="1"/>
      <c r="AEV109" s="1"/>
      <c r="AEW109" s="1"/>
      <c r="AEX109" s="1"/>
      <c r="AEY109" s="1"/>
      <c r="AEZ109" s="1"/>
      <c r="AFA109" s="1"/>
      <c r="AFB109" s="1"/>
      <c r="AFC109" s="1"/>
      <c r="AFD109" s="1"/>
      <c r="AFE109" s="1"/>
      <c r="AFF109" s="1"/>
      <c r="AFG109" s="1"/>
      <c r="AFH109" s="1"/>
      <c r="AFI109" s="1"/>
      <c r="AFJ109" s="1"/>
      <c r="AFK109" s="1"/>
      <c r="AFL109" s="1"/>
      <c r="AFM109" s="1"/>
      <c r="AFN109" s="1"/>
      <c r="AFO109" s="1"/>
      <c r="AFP109" s="1"/>
      <c r="AFQ109" s="1"/>
      <c r="AFR109" s="1"/>
      <c r="AFS109" s="1"/>
      <c r="AFT109" s="1"/>
      <c r="AFU109" s="1"/>
      <c r="AFV109" s="1"/>
      <c r="AFW109" s="1"/>
      <c r="AFX109" s="1"/>
      <c r="AFY109" s="1"/>
      <c r="AFZ109" s="1"/>
      <c r="AGA109" s="1"/>
      <c r="AGB109" s="1"/>
      <c r="AGC109" s="1"/>
      <c r="AGD109" s="1"/>
      <c r="AGE109" s="1"/>
      <c r="AGF109" s="1"/>
      <c r="AGG109" s="1"/>
      <c r="AGH109" s="1"/>
      <c r="AGI109" s="1"/>
      <c r="AGJ109" s="1"/>
      <c r="AGK109" s="1"/>
      <c r="AGL109" s="1"/>
      <c r="AGM109" s="1"/>
      <c r="AGN109" s="1"/>
      <c r="AGO109" s="1"/>
      <c r="AGP109" s="1"/>
      <c r="AGQ109" s="1"/>
      <c r="AGR109" s="1"/>
      <c r="AGS109" s="1"/>
      <c r="AGT109" s="1"/>
      <c r="AGU109" s="1"/>
      <c r="AGV109" s="1"/>
      <c r="AGW109" s="1"/>
      <c r="AGX109" s="1"/>
      <c r="AGY109" s="1"/>
      <c r="AGZ109" s="1"/>
      <c r="AHA109" s="1"/>
      <c r="AHB109" s="1"/>
      <c r="AHC109" s="1"/>
      <c r="AHD109" s="1"/>
      <c r="AHE109" s="1"/>
      <c r="AHF109" s="1"/>
      <c r="AHG109" s="1"/>
      <c r="AHH109" s="1"/>
      <c r="AHI109" s="1"/>
      <c r="AHJ109" s="1"/>
      <c r="AHK109" s="1"/>
      <c r="AHL109" s="1"/>
      <c r="AHM109" s="1"/>
      <c r="AHN109" s="1"/>
      <c r="AHO109" s="1"/>
      <c r="AHP109" s="1"/>
      <c r="AHQ109" s="1"/>
      <c r="AHR109" s="1"/>
      <c r="AHS109" s="1"/>
      <c r="AHT109" s="1"/>
      <c r="AHU109" s="1"/>
      <c r="AHV109" s="1"/>
      <c r="AHW109" s="1"/>
      <c r="AHX109" s="1"/>
      <c r="AHY109" s="1"/>
      <c r="AHZ109" s="1"/>
      <c r="AIA109" s="1"/>
      <c r="AIB109" s="1"/>
      <c r="AIC109" s="1"/>
      <c r="AID109" s="1"/>
      <c r="AIE109" s="1"/>
      <c r="AIF109" s="1"/>
      <c r="AIG109" s="1"/>
      <c r="AIH109" s="1"/>
      <c r="AII109" s="1"/>
      <c r="AIJ109" s="1"/>
      <c r="AIK109" s="1"/>
      <c r="AIL109" s="1"/>
      <c r="AIM109" s="1"/>
      <c r="AIN109" s="1"/>
      <c r="AIO109" s="1"/>
      <c r="AIP109" s="1"/>
      <c r="AIQ109" s="1"/>
      <c r="AIR109" s="1"/>
      <c r="AIS109" s="1"/>
      <c r="AIT109" s="1"/>
      <c r="AIU109" s="1"/>
      <c r="AIV109" s="1"/>
      <c r="AIW109" s="1"/>
      <c r="AIX109" s="1"/>
      <c r="AIY109" s="1"/>
      <c r="AIZ109" s="1"/>
      <c r="AJA109" s="1"/>
      <c r="AJB109" s="1"/>
      <c r="AJC109" s="1"/>
      <c r="AJD109" s="1"/>
      <c r="AJE109" s="1"/>
      <c r="AJF109" s="1"/>
      <c r="AJG109" s="1"/>
      <c r="AJH109" s="1"/>
      <c r="AJI109" s="1"/>
      <c r="AJJ109" s="1"/>
      <c r="AJK109" s="1"/>
      <c r="AJL109" s="1"/>
      <c r="AJM109" s="1"/>
      <c r="AJN109" s="1"/>
      <c r="AJO109" s="1"/>
      <c r="AJP109" s="1"/>
      <c r="AJQ109" s="1"/>
      <c r="AJR109" s="1"/>
      <c r="AJS109" s="1"/>
      <c r="AJT109" s="1"/>
      <c r="AJU109" s="1"/>
      <c r="AJV109" s="1"/>
      <c r="AJW109" s="1"/>
      <c r="AJX109" s="1"/>
      <c r="AJY109" s="1"/>
      <c r="AJZ109" s="1"/>
      <c r="AKA109" s="1"/>
      <c r="AKB109" s="1"/>
      <c r="AKC109" s="1"/>
      <c r="AKD109" s="1"/>
      <c r="AKE109" s="1"/>
      <c r="AKF109" s="1"/>
      <c r="AKG109" s="1"/>
      <c r="AKH109" s="1"/>
      <c r="AKI109" s="1"/>
      <c r="AKJ109" s="1"/>
      <c r="AKK109" s="1"/>
      <c r="AKL109" s="1"/>
      <c r="AKM109" s="1"/>
      <c r="AKN109" s="1"/>
      <c r="AKO109" s="1"/>
      <c r="AKP109" s="1"/>
      <c r="AKQ109" s="1"/>
      <c r="AKR109" s="1"/>
      <c r="AKS109" s="1"/>
      <c r="AKT109" s="1"/>
      <c r="AKU109" s="1"/>
      <c r="AKV109" s="1"/>
      <c r="AKW109" s="1"/>
      <c r="AKX109" s="1"/>
      <c r="AKY109" s="1"/>
      <c r="AKZ109" s="1"/>
      <c r="ALA109" s="1"/>
      <c r="ALB109" s="1"/>
      <c r="ALC109" s="1"/>
      <c r="ALD109" s="1"/>
      <c r="ALE109" s="1"/>
      <c r="ALF109" s="1"/>
      <c r="ALG109" s="1"/>
      <c r="ALH109" s="1"/>
      <c r="ALI109" s="1"/>
      <c r="ALJ109" s="1"/>
      <c r="ALK109" s="1"/>
      <c r="ALL109" s="1"/>
      <c r="ALM109" s="1"/>
      <c r="ALN109" s="1"/>
      <c r="ALO109" s="1"/>
      <c r="ALP109" s="1"/>
      <c r="ALQ109" s="1"/>
      <c r="ALR109" s="1"/>
      <c r="ALS109" s="1"/>
      <c r="ALT109" s="1"/>
      <c r="ALU109" s="1"/>
      <c r="ALV109" s="1"/>
      <c r="ALW109" s="1"/>
      <c r="ALX109" s="1"/>
      <c r="ALY109" s="1"/>
      <c r="ALZ109" s="1"/>
      <c r="AMA109" s="1"/>
      <c r="AMB109" s="1"/>
      <c r="AMC109" s="1"/>
      <c r="AMD109" s="1"/>
      <c r="AME109" s="1"/>
      <c r="AMF109" s="1"/>
      <c r="AMG109" s="1"/>
      <c r="AMH109" s="1"/>
      <c r="AMI109" s="1"/>
    </row>
    <row r="110" spans="2:1023" s="17" customFormat="1" ht="18.399999999999999" customHeight="1" x14ac:dyDescent="0.2">
      <c r="B110" s="1"/>
      <c r="C110" s="1"/>
      <c r="D110" s="1"/>
      <c r="E110" s="1"/>
      <c r="F110" s="8"/>
      <c r="G110" s="8"/>
      <c r="H110" s="2"/>
      <c r="I110" s="7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  <c r="VX110" s="1"/>
      <c r="VY110" s="1"/>
      <c r="VZ110" s="1"/>
      <c r="WA110" s="1"/>
      <c r="WB110" s="1"/>
      <c r="WC110" s="1"/>
      <c r="WD110" s="1"/>
      <c r="WE110" s="1"/>
      <c r="WF110" s="1"/>
      <c r="WG110" s="1"/>
      <c r="WH110" s="1"/>
      <c r="WI110" s="1"/>
      <c r="WJ110" s="1"/>
      <c r="WK110" s="1"/>
      <c r="WL110" s="1"/>
      <c r="WM110" s="1"/>
      <c r="WN110" s="1"/>
      <c r="WO110" s="1"/>
      <c r="WP110" s="1"/>
      <c r="WQ110" s="1"/>
      <c r="WR110" s="1"/>
      <c r="WS110" s="1"/>
      <c r="WT110" s="1"/>
      <c r="WU110" s="1"/>
      <c r="WV110" s="1"/>
      <c r="WW110" s="1"/>
      <c r="WX110" s="1"/>
      <c r="WY110" s="1"/>
      <c r="WZ110" s="1"/>
      <c r="XA110" s="1"/>
      <c r="XB110" s="1"/>
      <c r="XC110" s="1"/>
      <c r="XD110" s="1"/>
      <c r="XE110" s="1"/>
      <c r="XF110" s="1"/>
      <c r="XG110" s="1"/>
      <c r="XH110" s="1"/>
      <c r="XI110" s="1"/>
      <c r="XJ110" s="1"/>
      <c r="XK110" s="1"/>
      <c r="XL110" s="1"/>
      <c r="XM110" s="1"/>
      <c r="XN110" s="1"/>
      <c r="XO110" s="1"/>
      <c r="XP110" s="1"/>
      <c r="XQ110" s="1"/>
      <c r="XR110" s="1"/>
      <c r="XS110" s="1"/>
      <c r="XT110" s="1"/>
      <c r="XU110" s="1"/>
      <c r="XV110" s="1"/>
      <c r="XW110" s="1"/>
      <c r="XX110" s="1"/>
      <c r="XY110" s="1"/>
      <c r="XZ110" s="1"/>
      <c r="YA110" s="1"/>
      <c r="YB110" s="1"/>
      <c r="YC110" s="1"/>
      <c r="YD110" s="1"/>
      <c r="YE110" s="1"/>
      <c r="YF110" s="1"/>
      <c r="YG110" s="1"/>
      <c r="YH110" s="1"/>
      <c r="YI110" s="1"/>
      <c r="YJ110" s="1"/>
      <c r="YK110" s="1"/>
      <c r="YL110" s="1"/>
      <c r="YM110" s="1"/>
      <c r="YN110" s="1"/>
      <c r="YO110" s="1"/>
      <c r="YP110" s="1"/>
      <c r="YQ110" s="1"/>
      <c r="YR110" s="1"/>
      <c r="YS110" s="1"/>
      <c r="YT110" s="1"/>
      <c r="YU110" s="1"/>
      <c r="YV110" s="1"/>
      <c r="YW110" s="1"/>
      <c r="YX110" s="1"/>
      <c r="YY110" s="1"/>
      <c r="YZ110" s="1"/>
      <c r="ZA110" s="1"/>
      <c r="ZB110" s="1"/>
      <c r="ZC110" s="1"/>
      <c r="ZD110" s="1"/>
      <c r="ZE110" s="1"/>
      <c r="ZF110" s="1"/>
      <c r="ZG110" s="1"/>
      <c r="ZH110" s="1"/>
      <c r="ZI110" s="1"/>
      <c r="ZJ110" s="1"/>
      <c r="ZK110" s="1"/>
      <c r="ZL110" s="1"/>
      <c r="ZM110" s="1"/>
      <c r="ZN110" s="1"/>
      <c r="ZO110" s="1"/>
      <c r="ZP110" s="1"/>
      <c r="ZQ110" s="1"/>
      <c r="ZR110" s="1"/>
      <c r="ZS110" s="1"/>
      <c r="ZT110" s="1"/>
      <c r="ZU110" s="1"/>
      <c r="ZV110" s="1"/>
      <c r="ZW110" s="1"/>
      <c r="ZX110" s="1"/>
      <c r="ZY110" s="1"/>
      <c r="ZZ110" s="1"/>
      <c r="AAA110" s="1"/>
      <c r="AAB110" s="1"/>
      <c r="AAC110" s="1"/>
      <c r="AAD110" s="1"/>
      <c r="AAE110" s="1"/>
      <c r="AAF110" s="1"/>
      <c r="AAG110" s="1"/>
      <c r="AAH110" s="1"/>
      <c r="AAI110" s="1"/>
      <c r="AAJ110" s="1"/>
      <c r="AAK110" s="1"/>
      <c r="AAL110" s="1"/>
      <c r="AAM110" s="1"/>
      <c r="AAN110" s="1"/>
      <c r="AAO110" s="1"/>
      <c r="AAP110" s="1"/>
      <c r="AAQ110" s="1"/>
      <c r="AAR110" s="1"/>
      <c r="AAS110" s="1"/>
      <c r="AAT110" s="1"/>
      <c r="AAU110" s="1"/>
      <c r="AAV110" s="1"/>
      <c r="AAW110" s="1"/>
      <c r="AAX110" s="1"/>
      <c r="AAY110" s="1"/>
      <c r="AAZ110" s="1"/>
      <c r="ABA110" s="1"/>
      <c r="ABB110" s="1"/>
      <c r="ABC110" s="1"/>
      <c r="ABD110" s="1"/>
      <c r="ABE110" s="1"/>
      <c r="ABF110" s="1"/>
      <c r="ABG110" s="1"/>
      <c r="ABH110" s="1"/>
      <c r="ABI110" s="1"/>
      <c r="ABJ110" s="1"/>
      <c r="ABK110" s="1"/>
      <c r="ABL110" s="1"/>
      <c r="ABM110" s="1"/>
      <c r="ABN110" s="1"/>
      <c r="ABO110" s="1"/>
      <c r="ABP110" s="1"/>
      <c r="ABQ110" s="1"/>
      <c r="ABR110" s="1"/>
      <c r="ABS110" s="1"/>
      <c r="ABT110" s="1"/>
      <c r="ABU110" s="1"/>
      <c r="ABV110" s="1"/>
      <c r="ABW110" s="1"/>
      <c r="ABX110" s="1"/>
      <c r="ABY110" s="1"/>
      <c r="ABZ110" s="1"/>
      <c r="ACA110" s="1"/>
      <c r="ACB110" s="1"/>
      <c r="ACC110" s="1"/>
      <c r="ACD110" s="1"/>
      <c r="ACE110" s="1"/>
      <c r="ACF110" s="1"/>
      <c r="ACG110" s="1"/>
      <c r="ACH110" s="1"/>
      <c r="ACI110" s="1"/>
      <c r="ACJ110" s="1"/>
      <c r="ACK110" s="1"/>
      <c r="ACL110" s="1"/>
      <c r="ACM110" s="1"/>
      <c r="ACN110" s="1"/>
      <c r="ACO110" s="1"/>
      <c r="ACP110" s="1"/>
      <c r="ACQ110" s="1"/>
      <c r="ACR110" s="1"/>
      <c r="ACS110" s="1"/>
      <c r="ACT110" s="1"/>
      <c r="ACU110" s="1"/>
      <c r="ACV110" s="1"/>
      <c r="ACW110" s="1"/>
      <c r="ACX110" s="1"/>
      <c r="ACY110" s="1"/>
      <c r="ACZ110" s="1"/>
      <c r="ADA110" s="1"/>
      <c r="ADB110" s="1"/>
      <c r="ADC110" s="1"/>
      <c r="ADD110" s="1"/>
      <c r="ADE110" s="1"/>
      <c r="ADF110" s="1"/>
      <c r="ADG110" s="1"/>
      <c r="ADH110" s="1"/>
      <c r="ADI110" s="1"/>
      <c r="ADJ110" s="1"/>
      <c r="ADK110" s="1"/>
      <c r="ADL110" s="1"/>
      <c r="ADM110" s="1"/>
      <c r="ADN110" s="1"/>
      <c r="ADO110" s="1"/>
      <c r="ADP110" s="1"/>
      <c r="ADQ110" s="1"/>
      <c r="ADR110" s="1"/>
      <c r="ADS110" s="1"/>
      <c r="ADT110" s="1"/>
      <c r="ADU110" s="1"/>
      <c r="ADV110" s="1"/>
      <c r="ADW110" s="1"/>
      <c r="ADX110" s="1"/>
      <c r="ADY110" s="1"/>
      <c r="ADZ110" s="1"/>
      <c r="AEA110" s="1"/>
      <c r="AEB110" s="1"/>
      <c r="AEC110" s="1"/>
      <c r="AED110" s="1"/>
      <c r="AEE110" s="1"/>
      <c r="AEF110" s="1"/>
      <c r="AEG110" s="1"/>
      <c r="AEH110" s="1"/>
      <c r="AEI110" s="1"/>
      <c r="AEJ110" s="1"/>
      <c r="AEK110" s="1"/>
      <c r="AEL110" s="1"/>
      <c r="AEM110" s="1"/>
      <c r="AEN110" s="1"/>
      <c r="AEO110" s="1"/>
      <c r="AEP110" s="1"/>
      <c r="AEQ110" s="1"/>
      <c r="AER110" s="1"/>
      <c r="AES110" s="1"/>
      <c r="AET110" s="1"/>
      <c r="AEU110" s="1"/>
      <c r="AEV110" s="1"/>
      <c r="AEW110" s="1"/>
      <c r="AEX110" s="1"/>
      <c r="AEY110" s="1"/>
      <c r="AEZ110" s="1"/>
      <c r="AFA110" s="1"/>
      <c r="AFB110" s="1"/>
      <c r="AFC110" s="1"/>
      <c r="AFD110" s="1"/>
      <c r="AFE110" s="1"/>
      <c r="AFF110" s="1"/>
      <c r="AFG110" s="1"/>
      <c r="AFH110" s="1"/>
      <c r="AFI110" s="1"/>
      <c r="AFJ110" s="1"/>
      <c r="AFK110" s="1"/>
      <c r="AFL110" s="1"/>
      <c r="AFM110" s="1"/>
      <c r="AFN110" s="1"/>
      <c r="AFO110" s="1"/>
      <c r="AFP110" s="1"/>
      <c r="AFQ110" s="1"/>
      <c r="AFR110" s="1"/>
      <c r="AFS110" s="1"/>
      <c r="AFT110" s="1"/>
      <c r="AFU110" s="1"/>
      <c r="AFV110" s="1"/>
      <c r="AFW110" s="1"/>
      <c r="AFX110" s="1"/>
      <c r="AFY110" s="1"/>
      <c r="AFZ110" s="1"/>
      <c r="AGA110" s="1"/>
      <c r="AGB110" s="1"/>
      <c r="AGC110" s="1"/>
      <c r="AGD110" s="1"/>
      <c r="AGE110" s="1"/>
      <c r="AGF110" s="1"/>
      <c r="AGG110" s="1"/>
      <c r="AGH110" s="1"/>
      <c r="AGI110" s="1"/>
      <c r="AGJ110" s="1"/>
      <c r="AGK110" s="1"/>
      <c r="AGL110" s="1"/>
      <c r="AGM110" s="1"/>
      <c r="AGN110" s="1"/>
      <c r="AGO110" s="1"/>
      <c r="AGP110" s="1"/>
      <c r="AGQ110" s="1"/>
      <c r="AGR110" s="1"/>
      <c r="AGS110" s="1"/>
      <c r="AGT110" s="1"/>
      <c r="AGU110" s="1"/>
      <c r="AGV110" s="1"/>
      <c r="AGW110" s="1"/>
      <c r="AGX110" s="1"/>
      <c r="AGY110" s="1"/>
      <c r="AGZ110" s="1"/>
      <c r="AHA110" s="1"/>
      <c r="AHB110" s="1"/>
      <c r="AHC110" s="1"/>
      <c r="AHD110" s="1"/>
      <c r="AHE110" s="1"/>
      <c r="AHF110" s="1"/>
      <c r="AHG110" s="1"/>
      <c r="AHH110" s="1"/>
      <c r="AHI110" s="1"/>
      <c r="AHJ110" s="1"/>
      <c r="AHK110" s="1"/>
      <c r="AHL110" s="1"/>
      <c r="AHM110" s="1"/>
      <c r="AHN110" s="1"/>
      <c r="AHO110" s="1"/>
      <c r="AHP110" s="1"/>
      <c r="AHQ110" s="1"/>
      <c r="AHR110" s="1"/>
      <c r="AHS110" s="1"/>
      <c r="AHT110" s="1"/>
      <c r="AHU110" s="1"/>
      <c r="AHV110" s="1"/>
      <c r="AHW110" s="1"/>
      <c r="AHX110" s="1"/>
      <c r="AHY110" s="1"/>
      <c r="AHZ110" s="1"/>
      <c r="AIA110" s="1"/>
      <c r="AIB110" s="1"/>
      <c r="AIC110" s="1"/>
      <c r="AID110" s="1"/>
      <c r="AIE110" s="1"/>
      <c r="AIF110" s="1"/>
      <c r="AIG110" s="1"/>
      <c r="AIH110" s="1"/>
      <c r="AII110" s="1"/>
      <c r="AIJ110" s="1"/>
      <c r="AIK110" s="1"/>
      <c r="AIL110" s="1"/>
      <c r="AIM110" s="1"/>
      <c r="AIN110" s="1"/>
      <c r="AIO110" s="1"/>
      <c r="AIP110" s="1"/>
      <c r="AIQ110" s="1"/>
      <c r="AIR110" s="1"/>
      <c r="AIS110" s="1"/>
      <c r="AIT110" s="1"/>
      <c r="AIU110" s="1"/>
      <c r="AIV110" s="1"/>
      <c r="AIW110" s="1"/>
      <c r="AIX110" s="1"/>
      <c r="AIY110" s="1"/>
      <c r="AIZ110" s="1"/>
      <c r="AJA110" s="1"/>
      <c r="AJB110" s="1"/>
      <c r="AJC110" s="1"/>
      <c r="AJD110" s="1"/>
      <c r="AJE110" s="1"/>
      <c r="AJF110" s="1"/>
      <c r="AJG110" s="1"/>
      <c r="AJH110" s="1"/>
      <c r="AJI110" s="1"/>
      <c r="AJJ110" s="1"/>
      <c r="AJK110" s="1"/>
      <c r="AJL110" s="1"/>
      <c r="AJM110" s="1"/>
      <c r="AJN110" s="1"/>
      <c r="AJO110" s="1"/>
      <c r="AJP110" s="1"/>
      <c r="AJQ110" s="1"/>
      <c r="AJR110" s="1"/>
      <c r="AJS110" s="1"/>
      <c r="AJT110" s="1"/>
      <c r="AJU110" s="1"/>
      <c r="AJV110" s="1"/>
      <c r="AJW110" s="1"/>
      <c r="AJX110" s="1"/>
      <c r="AJY110" s="1"/>
      <c r="AJZ110" s="1"/>
      <c r="AKA110" s="1"/>
      <c r="AKB110" s="1"/>
      <c r="AKC110" s="1"/>
      <c r="AKD110" s="1"/>
      <c r="AKE110" s="1"/>
      <c r="AKF110" s="1"/>
      <c r="AKG110" s="1"/>
      <c r="AKH110" s="1"/>
      <c r="AKI110" s="1"/>
      <c r="AKJ110" s="1"/>
      <c r="AKK110" s="1"/>
      <c r="AKL110" s="1"/>
      <c r="AKM110" s="1"/>
      <c r="AKN110" s="1"/>
      <c r="AKO110" s="1"/>
      <c r="AKP110" s="1"/>
      <c r="AKQ110" s="1"/>
      <c r="AKR110" s="1"/>
      <c r="AKS110" s="1"/>
      <c r="AKT110" s="1"/>
      <c r="AKU110" s="1"/>
      <c r="AKV110" s="1"/>
      <c r="AKW110" s="1"/>
      <c r="AKX110" s="1"/>
      <c r="AKY110" s="1"/>
      <c r="AKZ110" s="1"/>
      <c r="ALA110" s="1"/>
      <c r="ALB110" s="1"/>
      <c r="ALC110" s="1"/>
      <c r="ALD110" s="1"/>
      <c r="ALE110" s="1"/>
      <c r="ALF110" s="1"/>
      <c r="ALG110" s="1"/>
      <c r="ALH110" s="1"/>
      <c r="ALI110" s="1"/>
      <c r="ALJ110" s="1"/>
      <c r="ALK110" s="1"/>
      <c r="ALL110" s="1"/>
      <c r="ALM110" s="1"/>
      <c r="ALN110" s="1"/>
      <c r="ALO110" s="1"/>
      <c r="ALP110" s="1"/>
      <c r="ALQ110" s="1"/>
      <c r="ALR110" s="1"/>
      <c r="ALS110" s="1"/>
      <c r="ALT110" s="1"/>
      <c r="ALU110" s="1"/>
      <c r="ALV110" s="1"/>
      <c r="ALW110" s="1"/>
      <c r="ALX110" s="1"/>
      <c r="ALY110" s="1"/>
      <c r="ALZ110" s="1"/>
      <c r="AMA110" s="1"/>
      <c r="AMB110" s="1"/>
      <c r="AMC110" s="1"/>
      <c r="AMD110" s="1"/>
      <c r="AME110" s="1"/>
      <c r="AMF110" s="1"/>
      <c r="AMG110" s="1"/>
      <c r="AMH110" s="1"/>
      <c r="AMI110" s="1"/>
    </row>
    <row r="111" spans="2:1023" s="17" customFormat="1" ht="18.399999999999999" customHeight="1" x14ac:dyDescent="0.2">
      <c r="B111" s="1"/>
      <c r="C111" s="1"/>
      <c r="D111" s="1"/>
      <c r="E111" s="1"/>
      <c r="F111" s="8"/>
      <c r="G111" s="8"/>
      <c r="H111" s="2"/>
      <c r="I111" s="7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  <c r="VQ111" s="1"/>
      <c r="VR111" s="1"/>
      <c r="VS111" s="1"/>
      <c r="VT111" s="1"/>
      <c r="VU111" s="1"/>
      <c r="VV111" s="1"/>
      <c r="VW111" s="1"/>
      <c r="VX111" s="1"/>
      <c r="VY111" s="1"/>
      <c r="VZ111" s="1"/>
      <c r="WA111" s="1"/>
      <c r="WB111" s="1"/>
      <c r="WC111" s="1"/>
      <c r="WD111" s="1"/>
      <c r="WE111" s="1"/>
      <c r="WF111" s="1"/>
      <c r="WG111" s="1"/>
      <c r="WH111" s="1"/>
      <c r="WI111" s="1"/>
      <c r="WJ111" s="1"/>
      <c r="WK111" s="1"/>
      <c r="WL111" s="1"/>
      <c r="WM111" s="1"/>
      <c r="WN111" s="1"/>
      <c r="WO111" s="1"/>
      <c r="WP111" s="1"/>
      <c r="WQ111" s="1"/>
      <c r="WR111" s="1"/>
      <c r="WS111" s="1"/>
      <c r="WT111" s="1"/>
      <c r="WU111" s="1"/>
      <c r="WV111" s="1"/>
      <c r="WW111" s="1"/>
      <c r="WX111" s="1"/>
      <c r="WY111" s="1"/>
      <c r="WZ111" s="1"/>
      <c r="XA111" s="1"/>
      <c r="XB111" s="1"/>
      <c r="XC111" s="1"/>
      <c r="XD111" s="1"/>
      <c r="XE111" s="1"/>
      <c r="XF111" s="1"/>
      <c r="XG111" s="1"/>
      <c r="XH111" s="1"/>
      <c r="XI111" s="1"/>
      <c r="XJ111" s="1"/>
      <c r="XK111" s="1"/>
      <c r="XL111" s="1"/>
      <c r="XM111" s="1"/>
      <c r="XN111" s="1"/>
      <c r="XO111" s="1"/>
      <c r="XP111" s="1"/>
      <c r="XQ111" s="1"/>
      <c r="XR111" s="1"/>
      <c r="XS111" s="1"/>
      <c r="XT111" s="1"/>
      <c r="XU111" s="1"/>
      <c r="XV111" s="1"/>
      <c r="XW111" s="1"/>
      <c r="XX111" s="1"/>
      <c r="XY111" s="1"/>
      <c r="XZ111" s="1"/>
      <c r="YA111" s="1"/>
      <c r="YB111" s="1"/>
      <c r="YC111" s="1"/>
      <c r="YD111" s="1"/>
      <c r="YE111" s="1"/>
      <c r="YF111" s="1"/>
      <c r="YG111" s="1"/>
      <c r="YH111" s="1"/>
      <c r="YI111" s="1"/>
      <c r="YJ111" s="1"/>
      <c r="YK111" s="1"/>
      <c r="YL111" s="1"/>
      <c r="YM111" s="1"/>
      <c r="YN111" s="1"/>
      <c r="YO111" s="1"/>
      <c r="YP111" s="1"/>
      <c r="YQ111" s="1"/>
      <c r="YR111" s="1"/>
      <c r="YS111" s="1"/>
      <c r="YT111" s="1"/>
      <c r="YU111" s="1"/>
      <c r="YV111" s="1"/>
      <c r="YW111" s="1"/>
      <c r="YX111" s="1"/>
      <c r="YY111" s="1"/>
      <c r="YZ111" s="1"/>
      <c r="ZA111" s="1"/>
      <c r="ZB111" s="1"/>
      <c r="ZC111" s="1"/>
      <c r="ZD111" s="1"/>
      <c r="ZE111" s="1"/>
      <c r="ZF111" s="1"/>
      <c r="ZG111" s="1"/>
      <c r="ZH111" s="1"/>
      <c r="ZI111" s="1"/>
      <c r="ZJ111" s="1"/>
      <c r="ZK111" s="1"/>
      <c r="ZL111" s="1"/>
      <c r="ZM111" s="1"/>
      <c r="ZN111" s="1"/>
      <c r="ZO111" s="1"/>
      <c r="ZP111" s="1"/>
      <c r="ZQ111" s="1"/>
      <c r="ZR111" s="1"/>
      <c r="ZS111" s="1"/>
      <c r="ZT111" s="1"/>
      <c r="ZU111" s="1"/>
      <c r="ZV111" s="1"/>
      <c r="ZW111" s="1"/>
      <c r="ZX111" s="1"/>
      <c r="ZY111" s="1"/>
      <c r="ZZ111" s="1"/>
      <c r="AAA111" s="1"/>
      <c r="AAB111" s="1"/>
      <c r="AAC111" s="1"/>
      <c r="AAD111" s="1"/>
      <c r="AAE111" s="1"/>
      <c r="AAF111" s="1"/>
      <c r="AAG111" s="1"/>
      <c r="AAH111" s="1"/>
      <c r="AAI111" s="1"/>
      <c r="AAJ111" s="1"/>
      <c r="AAK111" s="1"/>
      <c r="AAL111" s="1"/>
      <c r="AAM111" s="1"/>
      <c r="AAN111" s="1"/>
      <c r="AAO111" s="1"/>
      <c r="AAP111" s="1"/>
      <c r="AAQ111" s="1"/>
      <c r="AAR111" s="1"/>
      <c r="AAS111" s="1"/>
      <c r="AAT111" s="1"/>
      <c r="AAU111" s="1"/>
      <c r="AAV111" s="1"/>
      <c r="AAW111" s="1"/>
      <c r="AAX111" s="1"/>
      <c r="AAY111" s="1"/>
      <c r="AAZ111" s="1"/>
      <c r="ABA111" s="1"/>
      <c r="ABB111" s="1"/>
      <c r="ABC111" s="1"/>
      <c r="ABD111" s="1"/>
      <c r="ABE111" s="1"/>
      <c r="ABF111" s="1"/>
      <c r="ABG111" s="1"/>
      <c r="ABH111" s="1"/>
      <c r="ABI111" s="1"/>
      <c r="ABJ111" s="1"/>
      <c r="ABK111" s="1"/>
      <c r="ABL111" s="1"/>
      <c r="ABM111" s="1"/>
      <c r="ABN111" s="1"/>
      <c r="ABO111" s="1"/>
      <c r="ABP111" s="1"/>
      <c r="ABQ111" s="1"/>
      <c r="ABR111" s="1"/>
      <c r="ABS111" s="1"/>
      <c r="ABT111" s="1"/>
      <c r="ABU111" s="1"/>
      <c r="ABV111" s="1"/>
      <c r="ABW111" s="1"/>
      <c r="ABX111" s="1"/>
      <c r="ABY111" s="1"/>
      <c r="ABZ111" s="1"/>
      <c r="ACA111" s="1"/>
      <c r="ACB111" s="1"/>
      <c r="ACC111" s="1"/>
      <c r="ACD111" s="1"/>
      <c r="ACE111" s="1"/>
      <c r="ACF111" s="1"/>
      <c r="ACG111" s="1"/>
      <c r="ACH111" s="1"/>
      <c r="ACI111" s="1"/>
      <c r="ACJ111" s="1"/>
      <c r="ACK111" s="1"/>
      <c r="ACL111" s="1"/>
      <c r="ACM111" s="1"/>
      <c r="ACN111" s="1"/>
      <c r="ACO111" s="1"/>
      <c r="ACP111" s="1"/>
      <c r="ACQ111" s="1"/>
      <c r="ACR111" s="1"/>
      <c r="ACS111" s="1"/>
      <c r="ACT111" s="1"/>
      <c r="ACU111" s="1"/>
      <c r="ACV111" s="1"/>
      <c r="ACW111" s="1"/>
      <c r="ACX111" s="1"/>
      <c r="ACY111" s="1"/>
      <c r="ACZ111" s="1"/>
      <c r="ADA111" s="1"/>
      <c r="ADB111" s="1"/>
      <c r="ADC111" s="1"/>
      <c r="ADD111" s="1"/>
      <c r="ADE111" s="1"/>
      <c r="ADF111" s="1"/>
      <c r="ADG111" s="1"/>
      <c r="ADH111" s="1"/>
      <c r="ADI111" s="1"/>
      <c r="ADJ111" s="1"/>
      <c r="ADK111" s="1"/>
      <c r="ADL111" s="1"/>
      <c r="ADM111" s="1"/>
      <c r="ADN111" s="1"/>
      <c r="ADO111" s="1"/>
      <c r="ADP111" s="1"/>
      <c r="ADQ111" s="1"/>
      <c r="ADR111" s="1"/>
      <c r="ADS111" s="1"/>
      <c r="ADT111" s="1"/>
      <c r="ADU111" s="1"/>
      <c r="ADV111" s="1"/>
      <c r="ADW111" s="1"/>
      <c r="ADX111" s="1"/>
      <c r="ADY111" s="1"/>
      <c r="ADZ111" s="1"/>
      <c r="AEA111" s="1"/>
      <c r="AEB111" s="1"/>
      <c r="AEC111" s="1"/>
      <c r="AED111" s="1"/>
      <c r="AEE111" s="1"/>
      <c r="AEF111" s="1"/>
      <c r="AEG111" s="1"/>
      <c r="AEH111" s="1"/>
      <c r="AEI111" s="1"/>
      <c r="AEJ111" s="1"/>
      <c r="AEK111" s="1"/>
      <c r="AEL111" s="1"/>
      <c r="AEM111" s="1"/>
      <c r="AEN111" s="1"/>
      <c r="AEO111" s="1"/>
      <c r="AEP111" s="1"/>
      <c r="AEQ111" s="1"/>
      <c r="AER111" s="1"/>
      <c r="AES111" s="1"/>
      <c r="AET111" s="1"/>
      <c r="AEU111" s="1"/>
      <c r="AEV111" s="1"/>
      <c r="AEW111" s="1"/>
      <c r="AEX111" s="1"/>
      <c r="AEY111" s="1"/>
      <c r="AEZ111" s="1"/>
      <c r="AFA111" s="1"/>
      <c r="AFB111" s="1"/>
      <c r="AFC111" s="1"/>
      <c r="AFD111" s="1"/>
      <c r="AFE111" s="1"/>
      <c r="AFF111" s="1"/>
      <c r="AFG111" s="1"/>
      <c r="AFH111" s="1"/>
      <c r="AFI111" s="1"/>
      <c r="AFJ111" s="1"/>
      <c r="AFK111" s="1"/>
      <c r="AFL111" s="1"/>
      <c r="AFM111" s="1"/>
      <c r="AFN111" s="1"/>
      <c r="AFO111" s="1"/>
      <c r="AFP111" s="1"/>
      <c r="AFQ111" s="1"/>
      <c r="AFR111" s="1"/>
      <c r="AFS111" s="1"/>
      <c r="AFT111" s="1"/>
      <c r="AFU111" s="1"/>
      <c r="AFV111" s="1"/>
      <c r="AFW111" s="1"/>
      <c r="AFX111" s="1"/>
      <c r="AFY111" s="1"/>
      <c r="AFZ111" s="1"/>
      <c r="AGA111" s="1"/>
      <c r="AGB111" s="1"/>
      <c r="AGC111" s="1"/>
      <c r="AGD111" s="1"/>
      <c r="AGE111" s="1"/>
      <c r="AGF111" s="1"/>
      <c r="AGG111" s="1"/>
      <c r="AGH111" s="1"/>
      <c r="AGI111" s="1"/>
      <c r="AGJ111" s="1"/>
      <c r="AGK111" s="1"/>
      <c r="AGL111" s="1"/>
      <c r="AGM111" s="1"/>
      <c r="AGN111" s="1"/>
      <c r="AGO111" s="1"/>
      <c r="AGP111" s="1"/>
      <c r="AGQ111" s="1"/>
      <c r="AGR111" s="1"/>
      <c r="AGS111" s="1"/>
      <c r="AGT111" s="1"/>
      <c r="AGU111" s="1"/>
      <c r="AGV111" s="1"/>
      <c r="AGW111" s="1"/>
      <c r="AGX111" s="1"/>
      <c r="AGY111" s="1"/>
      <c r="AGZ111" s="1"/>
      <c r="AHA111" s="1"/>
      <c r="AHB111" s="1"/>
      <c r="AHC111" s="1"/>
      <c r="AHD111" s="1"/>
      <c r="AHE111" s="1"/>
      <c r="AHF111" s="1"/>
      <c r="AHG111" s="1"/>
      <c r="AHH111" s="1"/>
      <c r="AHI111" s="1"/>
      <c r="AHJ111" s="1"/>
      <c r="AHK111" s="1"/>
      <c r="AHL111" s="1"/>
      <c r="AHM111" s="1"/>
      <c r="AHN111" s="1"/>
      <c r="AHO111" s="1"/>
      <c r="AHP111" s="1"/>
      <c r="AHQ111" s="1"/>
      <c r="AHR111" s="1"/>
      <c r="AHS111" s="1"/>
      <c r="AHT111" s="1"/>
      <c r="AHU111" s="1"/>
      <c r="AHV111" s="1"/>
      <c r="AHW111" s="1"/>
      <c r="AHX111" s="1"/>
      <c r="AHY111" s="1"/>
      <c r="AHZ111" s="1"/>
      <c r="AIA111" s="1"/>
      <c r="AIB111" s="1"/>
      <c r="AIC111" s="1"/>
      <c r="AID111" s="1"/>
      <c r="AIE111" s="1"/>
      <c r="AIF111" s="1"/>
      <c r="AIG111" s="1"/>
      <c r="AIH111" s="1"/>
      <c r="AII111" s="1"/>
      <c r="AIJ111" s="1"/>
      <c r="AIK111" s="1"/>
      <c r="AIL111" s="1"/>
      <c r="AIM111" s="1"/>
      <c r="AIN111" s="1"/>
      <c r="AIO111" s="1"/>
      <c r="AIP111" s="1"/>
      <c r="AIQ111" s="1"/>
      <c r="AIR111" s="1"/>
      <c r="AIS111" s="1"/>
      <c r="AIT111" s="1"/>
      <c r="AIU111" s="1"/>
      <c r="AIV111" s="1"/>
      <c r="AIW111" s="1"/>
      <c r="AIX111" s="1"/>
      <c r="AIY111" s="1"/>
      <c r="AIZ111" s="1"/>
      <c r="AJA111" s="1"/>
      <c r="AJB111" s="1"/>
      <c r="AJC111" s="1"/>
      <c r="AJD111" s="1"/>
      <c r="AJE111" s="1"/>
      <c r="AJF111" s="1"/>
      <c r="AJG111" s="1"/>
      <c r="AJH111" s="1"/>
      <c r="AJI111" s="1"/>
      <c r="AJJ111" s="1"/>
      <c r="AJK111" s="1"/>
      <c r="AJL111" s="1"/>
      <c r="AJM111" s="1"/>
      <c r="AJN111" s="1"/>
      <c r="AJO111" s="1"/>
      <c r="AJP111" s="1"/>
      <c r="AJQ111" s="1"/>
      <c r="AJR111" s="1"/>
      <c r="AJS111" s="1"/>
      <c r="AJT111" s="1"/>
      <c r="AJU111" s="1"/>
      <c r="AJV111" s="1"/>
      <c r="AJW111" s="1"/>
      <c r="AJX111" s="1"/>
      <c r="AJY111" s="1"/>
      <c r="AJZ111" s="1"/>
      <c r="AKA111" s="1"/>
      <c r="AKB111" s="1"/>
      <c r="AKC111" s="1"/>
      <c r="AKD111" s="1"/>
      <c r="AKE111" s="1"/>
      <c r="AKF111" s="1"/>
      <c r="AKG111" s="1"/>
      <c r="AKH111" s="1"/>
      <c r="AKI111" s="1"/>
      <c r="AKJ111" s="1"/>
      <c r="AKK111" s="1"/>
      <c r="AKL111" s="1"/>
      <c r="AKM111" s="1"/>
      <c r="AKN111" s="1"/>
      <c r="AKO111" s="1"/>
      <c r="AKP111" s="1"/>
      <c r="AKQ111" s="1"/>
      <c r="AKR111" s="1"/>
      <c r="AKS111" s="1"/>
      <c r="AKT111" s="1"/>
      <c r="AKU111" s="1"/>
      <c r="AKV111" s="1"/>
      <c r="AKW111" s="1"/>
      <c r="AKX111" s="1"/>
      <c r="AKY111" s="1"/>
      <c r="AKZ111" s="1"/>
      <c r="ALA111" s="1"/>
      <c r="ALB111" s="1"/>
      <c r="ALC111" s="1"/>
      <c r="ALD111" s="1"/>
      <c r="ALE111" s="1"/>
      <c r="ALF111" s="1"/>
      <c r="ALG111" s="1"/>
      <c r="ALH111" s="1"/>
      <c r="ALI111" s="1"/>
      <c r="ALJ111" s="1"/>
      <c r="ALK111" s="1"/>
      <c r="ALL111" s="1"/>
      <c r="ALM111" s="1"/>
      <c r="ALN111" s="1"/>
      <c r="ALO111" s="1"/>
      <c r="ALP111" s="1"/>
      <c r="ALQ111" s="1"/>
      <c r="ALR111" s="1"/>
      <c r="ALS111" s="1"/>
      <c r="ALT111" s="1"/>
      <c r="ALU111" s="1"/>
      <c r="ALV111" s="1"/>
      <c r="ALW111" s="1"/>
      <c r="ALX111" s="1"/>
      <c r="ALY111" s="1"/>
      <c r="ALZ111" s="1"/>
      <c r="AMA111" s="1"/>
      <c r="AMB111" s="1"/>
      <c r="AMC111" s="1"/>
      <c r="AMD111" s="1"/>
      <c r="AME111" s="1"/>
      <c r="AMF111" s="1"/>
      <c r="AMG111" s="1"/>
      <c r="AMH111" s="1"/>
      <c r="AMI111" s="1"/>
    </row>
    <row r="112" spans="2:1023" s="17" customFormat="1" ht="18.399999999999999" customHeight="1" x14ac:dyDescent="0.2">
      <c r="B112" s="1"/>
      <c r="C112" s="1"/>
      <c r="D112" s="1"/>
      <c r="E112" s="1"/>
      <c r="F112" s="8"/>
      <c r="G112" s="8"/>
      <c r="H112" s="2"/>
      <c r="I112" s="7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  <c r="VQ112" s="1"/>
      <c r="VR112" s="1"/>
      <c r="VS112" s="1"/>
      <c r="VT112" s="1"/>
      <c r="VU112" s="1"/>
      <c r="VV112" s="1"/>
      <c r="VW112" s="1"/>
      <c r="VX112" s="1"/>
      <c r="VY112" s="1"/>
      <c r="VZ112" s="1"/>
      <c r="WA112" s="1"/>
      <c r="WB112" s="1"/>
      <c r="WC112" s="1"/>
      <c r="WD112" s="1"/>
      <c r="WE112" s="1"/>
      <c r="WF112" s="1"/>
      <c r="WG112" s="1"/>
      <c r="WH112" s="1"/>
      <c r="WI112" s="1"/>
      <c r="WJ112" s="1"/>
      <c r="WK112" s="1"/>
      <c r="WL112" s="1"/>
      <c r="WM112" s="1"/>
      <c r="WN112" s="1"/>
      <c r="WO112" s="1"/>
      <c r="WP112" s="1"/>
      <c r="WQ112" s="1"/>
      <c r="WR112" s="1"/>
      <c r="WS112" s="1"/>
      <c r="WT112" s="1"/>
      <c r="WU112" s="1"/>
      <c r="WV112" s="1"/>
      <c r="WW112" s="1"/>
      <c r="WX112" s="1"/>
      <c r="WY112" s="1"/>
      <c r="WZ112" s="1"/>
      <c r="XA112" s="1"/>
      <c r="XB112" s="1"/>
      <c r="XC112" s="1"/>
      <c r="XD112" s="1"/>
      <c r="XE112" s="1"/>
      <c r="XF112" s="1"/>
      <c r="XG112" s="1"/>
      <c r="XH112" s="1"/>
      <c r="XI112" s="1"/>
      <c r="XJ112" s="1"/>
      <c r="XK112" s="1"/>
      <c r="XL112" s="1"/>
      <c r="XM112" s="1"/>
      <c r="XN112" s="1"/>
      <c r="XO112" s="1"/>
      <c r="XP112" s="1"/>
      <c r="XQ112" s="1"/>
      <c r="XR112" s="1"/>
      <c r="XS112" s="1"/>
      <c r="XT112" s="1"/>
      <c r="XU112" s="1"/>
      <c r="XV112" s="1"/>
      <c r="XW112" s="1"/>
      <c r="XX112" s="1"/>
      <c r="XY112" s="1"/>
      <c r="XZ112" s="1"/>
      <c r="YA112" s="1"/>
      <c r="YB112" s="1"/>
      <c r="YC112" s="1"/>
      <c r="YD112" s="1"/>
      <c r="YE112" s="1"/>
      <c r="YF112" s="1"/>
      <c r="YG112" s="1"/>
      <c r="YH112" s="1"/>
      <c r="YI112" s="1"/>
      <c r="YJ112" s="1"/>
      <c r="YK112" s="1"/>
      <c r="YL112" s="1"/>
      <c r="YM112" s="1"/>
      <c r="YN112" s="1"/>
      <c r="YO112" s="1"/>
      <c r="YP112" s="1"/>
      <c r="YQ112" s="1"/>
      <c r="YR112" s="1"/>
      <c r="YS112" s="1"/>
      <c r="YT112" s="1"/>
      <c r="YU112" s="1"/>
      <c r="YV112" s="1"/>
      <c r="YW112" s="1"/>
      <c r="YX112" s="1"/>
      <c r="YY112" s="1"/>
      <c r="YZ112" s="1"/>
      <c r="ZA112" s="1"/>
      <c r="ZB112" s="1"/>
      <c r="ZC112" s="1"/>
      <c r="ZD112" s="1"/>
      <c r="ZE112" s="1"/>
      <c r="ZF112" s="1"/>
      <c r="ZG112" s="1"/>
      <c r="ZH112" s="1"/>
      <c r="ZI112" s="1"/>
      <c r="ZJ112" s="1"/>
      <c r="ZK112" s="1"/>
      <c r="ZL112" s="1"/>
      <c r="ZM112" s="1"/>
      <c r="ZN112" s="1"/>
      <c r="ZO112" s="1"/>
      <c r="ZP112" s="1"/>
      <c r="ZQ112" s="1"/>
      <c r="ZR112" s="1"/>
      <c r="ZS112" s="1"/>
      <c r="ZT112" s="1"/>
      <c r="ZU112" s="1"/>
      <c r="ZV112" s="1"/>
      <c r="ZW112" s="1"/>
      <c r="ZX112" s="1"/>
      <c r="ZY112" s="1"/>
      <c r="ZZ112" s="1"/>
      <c r="AAA112" s="1"/>
      <c r="AAB112" s="1"/>
      <c r="AAC112" s="1"/>
      <c r="AAD112" s="1"/>
      <c r="AAE112" s="1"/>
      <c r="AAF112" s="1"/>
      <c r="AAG112" s="1"/>
      <c r="AAH112" s="1"/>
      <c r="AAI112" s="1"/>
      <c r="AAJ112" s="1"/>
      <c r="AAK112" s="1"/>
      <c r="AAL112" s="1"/>
      <c r="AAM112" s="1"/>
      <c r="AAN112" s="1"/>
      <c r="AAO112" s="1"/>
      <c r="AAP112" s="1"/>
      <c r="AAQ112" s="1"/>
      <c r="AAR112" s="1"/>
      <c r="AAS112" s="1"/>
      <c r="AAT112" s="1"/>
      <c r="AAU112" s="1"/>
      <c r="AAV112" s="1"/>
      <c r="AAW112" s="1"/>
      <c r="AAX112" s="1"/>
      <c r="AAY112" s="1"/>
      <c r="AAZ112" s="1"/>
      <c r="ABA112" s="1"/>
      <c r="ABB112" s="1"/>
      <c r="ABC112" s="1"/>
      <c r="ABD112" s="1"/>
      <c r="ABE112" s="1"/>
      <c r="ABF112" s="1"/>
      <c r="ABG112" s="1"/>
      <c r="ABH112" s="1"/>
      <c r="ABI112" s="1"/>
      <c r="ABJ112" s="1"/>
      <c r="ABK112" s="1"/>
      <c r="ABL112" s="1"/>
      <c r="ABM112" s="1"/>
      <c r="ABN112" s="1"/>
      <c r="ABO112" s="1"/>
      <c r="ABP112" s="1"/>
      <c r="ABQ112" s="1"/>
      <c r="ABR112" s="1"/>
      <c r="ABS112" s="1"/>
      <c r="ABT112" s="1"/>
      <c r="ABU112" s="1"/>
      <c r="ABV112" s="1"/>
      <c r="ABW112" s="1"/>
      <c r="ABX112" s="1"/>
      <c r="ABY112" s="1"/>
      <c r="ABZ112" s="1"/>
      <c r="ACA112" s="1"/>
      <c r="ACB112" s="1"/>
      <c r="ACC112" s="1"/>
      <c r="ACD112" s="1"/>
      <c r="ACE112" s="1"/>
      <c r="ACF112" s="1"/>
      <c r="ACG112" s="1"/>
      <c r="ACH112" s="1"/>
      <c r="ACI112" s="1"/>
      <c r="ACJ112" s="1"/>
      <c r="ACK112" s="1"/>
      <c r="ACL112" s="1"/>
      <c r="ACM112" s="1"/>
      <c r="ACN112" s="1"/>
      <c r="ACO112" s="1"/>
      <c r="ACP112" s="1"/>
      <c r="ACQ112" s="1"/>
      <c r="ACR112" s="1"/>
      <c r="ACS112" s="1"/>
      <c r="ACT112" s="1"/>
      <c r="ACU112" s="1"/>
      <c r="ACV112" s="1"/>
      <c r="ACW112" s="1"/>
      <c r="ACX112" s="1"/>
      <c r="ACY112" s="1"/>
      <c r="ACZ112" s="1"/>
      <c r="ADA112" s="1"/>
      <c r="ADB112" s="1"/>
      <c r="ADC112" s="1"/>
      <c r="ADD112" s="1"/>
      <c r="ADE112" s="1"/>
      <c r="ADF112" s="1"/>
      <c r="ADG112" s="1"/>
      <c r="ADH112" s="1"/>
      <c r="ADI112" s="1"/>
      <c r="ADJ112" s="1"/>
      <c r="ADK112" s="1"/>
      <c r="ADL112" s="1"/>
      <c r="ADM112" s="1"/>
      <c r="ADN112" s="1"/>
      <c r="ADO112" s="1"/>
      <c r="ADP112" s="1"/>
      <c r="ADQ112" s="1"/>
      <c r="ADR112" s="1"/>
      <c r="ADS112" s="1"/>
      <c r="ADT112" s="1"/>
      <c r="ADU112" s="1"/>
      <c r="ADV112" s="1"/>
      <c r="ADW112" s="1"/>
      <c r="ADX112" s="1"/>
      <c r="ADY112" s="1"/>
      <c r="ADZ112" s="1"/>
      <c r="AEA112" s="1"/>
      <c r="AEB112" s="1"/>
      <c r="AEC112" s="1"/>
      <c r="AED112" s="1"/>
      <c r="AEE112" s="1"/>
      <c r="AEF112" s="1"/>
      <c r="AEG112" s="1"/>
      <c r="AEH112" s="1"/>
      <c r="AEI112" s="1"/>
      <c r="AEJ112" s="1"/>
      <c r="AEK112" s="1"/>
      <c r="AEL112" s="1"/>
      <c r="AEM112" s="1"/>
      <c r="AEN112" s="1"/>
      <c r="AEO112" s="1"/>
      <c r="AEP112" s="1"/>
      <c r="AEQ112" s="1"/>
      <c r="AER112" s="1"/>
      <c r="AES112" s="1"/>
      <c r="AET112" s="1"/>
      <c r="AEU112" s="1"/>
      <c r="AEV112" s="1"/>
      <c r="AEW112" s="1"/>
      <c r="AEX112" s="1"/>
      <c r="AEY112" s="1"/>
      <c r="AEZ112" s="1"/>
      <c r="AFA112" s="1"/>
      <c r="AFB112" s="1"/>
      <c r="AFC112" s="1"/>
      <c r="AFD112" s="1"/>
      <c r="AFE112" s="1"/>
      <c r="AFF112" s="1"/>
      <c r="AFG112" s="1"/>
      <c r="AFH112" s="1"/>
      <c r="AFI112" s="1"/>
      <c r="AFJ112" s="1"/>
      <c r="AFK112" s="1"/>
      <c r="AFL112" s="1"/>
      <c r="AFM112" s="1"/>
      <c r="AFN112" s="1"/>
      <c r="AFO112" s="1"/>
      <c r="AFP112" s="1"/>
      <c r="AFQ112" s="1"/>
      <c r="AFR112" s="1"/>
      <c r="AFS112" s="1"/>
      <c r="AFT112" s="1"/>
      <c r="AFU112" s="1"/>
      <c r="AFV112" s="1"/>
      <c r="AFW112" s="1"/>
      <c r="AFX112" s="1"/>
      <c r="AFY112" s="1"/>
      <c r="AFZ112" s="1"/>
      <c r="AGA112" s="1"/>
      <c r="AGB112" s="1"/>
      <c r="AGC112" s="1"/>
      <c r="AGD112" s="1"/>
      <c r="AGE112" s="1"/>
      <c r="AGF112" s="1"/>
      <c r="AGG112" s="1"/>
      <c r="AGH112" s="1"/>
      <c r="AGI112" s="1"/>
      <c r="AGJ112" s="1"/>
      <c r="AGK112" s="1"/>
      <c r="AGL112" s="1"/>
      <c r="AGM112" s="1"/>
      <c r="AGN112" s="1"/>
      <c r="AGO112" s="1"/>
      <c r="AGP112" s="1"/>
      <c r="AGQ112" s="1"/>
      <c r="AGR112" s="1"/>
      <c r="AGS112" s="1"/>
      <c r="AGT112" s="1"/>
      <c r="AGU112" s="1"/>
      <c r="AGV112" s="1"/>
      <c r="AGW112" s="1"/>
      <c r="AGX112" s="1"/>
      <c r="AGY112" s="1"/>
      <c r="AGZ112" s="1"/>
      <c r="AHA112" s="1"/>
      <c r="AHB112" s="1"/>
      <c r="AHC112" s="1"/>
      <c r="AHD112" s="1"/>
      <c r="AHE112" s="1"/>
      <c r="AHF112" s="1"/>
      <c r="AHG112" s="1"/>
      <c r="AHH112" s="1"/>
      <c r="AHI112" s="1"/>
      <c r="AHJ112" s="1"/>
      <c r="AHK112" s="1"/>
      <c r="AHL112" s="1"/>
      <c r="AHM112" s="1"/>
      <c r="AHN112" s="1"/>
      <c r="AHO112" s="1"/>
      <c r="AHP112" s="1"/>
      <c r="AHQ112" s="1"/>
      <c r="AHR112" s="1"/>
      <c r="AHS112" s="1"/>
      <c r="AHT112" s="1"/>
      <c r="AHU112" s="1"/>
      <c r="AHV112" s="1"/>
      <c r="AHW112" s="1"/>
      <c r="AHX112" s="1"/>
      <c r="AHY112" s="1"/>
      <c r="AHZ112" s="1"/>
      <c r="AIA112" s="1"/>
      <c r="AIB112" s="1"/>
      <c r="AIC112" s="1"/>
      <c r="AID112" s="1"/>
      <c r="AIE112" s="1"/>
      <c r="AIF112" s="1"/>
      <c r="AIG112" s="1"/>
      <c r="AIH112" s="1"/>
      <c r="AII112" s="1"/>
      <c r="AIJ112" s="1"/>
      <c r="AIK112" s="1"/>
      <c r="AIL112" s="1"/>
      <c r="AIM112" s="1"/>
      <c r="AIN112" s="1"/>
      <c r="AIO112" s="1"/>
      <c r="AIP112" s="1"/>
      <c r="AIQ112" s="1"/>
      <c r="AIR112" s="1"/>
      <c r="AIS112" s="1"/>
      <c r="AIT112" s="1"/>
      <c r="AIU112" s="1"/>
      <c r="AIV112" s="1"/>
      <c r="AIW112" s="1"/>
      <c r="AIX112" s="1"/>
      <c r="AIY112" s="1"/>
      <c r="AIZ112" s="1"/>
      <c r="AJA112" s="1"/>
      <c r="AJB112" s="1"/>
      <c r="AJC112" s="1"/>
      <c r="AJD112" s="1"/>
      <c r="AJE112" s="1"/>
      <c r="AJF112" s="1"/>
      <c r="AJG112" s="1"/>
      <c r="AJH112" s="1"/>
      <c r="AJI112" s="1"/>
      <c r="AJJ112" s="1"/>
      <c r="AJK112" s="1"/>
      <c r="AJL112" s="1"/>
      <c r="AJM112" s="1"/>
      <c r="AJN112" s="1"/>
      <c r="AJO112" s="1"/>
      <c r="AJP112" s="1"/>
      <c r="AJQ112" s="1"/>
      <c r="AJR112" s="1"/>
      <c r="AJS112" s="1"/>
      <c r="AJT112" s="1"/>
      <c r="AJU112" s="1"/>
      <c r="AJV112" s="1"/>
      <c r="AJW112" s="1"/>
      <c r="AJX112" s="1"/>
      <c r="AJY112" s="1"/>
      <c r="AJZ112" s="1"/>
      <c r="AKA112" s="1"/>
      <c r="AKB112" s="1"/>
      <c r="AKC112" s="1"/>
      <c r="AKD112" s="1"/>
      <c r="AKE112" s="1"/>
      <c r="AKF112" s="1"/>
      <c r="AKG112" s="1"/>
      <c r="AKH112" s="1"/>
      <c r="AKI112" s="1"/>
      <c r="AKJ112" s="1"/>
      <c r="AKK112" s="1"/>
      <c r="AKL112" s="1"/>
      <c r="AKM112" s="1"/>
      <c r="AKN112" s="1"/>
      <c r="AKO112" s="1"/>
      <c r="AKP112" s="1"/>
      <c r="AKQ112" s="1"/>
      <c r="AKR112" s="1"/>
      <c r="AKS112" s="1"/>
      <c r="AKT112" s="1"/>
      <c r="AKU112" s="1"/>
      <c r="AKV112" s="1"/>
      <c r="AKW112" s="1"/>
      <c r="AKX112" s="1"/>
      <c r="AKY112" s="1"/>
      <c r="AKZ112" s="1"/>
      <c r="ALA112" s="1"/>
      <c r="ALB112" s="1"/>
      <c r="ALC112" s="1"/>
      <c r="ALD112" s="1"/>
      <c r="ALE112" s="1"/>
      <c r="ALF112" s="1"/>
      <c r="ALG112" s="1"/>
      <c r="ALH112" s="1"/>
      <c r="ALI112" s="1"/>
      <c r="ALJ112" s="1"/>
      <c r="ALK112" s="1"/>
      <c r="ALL112" s="1"/>
      <c r="ALM112" s="1"/>
      <c r="ALN112" s="1"/>
      <c r="ALO112" s="1"/>
      <c r="ALP112" s="1"/>
      <c r="ALQ112" s="1"/>
      <c r="ALR112" s="1"/>
      <c r="ALS112" s="1"/>
      <c r="ALT112" s="1"/>
      <c r="ALU112" s="1"/>
      <c r="ALV112" s="1"/>
      <c r="ALW112" s="1"/>
      <c r="ALX112" s="1"/>
      <c r="ALY112" s="1"/>
      <c r="ALZ112" s="1"/>
      <c r="AMA112" s="1"/>
      <c r="AMB112" s="1"/>
      <c r="AMC112" s="1"/>
      <c r="AMD112" s="1"/>
      <c r="AME112" s="1"/>
      <c r="AMF112" s="1"/>
      <c r="AMG112" s="1"/>
      <c r="AMH112" s="1"/>
      <c r="AMI112" s="1"/>
    </row>
    <row r="113" spans="2:1023" s="17" customFormat="1" ht="18.399999999999999" customHeight="1" x14ac:dyDescent="0.2">
      <c r="B113" s="1"/>
      <c r="C113" s="1"/>
      <c r="D113" s="1"/>
      <c r="E113" s="1"/>
      <c r="F113" s="8"/>
      <c r="G113" s="8"/>
      <c r="H113" s="2"/>
      <c r="I113" s="7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  <c r="VX113" s="1"/>
      <c r="VY113" s="1"/>
      <c r="VZ113" s="1"/>
      <c r="WA113" s="1"/>
      <c r="WB113" s="1"/>
      <c r="WC113" s="1"/>
      <c r="WD113" s="1"/>
      <c r="WE113" s="1"/>
      <c r="WF113" s="1"/>
      <c r="WG113" s="1"/>
      <c r="WH113" s="1"/>
      <c r="WI113" s="1"/>
      <c r="WJ113" s="1"/>
      <c r="WK113" s="1"/>
      <c r="WL113" s="1"/>
      <c r="WM113" s="1"/>
      <c r="WN113" s="1"/>
      <c r="WO113" s="1"/>
      <c r="WP113" s="1"/>
      <c r="WQ113" s="1"/>
      <c r="WR113" s="1"/>
      <c r="WS113" s="1"/>
      <c r="WT113" s="1"/>
      <c r="WU113" s="1"/>
      <c r="WV113" s="1"/>
      <c r="WW113" s="1"/>
      <c r="WX113" s="1"/>
      <c r="WY113" s="1"/>
      <c r="WZ113" s="1"/>
      <c r="XA113" s="1"/>
      <c r="XB113" s="1"/>
      <c r="XC113" s="1"/>
      <c r="XD113" s="1"/>
      <c r="XE113" s="1"/>
      <c r="XF113" s="1"/>
      <c r="XG113" s="1"/>
      <c r="XH113" s="1"/>
      <c r="XI113" s="1"/>
      <c r="XJ113" s="1"/>
      <c r="XK113" s="1"/>
      <c r="XL113" s="1"/>
      <c r="XM113" s="1"/>
      <c r="XN113" s="1"/>
      <c r="XO113" s="1"/>
      <c r="XP113" s="1"/>
      <c r="XQ113" s="1"/>
      <c r="XR113" s="1"/>
      <c r="XS113" s="1"/>
      <c r="XT113" s="1"/>
      <c r="XU113" s="1"/>
      <c r="XV113" s="1"/>
      <c r="XW113" s="1"/>
      <c r="XX113" s="1"/>
      <c r="XY113" s="1"/>
      <c r="XZ113" s="1"/>
      <c r="YA113" s="1"/>
      <c r="YB113" s="1"/>
      <c r="YC113" s="1"/>
      <c r="YD113" s="1"/>
      <c r="YE113" s="1"/>
      <c r="YF113" s="1"/>
      <c r="YG113" s="1"/>
      <c r="YH113" s="1"/>
      <c r="YI113" s="1"/>
      <c r="YJ113" s="1"/>
      <c r="YK113" s="1"/>
      <c r="YL113" s="1"/>
      <c r="YM113" s="1"/>
      <c r="YN113" s="1"/>
      <c r="YO113" s="1"/>
      <c r="YP113" s="1"/>
      <c r="YQ113" s="1"/>
      <c r="YR113" s="1"/>
      <c r="YS113" s="1"/>
      <c r="YT113" s="1"/>
      <c r="YU113" s="1"/>
      <c r="YV113" s="1"/>
      <c r="YW113" s="1"/>
      <c r="YX113" s="1"/>
      <c r="YY113" s="1"/>
      <c r="YZ113" s="1"/>
      <c r="ZA113" s="1"/>
      <c r="ZB113" s="1"/>
      <c r="ZC113" s="1"/>
      <c r="ZD113" s="1"/>
      <c r="ZE113" s="1"/>
      <c r="ZF113" s="1"/>
      <c r="ZG113" s="1"/>
      <c r="ZH113" s="1"/>
      <c r="ZI113" s="1"/>
      <c r="ZJ113" s="1"/>
      <c r="ZK113" s="1"/>
      <c r="ZL113" s="1"/>
      <c r="ZM113" s="1"/>
      <c r="ZN113" s="1"/>
      <c r="ZO113" s="1"/>
      <c r="ZP113" s="1"/>
      <c r="ZQ113" s="1"/>
      <c r="ZR113" s="1"/>
      <c r="ZS113" s="1"/>
      <c r="ZT113" s="1"/>
      <c r="ZU113" s="1"/>
      <c r="ZV113" s="1"/>
      <c r="ZW113" s="1"/>
      <c r="ZX113" s="1"/>
      <c r="ZY113" s="1"/>
      <c r="ZZ113" s="1"/>
      <c r="AAA113" s="1"/>
      <c r="AAB113" s="1"/>
      <c r="AAC113" s="1"/>
      <c r="AAD113" s="1"/>
      <c r="AAE113" s="1"/>
      <c r="AAF113" s="1"/>
      <c r="AAG113" s="1"/>
      <c r="AAH113" s="1"/>
      <c r="AAI113" s="1"/>
      <c r="AAJ113" s="1"/>
      <c r="AAK113" s="1"/>
      <c r="AAL113" s="1"/>
      <c r="AAM113" s="1"/>
      <c r="AAN113" s="1"/>
      <c r="AAO113" s="1"/>
      <c r="AAP113" s="1"/>
      <c r="AAQ113" s="1"/>
      <c r="AAR113" s="1"/>
      <c r="AAS113" s="1"/>
      <c r="AAT113" s="1"/>
      <c r="AAU113" s="1"/>
      <c r="AAV113" s="1"/>
      <c r="AAW113" s="1"/>
      <c r="AAX113" s="1"/>
      <c r="AAY113" s="1"/>
      <c r="AAZ113" s="1"/>
      <c r="ABA113" s="1"/>
      <c r="ABB113" s="1"/>
      <c r="ABC113" s="1"/>
      <c r="ABD113" s="1"/>
      <c r="ABE113" s="1"/>
      <c r="ABF113" s="1"/>
      <c r="ABG113" s="1"/>
      <c r="ABH113" s="1"/>
      <c r="ABI113" s="1"/>
      <c r="ABJ113" s="1"/>
      <c r="ABK113" s="1"/>
      <c r="ABL113" s="1"/>
      <c r="ABM113" s="1"/>
      <c r="ABN113" s="1"/>
      <c r="ABO113" s="1"/>
      <c r="ABP113" s="1"/>
      <c r="ABQ113" s="1"/>
      <c r="ABR113" s="1"/>
      <c r="ABS113" s="1"/>
      <c r="ABT113" s="1"/>
      <c r="ABU113" s="1"/>
      <c r="ABV113" s="1"/>
      <c r="ABW113" s="1"/>
      <c r="ABX113" s="1"/>
      <c r="ABY113" s="1"/>
      <c r="ABZ113" s="1"/>
      <c r="ACA113" s="1"/>
      <c r="ACB113" s="1"/>
      <c r="ACC113" s="1"/>
      <c r="ACD113" s="1"/>
      <c r="ACE113" s="1"/>
      <c r="ACF113" s="1"/>
      <c r="ACG113" s="1"/>
      <c r="ACH113" s="1"/>
      <c r="ACI113" s="1"/>
      <c r="ACJ113" s="1"/>
      <c r="ACK113" s="1"/>
      <c r="ACL113" s="1"/>
      <c r="ACM113" s="1"/>
      <c r="ACN113" s="1"/>
      <c r="ACO113" s="1"/>
      <c r="ACP113" s="1"/>
      <c r="ACQ113" s="1"/>
      <c r="ACR113" s="1"/>
      <c r="ACS113" s="1"/>
      <c r="ACT113" s="1"/>
      <c r="ACU113" s="1"/>
      <c r="ACV113" s="1"/>
      <c r="ACW113" s="1"/>
      <c r="ACX113" s="1"/>
      <c r="ACY113" s="1"/>
      <c r="ACZ113" s="1"/>
      <c r="ADA113" s="1"/>
      <c r="ADB113" s="1"/>
      <c r="ADC113" s="1"/>
      <c r="ADD113" s="1"/>
      <c r="ADE113" s="1"/>
      <c r="ADF113" s="1"/>
      <c r="ADG113" s="1"/>
      <c r="ADH113" s="1"/>
      <c r="ADI113" s="1"/>
      <c r="ADJ113" s="1"/>
      <c r="ADK113" s="1"/>
      <c r="ADL113" s="1"/>
      <c r="ADM113" s="1"/>
      <c r="ADN113" s="1"/>
      <c r="ADO113" s="1"/>
      <c r="ADP113" s="1"/>
      <c r="ADQ113" s="1"/>
      <c r="ADR113" s="1"/>
      <c r="ADS113" s="1"/>
      <c r="ADT113" s="1"/>
      <c r="ADU113" s="1"/>
      <c r="ADV113" s="1"/>
      <c r="ADW113" s="1"/>
      <c r="ADX113" s="1"/>
      <c r="ADY113" s="1"/>
      <c r="ADZ113" s="1"/>
      <c r="AEA113" s="1"/>
      <c r="AEB113" s="1"/>
      <c r="AEC113" s="1"/>
      <c r="AED113" s="1"/>
      <c r="AEE113" s="1"/>
      <c r="AEF113" s="1"/>
      <c r="AEG113" s="1"/>
      <c r="AEH113" s="1"/>
      <c r="AEI113" s="1"/>
      <c r="AEJ113" s="1"/>
      <c r="AEK113" s="1"/>
      <c r="AEL113" s="1"/>
      <c r="AEM113" s="1"/>
      <c r="AEN113" s="1"/>
      <c r="AEO113" s="1"/>
      <c r="AEP113" s="1"/>
      <c r="AEQ113" s="1"/>
      <c r="AER113" s="1"/>
      <c r="AES113" s="1"/>
      <c r="AET113" s="1"/>
      <c r="AEU113" s="1"/>
      <c r="AEV113" s="1"/>
      <c r="AEW113" s="1"/>
      <c r="AEX113" s="1"/>
      <c r="AEY113" s="1"/>
      <c r="AEZ113" s="1"/>
      <c r="AFA113" s="1"/>
      <c r="AFB113" s="1"/>
      <c r="AFC113" s="1"/>
      <c r="AFD113" s="1"/>
      <c r="AFE113" s="1"/>
      <c r="AFF113" s="1"/>
      <c r="AFG113" s="1"/>
      <c r="AFH113" s="1"/>
      <c r="AFI113" s="1"/>
      <c r="AFJ113" s="1"/>
      <c r="AFK113" s="1"/>
      <c r="AFL113" s="1"/>
      <c r="AFM113" s="1"/>
      <c r="AFN113" s="1"/>
      <c r="AFO113" s="1"/>
      <c r="AFP113" s="1"/>
      <c r="AFQ113" s="1"/>
      <c r="AFR113" s="1"/>
      <c r="AFS113" s="1"/>
      <c r="AFT113" s="1"/>
      <c r="AFU113" s="1"/>
      <c r="AFV113" s="1"/>
      <c r="AFW113" s="1"/>
      <c r="AFX113" s="1"/>
      <c r="AFY113" s="1"/>
      <c r="AFZ113" s="1"/>
      <c r="AGA113" s="1"/>
      <c r="AGB113" s="1"/>
      <c r="AGC113" s="1"/>
      <c r="AGD113" s="1"/>
      <c r="AGE113" s="1"/>
      <c r="AGF113" s="1"/>
      <c r="AGG113" s="1"/>
      <c r="AGH113" s="1"/>
      <c r="AGI113" s="1"/>
      <c r="AGJ113" s="1"/>
      <c r="AGK113" s="1"/>
      <c r="AGL113" s="1"/>
      <c r="AGM113" s="1"/>
      <c r="AGN113" s="1"/>
      <c r="AGO113" s="1"/>
      <c r="AGP113" s="1"/>
      <c r="AGQ113" s="1"/>
      <c r="AGR113" s="1"/>
      <c r="AGS113" s="1"/>
      <c r="AGT113" s="1"/>
      <c r="AGU113" s="1"/>
      <c r="AGV113" s="1"/>
      <c r="AGW113" s="1"/>
      <c r="AGX113" s="1"/>
      <c r="AGY113" s="1"/>
      <c r="AGZ113" s="1"/>
      <c r="AHA113" s="1"/>
      <c r="AHB113" s="1"/>
      <c r="AHC113" s="1"/>
      <c r="AHD113" s="1"/>
      <c r="AHE113" s="1"/>
      <c r="AHF113" s="1"/>
      <c r="AHG113" s="1"/>
      <c r="AHH113" s="1"/>
      <c r="AHI113" s="1"/>
      <c r="AHJ113" s="1"/>
      <c r="AHK113" s="1"/>
      <c r="AHL113" s="1"/>
      <c r="AHM113" s="1"/>
      <c r="AHN113" s="1"/>
      <c r="AHO113" s="1"/>
      <c r="AHP113" s="1"/>
      <c r="AHQ113" s="1"/>
      <c r="AHR113" s="1"/>
      <c r="AHS113" s="1"/>
      <c r="AHT113" s="1"/>
      <c r="AHU113" s="1"/>
      <c r="AHV113" s="1"/>
      <c r="AHW113" s="1"/>
      <c r="AHX113" s="1"/>
      <c r="AHY113" s="1"/>
      <c r="AHZ113" s="1"/>
      <c r="AIA113" s="1"/>
      <c r="AIB113" s="1"/>
      <c r="AIC113" s="1"/>
      <c r="AID113" s="1"/>
      <c r="AIE113" s="1"/>
      <c r="AIF113" s="1"/>
      <c r="AIG113" s="1"/>
      <c r="AIH113" s="1"/>
      <c r="AII113" s="1"/>
      <c r="AIJ113" s="1"/>
      <c r="AIK113" s="1"/>
      <c r="AIL113" s="1"/>
      <c r="AIM113" s="1"/>
      <c r="AIN113" s="1"/>
      <c r="AIO113" s="1"/>
      <c r="AIP113" s="1"/>
      <c r="AIQ113" s="1"/>
      <c r="AIR113" s="1"/>
      <c r="AIS113" s="1"/>
      <c r="AIT113" s="1"/>
      <c r="AIU113" s="1"/>
      <c r="AIV113" s="1"/>
      <c r="AIW113" s="1"/>
      <c r="AIX113" s="1"/>
      <c r="AIY113" s="1"/>
      <c r="AIZ113" s="1"/>
      <c r="AJA113" s="1"/>
      <c r="AJB113" s="1"/>
      <c r="AJC113" s="1"/>
      <c r="AJD113" s="1"/>
      <c r="AJE113" s="1"/>
      <c r="AJF113" s="1"/>
      <c r="AJG113" s="1"/>
      <c r="AJH113" s="1"/>
      <c r="AJI113" s="1"/>
      <c r="AJJ113" s="1"/>
      <c r="AJK113" s="1"/>
      <c r="AJL113" s="1"/>
      <c r="AJM113" s="1"/>
      <c r="AJN113" s="1"/>
      <c r="AJO113" s="1"/>
      <c r="AJP113" s="1"/>
      <c r="AJQ113" s="1"/>
      <c r="AJR113" s="1"/>
      <c r="AJS113" s="1"/>
      <c r="AJT113" s="1"/>
      <c r="AJU113" s="1"/>
      <c r="AJV113" s="1"/>
      <c r="AJW113" s="1"/>
      <c r="AJX113" s="1"/>
      <c r="AJY113" s="1"/>
      <c r="AJZ113" s="1"/>
      <c r="AKA113" s="1"/>
      <c r="AKB113" s="1"/>
      <c r="AKC113" s="1"/>
      <c r="AKD113" s="1"/>
      <c r="AKE113" s="1"/>
      <c r="AKF113" s="1"/>
      <c r="AKG113" s="1"/>
      <c r="AKH113" s="1"/>
      <c r="AKI113" s="1"/>
      <c r="AKJ113" s="1"/>
      <c r="AKK113" s="1"/>
      <c r="AKL113" s="1"/>
      <c r="AKM113" s="1"/>
      <c r="AKN113" s="1"/>
      <c r="AKO113" s="1"/>
      <c r="AKP113" s="1"/>
      <c r="AKQ113" s="1"/>
      <c r="AKR113" s="1"/>
      <c r="AKS113" s="1"/>
      <c r="AKT113" s="1"/>
      <c r="AKU113" s="1"/>
      <c r="AKV113" s="1"/>
      <c r="AKW113" s="1"/>
      <c r="AKX113" s="1"/>
      <c r="AKY113" s="1"/>
      <c r="AKZ113" s="1"/>
      <c r="ALA113" s="1"/>
      <c r="ALB113" s="1"/>
      <c r="ALC113" s="1"/>
      <c r="ALD113" s="1"/>
      <c r="ALE113" s="1"/>
      <c r="ALF113" s="1"/>
      <c r="ALG113" s="1"/>
      <c r="ALH113" s="1"/>
      <c r="ALI113" s="1"/>
      <c r="ALJ113" s="1"/>
      <c r="ALK113" s="1"/>
      <c r="ALL113" s="1"/>
      <c r="ALM113" s="1"/>
      <c r="ALN113" s="1"/>
      <c r="ALO113" s="1"/>
      <c r="ALP113" s="1"/>
      <c r="ALQ113" s="1"/>
      <c r="ALR113" s="1"/>
      <c r="ALS113" s="1"/>
      <c r="ALT113" s="1"/>
      <c r="ALU113" s="1"/>
      <c r="ALV113" s="1"/>
      <c r="ALW113" s="1"/>
      <c r="ALX113" s="1"/>
      <c r="ALY113" s="1"/>
      <c r="ALZ113" s="1"/>
      <c r="AMA113" s="1"/>
      <c r="AMB113" s="1"/>
      <c r="AMC113" s="1"/>
      <c r="AMD113" s="1"/>
      <c r="AME113" s="1"/>
      <c r="AMF113" s="1"/>
      <c r="AMG113" s="1"/>
      <c r="AMH113" s="1"/>
      <c r="AMI113" s="1"/>
    </row>
    <row r="114" spans="2:1023" s="17" customFormat="1" ht="18.399999999999999" customHeight="1" x14ac:dyDescent="0.2">
      <c r="B114" s="1"/>
      <c r="C114" s="1"/>
      <c r="D114" s="1"/>
      <c r="E114" s="1"/>
      <c r="F114" s="8"/>
      <c r="G114" s="8"/>
      <c r="H114" s="2"/>
      <c r="I114" s="7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</row>
    <row r="115" spans="2:1023" s="17" customFormat="1" ht="18.399999999999999" customHeight="1" x14ac:dyDescent="0.2">
      <c r="B115" s="1"/>
      <c r="C115" s="1"/>
      <c r="D115" s="1"/>
      <c r="E115" s="1"/>
      <c r="F115" s="8"/>
      <c r="G115" s="8"/>
      <c r="H115" s="2"/>
      <c r="I115" s="7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  <c r="PY115" s="1"/>
      <c r="PZ115" s="1"/>
      <c r="QA115" s="1"/>
      <c r="QB115" s="1"/>
      <c r="QC115" s="1"/>
      <c r="QD115" s="1"/>
      <c r="QE115" s="1"/>
      <c r="QF115" s="1"/>
      <c r="QG115" s="1"/>
      <c r="QH115" s="1"/>
      <c r="QI115" s="1"/>
      <c r="QJ115" s="1"/>
      <c r="QK115" s="1"/>
      <c r="QL115" s="1"/>
      <c r="QM115" s="1"/>
      <c r="QN115" s="1"/>
      <c r="QO115" s="1"/>
      <c r="QP115" s="1"/>
      <c r="QQ115" s="1"/>
      <c r="QR115" s="1"/>
      <c r="QS115" s="1"/>
      <c r="QT115" s="1"/>
      <c r="QU115" s="1"/>
      <c r="QV115" s="1"/>
      <c r="QW115" s="1"/>
      <c r="QX115" s="1"/>
      <c r="QY115" s="1"/>
      <c r="QZ115" s="1"/>
      <c r="RA115" s="1"/>
      <c r="RB115" s="1"/>
      <c r="RC115" s="1"/>
      <c r="RD115" s="1"/>
      <c r="RE115" s="1"/>
      <c r="RF115" s="1"/>
      <c r="RG115" s="1"/>
      <c r="RH115" s="1"/>
      <c r="RI115" s="1"/>
      <c r="RJ115" s="1"/>
      <c r="RK115" s="1"/>
      <c r="RL115" s="1"/>
      <c r="RM115" s="1"/>
      <c r="RN115" s="1"/>
      <c r="RO115" s="1"/>
      <c r="RP115" s="1"/>
      <c r="RQ115" s="1"/>
      <c r="RR115" s="1"/>
      <c r="RS115" s="1"/>
      <c r="RT115" s="1"/>
      <c r="RU115" s="1"/>
      <c r="RV115" s="1"/>
      <c r="RW115" s="1"/>
      <c r="RX115" s="1"/>
      <c r="RY115" s="1"/>
      <c r="RZ115" s="1"/>
      <c r="SA115" s="1"/>
      <c r="SB115" s="1"/>
      <c r="SC115" s="1"/>
      <c r="SD115" s="1"/>
      <c r="SE115" s="1"/>
      <c r="SF115" s="1"/>
      <c r="SG115" s="1"/>
      <c r="SH115" s="1"/>
      <c r="SI115" s="1"/>
      <c r="SJ115" s="1"/>
      <c r="SK115" s="1"/>
      <c r="SL115" s="1"/>
      <c r="SM115" s="1"/>
      <c r="SN115" s="1"/>
      <c r="SO115" s="1"/>
      <c r="SP115" s="1"/>
      <c r="SQ115" s="1"/>
      <c r="SR115" s="1"/>
      <c r="SS115" s="1"/>
      <c r="ST115" s="1"/>
      <c r="SU115" s="1"/>
      <c r="SV115" s="1"/>
      <c r="SW115" s="1"/>
      <c r="SX115" s="1"/>
      <c r="SY115" s="1"/>
      <c r="SZ115" s="1"/>
      <c r="TA115" s="1"/>
      <c r="TB115" s="1"/>
      <c r="TC115" s="1"/>
      <c r="TD115" s="1"/>
      <c r="TE115" s="1"/>
      <c r="TF115" s="1"/>
      <c r="TG115" s="1"/>
      <c r="TH115" s="1"/>
      <c r="TI115" s="1"/>
      <c r="TJ115" s="1"/>
      <c r="TK115" s="1"/>
      <c r="TL115" s="1"/>
      <c r="TM115" s="1"/>
      <c r="TN115" s="1"/>
      <c r="TO115" s="1"/>
      <c r="TP115" s="1"/>
      <c r="TQ115" s="1"/>
      <c r="TR115" s="1"/>
      <c r="TS115" s="1"/>
      <c r="TT115" s="1"/>
      <c r="TU115" s="1"/>
      <c r="TV115" s="1"/>
      <c r="TW115" s="1"/>
      <c r="TX115" s="1"/>
      <c r="TY115" s="1"/>
      <c r="TZ115" s="1"/>
      <c r="UA115" s="1"/>
      <c r="UB115" s="1"/>
      <c r="UC115" s="1"/>
      <c r="UD115" s="1"/>
      <c r="UE115" s="1"/>
      <c r="UF115" s="1"/>
      <c r="UG115" s="1"/>
      <c r="UH115" s="1"/>
      <c r="UI115" s="1"/>
      <c r="UJ115" s="1"/>
      <c r="UK115" s="1"/>
      <c r="UL115" s="1"/>
      <c r="UM115" s="1"/>
      <c r="UN115" s="1"/>
      <c r="UO115" s="1"/>
      <c r="UP115" s="1"/>
      <c r="UQ115" s="1"/>
      <c r="UR115" s="1"/>
      <c r="US115" s="1"/>
      <c r="UT115" s="1"/>
      <c r="UU115" s="1"/>
      <c r="UV115" s="1"/>
      <c r="UW115" s="1"/>
      <c r="UX115" s="1"/>
      <c r="UY115" s="1"/>
      <c r="UZ115" s="1"/>
      <c r="VA115" s="1"/>
      <c r="VB115" s="1"/>
      <c r="VC115" s="1"/>
      <c r="VD115" s="1"/>
      <c r="VE115" s="1"/>
      <c r="VF115" s="1"/>
      <c r="VG115" s="1"/>
      <c r="VH115" s="1"/>
      <c r="VI115" s="1"/>
      <c r="VJ115" s="1"/>
      <c r="VK115" s="1"/>
      <c r="VL115" s="1"/>
      <c r="VM115" s="1"/>
      <c r="VN115" s="1"/>
      <c r="VO115" s="1"/>
      <c r="VP115" s="1"/>
      <c r="VQ115" s="1"/>
      <c r="VR115" s="1"/>
      <c r="VS115" s="1"/>
      <c r="VT115" s="1"/>
      <c r="VU115" s="1"/>
      <c r="VV115" s="1"/>
      <c r="VW115" s="1"/>
      <c r="VX115" s="1"/>
      <c r="VY115" s="1"/>
      <c r="VZ115" s="1"/>
      <c r="WA115" s="1"/>
      <c r="WB115" s="1"/>
      <c r="WC115" s="1"/>
      <c r="WD115" s="1"/>
      <c r="WE115" s="1"/>
      <c r="WF115" s="1"/>
      <c r="WG115" s="1"/>
      <c r="WH115" s="1"/>
      <c r="WI115" s="1"/>
      <c r="WJ115" s="1"/>
      <c r="WK115" s="1"/>
      <c r="WL115" s="1"/>
      <c r="WM115" s="1"/>
      <c r="WN115" s="1"/>
      <c r="WO115" s="1"/>
      <c r="WP115" s="1"/>
      <c r="WQ115" s="1"/>
      <c r="WR115" s="1"/>
      <c r="WS115" s="1"/>
      <c r="WT115" s="1"/>
      <c r="WU115" s="1"/>
      <c r="WV115" s="1"/>
      <c r="WW115" s="1"/>
      <c r="WX115" s="1"/>
      <c r="WY115" s="1"/>
      <c r="WZ115" s="1"/>
      <c r="XA115" s="1"/>
      <c r="XB115" s="1"/>
      <c r="XC115" s="1"/>
      <c r="XD115" s="1"/>
      <c r="XE115" s="1"/>
      <c r="XF115" s="1"/>
      <c r="XG115" s="1"/>
      <c r="XH115" s="1"/>
      <c r="XI115" s="1"/>
      <c r="XJ115" s="1"/>
      <c r="XK115" s="1"/>
      <c r="XL115" s="1"/>
      <c r="XM115" s="1"/>
      <c r="XN115" s="1"/>
      <c r="XO115" s="1"/>
      <c r="XP115" s="1"/>
      <c r="XQ115" s="1"/>
      <c r="XR115" s="1"/>
      <c r="XS115" s="1"/>
      <c r="XT115" s="1"/>
      <c r="XU115" s="1"/>
      <c r="XV115" s="1"/>
      <c r="XW115" s="1"/>
      <c r="XX115" s="1"/>
      <c r="XY115" s="1"/>
      <c r="XZ115" s="1"/>
      <c r="YA115" s="1"/>
      <c r="YB115" s="1"/>
      <c r="YC115" s="1"/>
      <c r="YD115" s="1"/>
      <c r="YE115" s="1"/>
      <c r="YF115" s="1"/>
      <c r="YG115" s="1"/>
      <c r="YH115" s="1"/>
      <c r="YI115" s="1"/>
      <c r="YJ115" s="1"/>
      <c r="YK115" s="1"/>
      <c r="YL115" s="1"/>
      <c r="YM115" s="1"/>
      <c r="YN115" s="1"/>
      <c r="YO115" s="1"/>
      <c r="YP115" s="1"/>
      <c r="YQ115" s="1"/>
      <c r="YR115" s="1"/>
      <c r="YS115" s="1"/>
      <c r="YT115" s="1"/>
      <c r="YU115" s="1"/>
      <c r="YV115" s="1"/>
      <c r="YW115" s="1"/>
      <c r="YX115" s="1"/>
      <c r="YY115" s="1"/>
      <c r="YZ115" s="1"/>
      <c r="ZA115" s="1"/>
      <c r="ZB115" s="1"/>
      <c r="ZC115" s="1"/>
      <c r="ZD115" s="1"/>
      <c r="ZE115" s="1"/>
      <c r="ZF115" s="1"/>
      <c r="ZG115" s="1"/>
      <c r="ZH115" s="1"/>
      <c r="ZI115" s="1"/>
      <c r="ZJ115" s="1"/>
      <c r="ZK115" s="1"/>
      <c r="ZL115" s="1"/>
      <c r="ZM115" s="1"/>
      <c r="ZN115" s="1"/>
      <c r="ZO115" s="1"/>
      <c r="ZP115" s="1"/>
      <c r="ZQ115" s="1"/>
      <c r="ZR115" s="1"/>
      <c r="ZS115" s="1"/>
      <c r="ZT115" s="1"/>
      <c r="ZU115" s="1"/>
      <c r="ZV115" s="1"/>
      <c r="ZW115" s="1"/>
      <c r="ZX115" s="1"/>
      <c r="ZY115" s="1"/>
      <c r="ZZ115" s="1"/>
      <c r="AAA115" s="1"/>
      <c r="AAB115" s="1"/>
      <c r="AAC115" s="1"/>
      <c r="AAD115" s="1"/>
      <c r="AAE115" s="1"/>
      <c r="AAF115" s="1"/>
      <c r="AAG115" s="1"/>
      <c r="AAH115" s="1"/>
      <c r="AAI115" s="1"/>
      <c r="AAJ115" s="1"/>
      <c r="AAK115" s="1"/>
      <c r="AAL115" s="1"/>
      <c r="AAM115" s="1"/>
      <c r="AAN115" s="1"/>
      <c r="AAO115" s="1"/>
      <c r="AAP115" s="1"/>
      <c r="AAQ115" s="1"/>
      <c r="AAR115" s="1"/>
      <c r="AAS115" s="1"/>
      <c r="AAT115" s="1"/>
      <c r="AAU115" s="1"/>
      <c r="AAV115" s="1"/>
      <c r="AAW115" s="1"/>
      <c r="AAX115" s="1"/>
      <c r="AAY115" s="1"/>
      <c r="AAZ115" s="1"/>
      <c r="ABA115" s="1"/>
      <c r="ABB115" s="1"/>
      <c r="ABC115" s="1"/>
      <c r="ABD115" s="1"/>
      <c r="ABE115" s="1"/>
      <c r="ABF115" s="1"/>
      <c r="ABG115" s="1"/>
      <c r="ABH115" s="1"/>
      <c r="ABI115" s="1"/>
      <c r="ABJ115" s="1"/>
      <c r="ABK115" s="1"/>
      <c r="ABL115" s="1"/>
      <c r="ABM115" s="1"/>
      <c r="ABN115" s="1"/>
      <c r="ABO115" s="1"/>
      <c r="ABP115" s="1"/>
      <c r="ABQ115" s="1"/>
      <c r="ABR115" s="1"/>
      <c r="ABS115" s="1"/>
      <c r="ABT115" s="1"/>
      <c r="ABU115" s="1"/>
      <c r="ABV115" s="1"/>
      <c r="ABW115" s="1"/>
      <c r="ABX115" s="1"/>
      <c r="ABY115" s="1"/>
      <c r="ABZ115" s="1"/>
      <c r="ACA115" s="1"/>
      <c r="ACB115" s="1"/>
      <c r="ACC115" s="1"/>
      <c r="ACD115" s="1"/>
      <c r="ACE115" s="1"/>
      <c r="ACF115" s="1"/>
      <c r="ACG115" s="1"/>
      <c r="ACH115" s="1"/>
      <c r="ACI115" s="1"/>
      <c r="ACJ115" s="1"/>
      <c r="ACK115" s="1"/>
      <c r="ACL115" s="1"/>
      <c r="ACM115" s="1"/>
      <c r="ACN115" s="1"/>
      <c r="ACO115" s="1"/>
      <c r="ACP115" s="1"/>
      <c r="ACQ115" s="1"/>
      <c r="ACR115" s="1"/>
      <c r="ACS115" s="1"/>
      <c r="ACT115" s="1"/>
      <c r="ACU115" s="1"/>
      <c r="ACV115" s="1"/>
      <c r="ACW115" s="1"/>
      <c r="ACX115" s="1"/>
      <c r="ACY115" s="1"/>
      <c r="ACZ115" s="1"/>
      <c r="ADA115" s="1"/>
      <c r="ADB115" s="1"/>
      <c r="ADC115" s="1"/>
      <c r="ADD115" s="1"/>
      <c r="ADE115" s="1"/>
      <c r="ADF115" s="1"/>
      <c r="ADG115" s="1"/>
      <c r="ADH115" s="1"/>
      <c r="ADI115" s="1"/>
      <c r="ADJ115" s="1"/>
      <c r="ADK115" s="1"/>
      <c r="ADL115" s="1"/>
      <c r="ADM115" s="1"/>
      <c r="ADN115" s="1"/>
      <c r="ADO115" s="1"/>
      <c r="ADP115" s="1"/>
      <c r="ADQ115" s="1"/>
      <c r="ADR115" s="1"/>
      <c r="ADS115" s="1"/>
      <c r="ADT115" s="1"/>
      <c r="ADU115" s="1"/>
      <c r="ADV115" s="1"/>
      <c r="ADW115" s="1"/>
      <c r="ADX115" s="1"/>
      <c r="ADY115" s="1"/>
      <c r="ADZ115" s="1"/>
      <c r="AEA115" s="1"/>
      <c r="AEB115" s="1"/>
      <c r="AEC115" s="1"/>
      <c r="AED115" s="1"/>
      <c r="AEE115" s="1"/>
      <c r="AEF115" s="1"/>
      <c r="AEG115" s="1"/>
      <c r="AEH115" s="1"/>
      <c r="AEI115" s="1"/>
      <c r="AEJ115" s="1"/>
      <c r="AEK115" s="1"/>
      <c r="AEL115" s="1"/>
      <c r="AEM115" s="1"/>
      <c r="AEN115" s="1"/>
      <c r="AEO115" s="1"/>
      <c r="AEP115" s="1"/>
      <c r="AEQ115" s="1"/>
      <c r="AER115" s="1"/>
      <c r="AES115" s="1"/>
      <c r="AET115" s="1"/>
      <c r="AEU115" s="1"/>
      <c r="AEV115" s="1"/>
      <c r="AEW115" s="1"/>
      <c r="AEX115" s="1"/>
      <c r="AEY115" s="1"/>
      <c r="AEZ115" s="1"/>
      <c r="AFA115" s="1"/>
      <c r="AFB115" s="1"/>
      <c r="AFC115" s="1"/>
      <c r="AFD115" s="1"/>
      <c r="AFE115" s="1"/>
      <c r="AFF115" s="1"/>
      <c r="AFG115" s="1"/>
      <c r="AFH115" s="1"/>
      <c r="AFI115" s="1"/>
      <c r="AFJ115" s="1"/>
      <c r="AFK115" s="1"/>
      <c r="AFL115" s="1"/>
      <c r="AFM115" s="1"/>
      <c r="AFN115" s="1"/>
      <c r="AFO115" s="1"/>
      <c r="AFP115" s="1"/>
      <c r="AFQ115" s="1"/>
      <c r="AFR115" s="1"/>
      <c r="AFS115" s="1"/>
      <c r="AFT115" s="1"/>
      <c r="AFU115" s="1"/>
      <c r="AFV115" s="1"/>
      <c r="AFW115" s="1"/>
      <c r="AFX115" s="1"/>
      <c r="AFY115" s="1"/>
      <c r="AFZ115" s="1"/>
      <c r="AGA115" s="1"/>
      <c r="AGB115" s="1"/>
      <c r="AGC115" s="1"/>
      <c r="AGD115" s="1"/>
      <c r="AGE115" s="1"/>
      <c r="AGF115" s="1"/>
      <c r="AGG115" s="1"/>
      <c r="AGH115" s="1"/>
      <c r="AGI115" s="1"/>
      <c r="AGJ115" s="1"/>
      <c r="AGK115" s="1"/>
      <c r="AGL115" s="1"/>
      <c r="AGM115" s="1"/>
      <c r="AGN115" s="1"/>
      <c r="AGO115" s="1"/>
      <c r="AGP115" s="1"/>
      <c r="AGQ115" s="1"/>
      <c r="AGR115" s="1"/>
      <c r="AGS115" s="1"/>
      <c r="AGT115" s="1"/>
      <c r="AGU115" s="1"/>
      <c r="AGV115" s="1"/>
      <c r="AGW115" s="1"/>
      <c r="AGX115" s="1"/>
      <c r="AGY115" s="1"/>
      <c r="AGZ115" s="1"/>
      <c r="AHA115" s="1"/>
      <c r="AHB115" s="1"/>
      <c r="AHC115" s="1"/>
      <c r="AHD115" s="1"/>
      <c r="AHE115" s="1"/>
      <c r="AHF115" s="1"/>
      <c r="AHG115" s="1"/>
      <c r="AHH115" s="1"/>
      <c r="AHI115" s="1"/>
      <c r="AHJ115" s="1"/>
      <c r="AHK115" s="1"/>
      <c r="AHL115" s="1"/>
      <c r="AHM115" s="1"/>
      <c r="AHN115" s="1"/>
      <c r="AHO115" s="1"/>
      <c r="AHP115" s="1"/>
      <c r="AHQ115" s="1"/>
      <c r="AHR115" s="1"/>
      <c r="AHS115" s="1"/>
      <c r="AHT115" s="1"/>
      <c r="AHU115" s="1"/>
      <c r="AHV115" s="1"/>
      <c r="AHW115" s="1"/>
      <c r="AHX115" s="1"/>
      <c r="AHY115" s="1"/>
      <c r="AHZ115" s="1"/>
      <c r="AIA115" s="1"/>
      <c r="AIB115" s="1"/>
      <c r="AIC115" s="1"/>
      <c r="AID115" s="1"/>
      <c r="AIE115" s="1"/>
      <c r="AIF115" s="1"/>
      <c r="AIG115" s="1"/>
      <c r="AIH115" s="1"/>
      <c r="AII115" s="1"/>
      <c r="AIJ115" s="1"/>
      <c r="AIK115" s="1"/>
      <c r="AIL115" s="1"/>
      <c r="AIM115" s="1"/>
      <c r="AIN115" s="1"/>
      <c r="AIO115" s="1"/>
      <c r="AIP115" s="1"/>
      <c r="AIQ115" s="1"/>
      <c r="AIR115" s="1"/>
      <c r="AIS115" s="1"/>
      <c r="AIT115" s="1"/>
      <c r="AIU115" s="1"/>
      <c r="AIV115" s="1"/>
      <c r="AIW115" s="1"/>
      <c r="AIX115" s="1"/>
      <c r="AIY115" s="1"/>
      <c r="AIZ115" s="1"/>
      <c r="AJA115" s="1"/>
      <c r="AJB115" s="1"/>
      <c r="AJC115" s="1"/>
      <c r="AJD115" s="1"/>
      <c r="AJE115" s="1"/>
      <c r="AJF115" s="1"/>
      <c r="AJG115" s="1"/>
      <c r="AJH115" s="1"/>
      <c r="AJI115" s="1"/>
      <c r="AJJ115" s="1"/>
      <c r="AJK115" s="1"/>
      <c r="AJL115" s="1"/>
      <c r="AJM115" s="1"/>
      <c r="AJN115" s="1"/>
      <c r="AJO115" s="1"/>
      <c r="AJP115" s="1"/>
      <c r="AJQ115" s="1"/>
      <c r="AJR115" s="1"/>
      <c r="AJS115" s="1"/>
      <c r="AJT115" s="1"/>
      <c r="AJU115" s="1"/>
      <c r="AJV115" s="1"/>
      <c r="AJW115" s="1"/>
      <c r="AJX115" s="1"/>
      <c r="AJY115" s="1"/>
      <c r="AJZ115" s="1"/>
      <c r="AKA115" s="1"/>
      <c r="AKB115" s="1"/>
      <c r="AKC115" s="1"/>
      <c r="AKD115" s="1"/>
      <c r="AKE115" s="1"/>
      <c r="AKF115" s="1"/>
      <c r="AKG115" s="1"/>
      <c r="AKH115" s="1"/>
      <c r="AKI115" s="1"/>
      <c r="AKJ115" s="1"/>
      <c r="AKK115" s="1"/>
      <c r="AKL115" s="1"/>
      <c r="AKM115" s="1"/>
      <c r="AKN115" s="1"/>
      <c r="AKO115" s="1"/>
      <c r="AKP115" s="1"/>
      <c r="AKQ115" s="1"/>
      <c r="AKR115" s="1"/>
      <c r="AKS115" s="1"/>
      <c r="AKT115" s="1"/>
      <c r="AKU115" s="1"/>
      <c r="AKV115" s="1"/>
      <c r="AKW115" s="1"/>
      <c r="AKX115" s="1"/>
      <c r="AKY115" s="1"/>
      <c r="AKZ115" s="1"/>
      <c r="ALA115" s="1"/>
      <c r="ALB115" s="1"/>
      <c r="ALC115" s="1"/>
      <c r="ALD115" s="1"/>
      <c r="ALE115" s="1"/>
      <c r="ALF115" s="1"/>
      <c r="ALG115" s="1"/>
      <c r="ALH115" s="1"/>
      <c r="ALI115" s="1"/>
      <c r="ALJ115" s="1"/>
      <c r="ALK115" s="1"/>
      <c r="ALL115" s="1"/>
      <c r="ALM115" s="1"/>
      <c r="ALN115" s="1"/>
      <c r="ALO115" s="1"/>
      <c r="ALP115" s="1"/>
      <c r="ALQ115" s="1"/>
      <c r="ALR115" s="1"/>
      <c r="ALS115" s="1"/>
      <c r="ALT115" s="1"/>
      <c r="ALU115" s="1"/>
      <c r="ALV115" s="1"/>
      <c r="ALW115" s="1"/>
      <c r="ALX115" s="1"/>
      <c r="ALY115" s="1"/>
      <c r="ALZ115" s="1"/>
      <c r="AMA115" s="1"/>
      <c r="AMB115" s="1"/>
      <c r="AMC115" s="1"/>
      <c r="AMD115" s="1"/>
      <c r="AME115" s="1"/>
      <c r="AMF115" s="1"/>
      <c r="AMG115" s="1"/>
      <c r="AMH115" s="1"/>
      <c r="AMI115" s="1"/>
    </row>
    <row r="116" spans="2:1023" s="17" customFormat="1" ht="18.399999999999999" customHeight="1" x14ac:dyDescent="0.2">
      <c r="B116" s="1"/>
      <c r="C116" s="1"/>
      <c r="D116" s="1"/>
      <c r="E116" s="1"/>
      <c r="F116" s="8"/>
      <c r="G116" s="8"/>
      <c r="H116" s="2"/>
      <c r="I116" s="7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  <c r="ALX116" s="1"/>
      <c r="ALY116" s="1"/>
      <c r="ALZ116" s="1"/>
      <c r="AMA116" s="1"/>
      <c r="AMB116" s="1"/>
      <c r="AMC116" s="1"/>
      <c r="AMD116" s="1"/>
      <c r="AME116" s="1"/>
      <c r="AMF116" s="1"/>
      <c r="AMG116" s="1"/>
      <c r="AMH116" s="1"/>
      <c r="AMI116" s="1"/>
    </row>
    <row r="117" spans="2:1023" s="17" customFormat="1" ht="18.399999999999999" customHeight="1" x14ac:dyDescent="0.2">
      <c r="B117" s="1"/>
      <c r="C117" s="1"/>
      <c r="D117" s="1"/>
      <c r="E117" s="1"/>
      <c r="F117" s="8"/>
      <c r="G117" s="8"/>
      <c r="H117" s="2"/>
      <c r="I117" s="7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  <c r="VQ117" s="1"/>
      <c r="VR117" s="1"/>
      <c r="VS117" s="1"/>
      <c r="VT117" s="1"/>
      <c r="VU117" s="1"/>
      <c r="VV117" s="1"/>
      <c r="VW117" s="1"/>
      <c r="VX117" s="1"/>
      <c r="VY117" s="1"/>
      <c r="VZ117" s="1"/>
      <c r="WA117" s="1"/>
      <c r="WB117" s="1"/>
      <c r="WC117" s="1"/>
      <c r="WD117" s="1"/>
      <c r="WE117" s="1"/>
      <c r="WF117" s="1"/>
      <c r="WG117" s="1"/>
      <c r="WH117" s="1"/>
      <c r="WI117" s="1"/>
      <c r="WJ117" s="1"/>
      <c r="WK117" s="1"/>
      <c r="WL117" s="1"/>
      <c r="WM117" s="1"/>
      <c r="WN117" s="1"/>
      <c r="WO117" s="1"/>
      <c r="WP117" s="1"/>
      <c r="WQ117" s="1"/>
      <c r="WR117" s="1"/>
      <c r="WS117" s="1"/>
      <c r="WT117" s="1"/>
      <c r="WU117" s="1"/>
      <c r="WV117" s="1"/>
      <c r="WW117" s="1"/>
      <c r="WX117" s="1"/>
      <c r="WY117" s="1"/>
      <c r="WZ117" s="1"/>
      <c r="XA117" s="1"/>
      <c r="XB117" s="1"/>
      <c r="XC117" s="1"/>
      <c r="XD117" s="1"/>
      <c r="XE117" s="1"/>
      <c r="XF117" s="1"/>
      <c r="XG117" s="1"/>
      <c r="XH117" s="1"/>
      <c r="XI117" s="1"/>
      <c r="XJ117" s="1"/>
      <c r="XK117" s="1"/>
      <c r="XL117" s="1"/>
      <c r="XM117" s="1"/>
      <c r="XN117" s="1"/>
      <c r="XO117" s="1"/>
      <c r="XP117" s="1"/>
      <c r="XQ117" s="1"/>
      <c r="XR117" s="1"/>
      <c r="XS117" s="1"/>
      <c r="XT117" s="1"/>
      <c r="XU117" s="1"/>
      <c r="XV117" s="1"/>
      <c r="XW117" s="1"/>
      <c r="XX117" s="1"/>
      <c r="XY117" s="1"/>
      <c r="XZ117" s="1"/>
      <c r="YA117" s="1"/>
      <c r="YB117" s="1"/>
      <c r="YC117" s="1"/>
      <c r="YD117" s="1"/>
      <c r="YE117" s="1"/>
      <c r="YF117" s="1"/>
      <c r="YG117" s="1"/>
      <c r="YH117" s="1"/>
      <c r="YI117" s="1"/>
      <c r="YJ117" s="1"/>
      <c r="YK117" s="1"/>
      <c r="YL117" s="1"/>
      <c r="YM117" s="1"/>
      <c r="YN117" s="1"/>
      <c r="YO117" s="1"/>
      <c r="YP117" s="1"/>
      <c r="YQ117" s="1"/>
      <c r="YR117" s="1"/>
      <c r="YS117" s="1"/>
      <c r="YT117" s="1"/>
      <c r="YU117" s="1"/>
      <c r="YV117" s="1"/>
      <c r="YW117" s="1"/>
      <c r="YX117" s="1"/>
      <c r="YY117" s="1"/>
      <c r="YZ117" s="1"/>
      <c r="ZA117" s="1"/>
      <c r="ZB117" s="1"/>
      <c r="ZC117" s="1"/>
      <c r="ZD117" s="1"/>
      <c r="ZE117" s="1"/>
      <c r="ZF117" s="1"/>
      <c r="ZG117" s="1"/>
      <c r="ZH117" s="1"/>
      <c r="ZI117" s="1"/>
      <c r="ZJ117" s="1"/>
      <c r="ZK117" s="1"/>
      <c r="ZL117" s="1"/>
      <c r="ZM117" s="1"/>
      <c r="ZN117" s="1"/>
      <c r="ZO117" s="1"/>
      <c r="ZP117" s="1"/>
      <c r="ZQ117" s="1"/>
      <c r="ZR117" s="1"/>
      <c r="ZS117" s="1"/>
      <c r="ZT117" s="1"/>
      <c r="ZU117" s="1"/>
      <c r="ZV117" s="1"/>
      <c r="ZW117" s="1"/>
      <c r="ZX117" s="1"/>
      <c r="ZY117" s="1"/>
      <c r="ZZ117" s="1"/>
      <c r="AAA117" s="1"/>
      <c r="AAB117" s="1"/>
      <c r="AAC117" s="1"/>
      <c r="AAD117" s="1"/>
      <c r="AAE117" s="1"/>
      <c r="AAF117" s="1"/>
      <c r="AAG117" s="1"/>
      <c r="AAH117" s="1"/>
      <c r="AAI117" s="1"/>
      <c r="AAJ117" s="1"/>
      <c r="AAK117" s="1"/>
      <c r="AAL117" s="1"/>
      <c r="AAM117" s="1"/>
      <c r="AAN117" s="1"/>
      <c r="AAO117" s="1"/>
      <c r="AAP117" s="1"/>
      <c r="AAQ117" s="1"/>
      <c r="AAR117" s="1"/>
      <c r="AAS117" s="1"/>
      <c r="AAT117" s="1"/>
      <c r="AAU117" s="1"/>
      <c r="AAV117" s="1"/>
      <c r="AAW117" s="1"/>
      <c r="AAX117" s="1"/>
      <c r="AAY117" s="1"/>
      <c r="AAZ117" s="1"/>
      <c r="ABA117" s="1"/>
      <c r="ABB117" s="1"/>
      <c r="ABC117" s="1"/>
      <c r="ABD117" s="1"/>
      <c r="ABE117" s="1"/>
      <c r="ABF117" s="1"/>
      <c r="ABG117" s="1"/>
      <c r="ABH117" s="1"/>
      <c r="ABI117" s="1"/>
      <c r="ABJ117" s="1"/>
      <c r="ABK117" s="1"/>
      <c r="ABL117" s="1"/>
      <c r="ABM117" s="1"/>
      <c r="ABN117" s="1"/>
      <c r="ABO117" s="1"/>
      <c r="ABP117" s="1"/>
      <c r="ABQ117" s="1"/>
      <c r="ABR117" s="1"/>
      <c r="ABS117" s="1"/>
      <c r="ABT117" s="1"/>
      <c r="ABU117" s="1"/>
      <c r="ABV117" s="1"/>
      <c r="ABW117" s="1"/>
      <c r="ABX117" s="1"/>
      <c r="ABY117" s="1"/>
      <c r="ABZ117" s="1"/>
      <c r="ACA117" s="1"/>
      <c r="ACB117" s="1"/>
      <c r="ACC117" s="1"/>
      <c r="ACD117" s="1"/>
      <c r="ACE117" s="1"/>
      <c r="ACF117" s="1"/>
      <c r="ACG117" s="1"/>
      <c r="ACH117" s="1"/>
      <c r="ACI117" s="1"/>
      <c r="ACJ117" s="1"/>
      <c r="ACK117" s="1"/>
      <c r="ACL117" s="1"/>
      <c r="ACM117" s="1"/>
      <c r="ACN117" s="1"/>
      <c r="ACO117" s="1"/>
      <c r="ACP117" s="1"/>
      <c r="ACQ117" s="1"/>
      <c r="ACR117" s="1"/>
      <c r="ACS117" s="1"/>
      <c r="ACT117" s="1"/>
      <c r="ACU117" s="1"/>
      <c r="ACV117" s="1"/>
      <c r="ACW117" s="1"/>
      <c r="ACX117" s="1"/>
      <c r="ACY117" s="1"/>
      <c r="ACZ117" s="1"/>
      <c r="ADA117" s="1"/>
      <c r="ADB117" s="1"/>
      <c r="ADC117" s="1"/>
      <c r="ADD117" s="1"/>
      <c r="ADE117" s="1"/>
      <c r="ADF117" s="1"/>
      <c r="ADG117" s="1"/>
      <c r="ADH117" s="1"/>
      <c r="ADI117" s="1"/>
      <c r="ADJ117" s="1"/>
      <c r="ADK117" s="1"/>
      <c r="ADL117" s="1"/>
      <c r="ADM117" s="1"/>
      <c r="ADN117" s="1"/>
      <c r="ADO117" s="1"/>
      <c r="ADP117" s="1"/>
      <c r="ADQ117" s="1"/>
      <c r="ADR117" s="1"/>
      <c r="ADS117" s="1"/>
      <c r="ADT117" s="1"/>
      <c r="ADU117" s="1"/>
      <c r="ADV117" s="1"/>
      <c r="ADW117" s="1"/>
      <c r="ADX117" s="1"/>
      <c r="ADY117" s="1"/>
      <c r="ADZ117" s="1"/>
      <c r="AEA117" s="1"/>
      <c r="AEB117" s="1"/>
      <c r="AEC117" s="1"/>
      <c r="AED117" s="1"/>
      <c r="AEE117" s="1"/>
      <c r="AEF117" s="1"/>
      <c r="AEG117" s="1"/>
      <c r="AEH117" s="1"/>
      <c r="AEI117" s="1"/>
      <c r="AEJ117" s="1"/>
      <c r="AEK117" s="1"/>
      <c r="AEL117" s="1"/>
      <c r="AEM117" s="1"/>
      <c r="AEN117" s="1"/>
      <c r="AEO117" s="1"/>
      <c r="AEP117" s="1"/>
      <c r="AEQ117" s="1"/>
      <c r="AER117" s="1"/>
      <c r="AES117" s="1"/>
      <c r="AET117" s="1"/>
      <c r="AEU117" s="1"/>
      <c r="AEV117" s="1"/>
      <c r="AEW117" s="1"/>
      <c r="AEX117" s="1"/>
      <c r="AEY117" s="1"/>
      <c r="AEZ117" s="1"/>
      <c r="AFA117" s="1"/>
      <c r="AFB117" s="1"/>
      <c r="AFC117" s="1"/>
      <c r="AFD117" s="1"/>
      <c r="AFE117" s="1"/>
      <c r="AFF117" s="1"/>
      <c r="AFG117" s="1"/>
      <c r="AFH117" s="1"/>
      <c r="AFI117" s="1"/>
      <c r="AFJ117" s="1"/>
      <c r="AFK117" s="1"/>
      <c r="AFL117" s="1"/>
      <c r="AFM117" s="1"/>
      <c r="AFN117" s="1"/>
      <c r="AFO117" s="1"/>
      <c r="AFP117" s="1"/>
      <c r="AFQ117" s="1"/>
      <c r="AFR117" s="1"/>
      <c r="AFS117" s="1"/>
      <c r="AFT117" s="1"/>
      <c r="AFU117" s="1"/>
      <c r="AFV117" s="1"/>
      <c r="AFW117" s="1"/>
      <c r="AFX117" s="1"/>
      <c r="AFY117" s="1"/>
      <c r="AFZ117" s="1"/>
      <c r="AGA117" s="1"/>
      <c r="AGB117" s="1"/>
      <c r="AGC117" s="1"/>
      <c r="AGD117" s="1"/>
      <c r="AGE117" s="1"/>
      <c r="AGF117" s="1"/>
      <c r="AGG117" s="1"/>
      <c r="AGH117" s="1"/>
      <c r="AGI117" s="1"/>
      <c r="AGJ117" s="1"/>
      <c r="AGK117" s="1"/>
      <c r="AGL117" s="1"/>
      <c r="AGM117" s="1"/>
      <c r="AGN117" s="1"/>
      <c r="AGO117" s="1"/>
      <c r="AGP117" s="1"/>
      <c r="AGQ117" s="1"/>
      <c r="AGR117" s="1"/>
      <c r="AGS117" s="1"/>
      <c r="AGT117" s="1"/>
      <c r="AGU117" s="1"/>
      <c r="AGV117" s="1"/>
      <c r="AGW117" s="1"/>
      <c r="AGX117" s="1"/>
      <c r="AGY117" s="1"/>
      <c r="AGZ117" s="1"/>
      <c r="AHA117" s="1"/>
      <c r="AHB117" s="1"/>
      <c r="AHC117" s="1"/>
      <c r="AHD117" s="1"/>
      <c r="AHE117" s="1"/>
      <c r="AHF117" s="1"/>
      <c r="AHG117" s="1"/>
      <c r="AHH117" s="1"/>
      <c r="AHI117" s="1"/>
      <c r="AHJ117" s="1"/>
      <c r="AHK117" s="1"/>
      <c r="AHL117" s="1"/>
      <c r="AHM117" s="1"/>
      <c r="AHN117" s="1"/>
      <c r="AHO117" s="1"/>
      <c r="AHP117" s="1"/>
      <c r="AHQ117" s="1"/>
      <c r="AHR117" s="1"/>
      <c r="AHS117" s="1"/>
      <c r="AHT117" s="1"/>
      <c r="AHU117" s="1"/>
      <c r="AHV117" s="1"/>
      <c r="AHW117" s="1"/>
      <c r="AHX117" s="1"/>
      <c r="AHY117" s="1"/>
      <c r="AHZ117" s="1"/>
      <c r="AIA117" s="1"/>
      <c r="AIB117" s="1"/>
      <c r="AIC117" s="1"/>
      <c r="AID117" s="1"/>
      <c r="AIE117" s="1"/>
      <c r="AIF117" s="1"/>
      <c r="AIG117" s="1"/>
      <c r="AIH117" s="1"/>
      <c r="AII117" s="1"/>
      <c r="AIJ117" s="1"/>
      <c r="AIK117" s="1"/>
      <c r="AIL117" s="1"/>
      <c r="AIM117" s="1"/>
      <c r="AIN117" s="1"/>
      <c r="AIO117" s="1"/>
      <c r="AIP117" s="1"/>
      <c r="AIQ117" s="1"/>
      <c r="AIR117" s="1"/>
      <c r="AIS117" s="1"/>
      <c r="AIT117" s="1"/>
      <c r="AIU117" s="1"/>
      <c r="AIV117" s="1"/>
      <c r="AIW117" s="1"/>
      <c r="AIX117" s="1"/>
      <c r="AIY117" s="1"/>
      <c r="AIZ117" s="1"/>
      <c r="AJA117" s="1"/>
      <c r="AJB117" s="1"/>
      <c r="AJC117" s="1"/>
      <c r="AJD117" s="1"/>
      <c r="AJE117" s="1"/>
      <c r="AJF117" s="1"/>
      <c r="AJG117" s="1"/>
      <c r="AJH117" s="1"/>
      <c r="AJI117" s="1"/>
      <c r="AJJ117" s="1"/>
      <c r="AJK117" s="1"/>
      <c r="AJL117" s="1"/>
      <c r="AJM117" s="1"/>
      <c r="AJN117" s="1"/>
      <c r="AJO117" s="1"/>
      <c r="AJP117" s="1"/>
      <c r="AJQ117" s="1"/>
      <c r="AJR117" s="1"/>
      <c r="AJS117" s="1"/>
      <c r="AJT117" s="1"/>
      <c r="AJU117" s="1"/>
      <c r="AJV117" s="1"/>
      <c r="AJW117" s="1"/>
      <c r="AJX117" s="1"/>
      <c r="AJY117" s="1"/>
      <c r="AJZ117" s="1"/>
      <c r="AKA117" s="1"/>
      <c r="AKB117" s="1"/>
      <c r="AKC117" s="1"/>
      <c r="AKD117" s="1"/>
      <c r="AKE117" s="1"/>
      <c r="AKF117" s="1"/>
      <c r="AKG117" s="1"/>
      <c r="AKH117" s="1"/>
      <c r="AKI117" s="1"/>
      <c r="AKJ117" s="1"/>
      <c r="AKK117" s="1"/>
      <c r="AKL117" s="1"/>
      <c r="AKM117" s="1"/>
      <c r="AKN117" s="1"/>
      <c r="AKO117" s="1"/>
      <c r="AKP117" s="1"/>
      <c r="AKQ117" s="1"/>
      <c r="AKR117" s="1"/>
      <c r="AKS117" s="1"/>
      <c r="AKT117" s="1"/>
      <c r="AKU117" s="1"/>
      <c r="AKV117" s="1"/>
      <c r="AKW117" s="1"/>
      <c r="AKX117" s="1"/>
      <c r="AKY117" s="1"/>
      <c r="AKZ117" s="1"/>
      <c r="ALA117" s="1"/>
      <c r="ALB117" s="1"/>
      <c r="ALC117" s="1"/>
      <c r="ALD117" s="1"/>
      <c r="ALE117" s="1"/>
      <c r="ALF117" s="1"/>
      <c r="ALG117" s="1"/>
      <c r="ALH117" s="1"/>
      <c r="ALI117" s="1"/>
      <c r="ALJ117" s="1"/>
      <c r="ALK117" s="1"/>
      <c r="ALL117" s="1"/>
      <c r="ALM117" s="1"/>
      <c r="ALN117" s="1"/>
      <c r="ALO117" s="1"/>
      <c r="ALP117" s="1"/>
      <c r="ALQ117" s="1"/>
      <c r="ALR117" s="1"/>
      <c r="ALS117" s="1"/>
      <c r="ALT117" s="1"/>
      <c r="ALU117" s="1"/>
      <c r="ALV117" s="1"/>
      <c r="ALW117" s="1"/>
      <c r="ALX117" s="1"/>
      <c r="ALY117" s="1"/>
      <c r="ALZ117" s="1"/>
      <c r="AMA117" s="1"/>
      <c r="AMB117" s="1"/>
      <c r="AMC117" s="1"/>
      <c r="AMD117" s="1"/>
      <c r="AME117" s="1"/>
      <c r="AMF117" s="1"/>
      <c r="AMG117" s="1"/>
      <c r="AMH117" s="1"/>
      <c r="AMI117" s="1"/>
    </row>
    <row r="118" spans="2:1023" s="17" customFormat="1" ht="18.399999999999999" customHeight="1" x14ac:dyDescent="0.2">
      <c r="B118" s="1"/>
      <c r="C118" s="1"/>
      <c r="D118" s="1"/>
      <c r="E118" s="1"/>
      <c r="F118" s="8"/>
      <c r="G118" s="8"/>
      <c r="H118" s="2"/>
      <c r="I118" s="7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  <c r="AFP118" s="1"/>
      <c r="AFQ118" s="1"/>
      <c r="AFR118" s="1"/>
      <c r="AFS118" s="1"/>
      <c r="AFT118" s="1"/>
      <c r="AFU118" s="1"/>
      <c r="AFV118" s="1"/>
      <c r="AFW118" s="1"/>
      <c r="AFX118" s="1"/>
      <c r="AFY118" s="1"/>
      <c r="AFZ118" s="1"/>
      <c r="AGA118" s="1"/>
      <c r="AGB118" s="1"/>
      <c r="AGC118" s="1"/>
      <c r="AGD118" s="1"/>
      <c r="AGE118" s="1"/>
      <c r="AGF118" s="1"/>
      <c r="AGG118" s="1"/>
      <c r="AGH118" s="1"/>
      <c r="AGI118" s="1"/>
      <c r="AGJ118" s="1"/>
      <c r="AGK118" s="1"/>
      <c r="AGL118" s="1"/>
      <c r="AGM118" s="1"/>
      <c r="AGN118" s="1"/>
      <c r="AGO118" s="1"/>
      <c r="AGP118" s="1"/>
      <c r="AGQ118" s="1"/>
      <c r="AGR118" s="1"/>
      <c r="AGS118" s="1"/>
      <c r="AGT118" s="1"/>
      <c r="AGU118" s="1"/>
      <c r="AGV118" s="1"/>
      <c r="AGW118" s="1"/>
      <c r="AGX118" s="1"/>
      <c r="AGY118" s="1"/>
      <c r="AGZ118" s="1"/>
      <c r="AHA118" s="1"/>
      <c r="AHB118" s="1"/>
      <c r="AHC118" s="1"/>
      <c r="AHD118" s="1"/>
      <c r="AHE118" s="1"/>
      <c r="AHF118" s="1"/>
      <c r="AHG118" s="1"/>
      <c r="AHH118" s="1"/>
      <c r="AHI118" s="1"/>
      <c r="AHJ118" s="1"/>
      <c r="AHK118" s="1"/>
      <c r="AHL118" s="1"/>
      <c r="AHM118" s="1"/>
      <c r="AHN118" s="1"/>
      <c r="AHO118" s="1"/>
      <c r="AHP118" s="1"/>
      <c r="AHQ118" s="1"/>
      <c r="AHR118" s="1"/>
      <c r="AHS118" s="1"/>
      <c r="AHT118" s="1"/>
      <c r="AHU118" s="1"/>
      <c r="AHV118" s="1"/>
      <c r="AHW118" s="1"/>
      <c r="AHX118" s="1"/>
      <c r="AHY118" s="1"/>
      <c r="AHZ118" s="1"/>
      <c r="AIA118" s="1"/>
      <c r="AIB118" s="1"/>
      <c r="AIC118" s="1"/>
      <c r="AID118" s="1"/>
      <c r="AIE118" s="1"/>
      <c r="AIF118" s="1"/>
      <c r="AIG118" s="1"/>
      <c r="AIH118" s="1"/>
      <c r="AII118" s="1"/>
      <c r="AIJ118" s="1"/>
      <c r="AIK118" s="1"/>
      <c r="AIL118" s="1"/>
      <c r="AIM118" s="1"/>
      <c r="AIN118" s="1"/>
      <c r="AIO118" s="1"/>
      <c r="AIP118" s="1"/>
      <c r="AIQ118" s="1"/>
      <c r="AIR118" s="1"/>
      <c r="AIS118" s="1"/>
      <c r="AIT118" s="1"/>
      <c r="AIU118" s="1"/>
      <c r="AIV118" s="1"/>
      <c r="AIW118" s="1"/>
      <c r="AIX118" s="1"/>
      <c r="AIY118" s="1"/>
      <c r="AIZ118" s="1"/>
      <c r="AJA118" s="1"/>
      <c r="AJB118" s="1"/>
      <c r="AJC118" s="1"/>
      <c r="AJD118" s="1"/>
      <c r="AJE118" s="1"/>
      <c r="AJF118" s="1"/>
      <c r="AJG118" s="1"/>
      <c r="AJH118" s="1"/>
      <c r="AJI118" s="1"/>
      <c r="AJJ118" s="1"/>
      <c r="AJK118" s="1"/>
      <c r="AJL118" s="1"/>
      <c r="AJM118" s="1"/>
      <c r="AJN118" s="1"/>
      <c r="AJO118" s="1"/>
      <c r="AJP118" s="1"/>
      <c r="AJQ118" s="1"/>
      <c r="AJR118" s="1"/>
      <c r="AJS118" s="1"/>
      <c r="AJT118" s="1"/>
      <c r="AJU118" s="1"/>
      <c r="AJV118" s="1"/>
      <c r="AJW118" s="1"/>
      <c r="AJX118" s="1"/>
      <c r="AJY118" s="1"/>
      <c r="AJZ118" s="1"/>
      <c r="AKA118" s="1"/>
      <c r="AKB118" s="1"/>
      <c r="AKC118" s="1"/>
      <c r="AKD118" s="1"/>
      <c r="AKE118" s="1"/>
      <c r="AKF118" s="1"/>
      <c r="AKG118" s="1"/>
      <c r="AKH118" s="1"/>
      <c r="AKI118" s="1"/>
      <c r="AKJ118" s="1"/>
      <c r="AKK118" s="1"/>
      <c r="AKL118" s="1"/>
      <c r="AKM118" s="1"/>
      <c r="AKN118" s="1"/>
      <c r="AKO118" s="1"/>
      <c r="AKP118" s="1"/>
      <c r="AKQ118" s="1"/>
      <c r="AKR118" s="1"/>
      <c r="AKS118" s="1"/>
      <c r="AKT118" s="1"/>
      <c r="AKU118" s="1"/>
      <c r="AKV118" s="1"/>
      <c r="AKW118" s="1"/>
      <c r="AKX118" s="1"/>
      <c r="AKY118" s="1"/>
      <c r="AKZ118" s="1"/>
      <c r="ALA118" s="1"/>
      <c r="ALB118" s="1"/>
      <c r="ALC118" s="1"/>
      <c r="ALD118" s="1"/>
      <c r="ALE118" s="1"/>
      <c r="ALF118" s="1"/>
      <c r="ALG118" s="1"/>
      <c r="ALH118" s="1"/>
      <c r="ALI118" s="1"/>
      <c r="ALJ118" s="1"/>
      <c r="ALK118" s="1"/>
      <c r="ALL118" s="1"/>
      <c r="ALM118" s="1"/>
      <c r="ALN118" s="1"/>
      <c r="ALO118" s="1"/>
      <c r="ALP118" s="1"/>
      <c r="ALQ118" s="1"/>
      <c r="ALR118" s="1"/>
      <c r="ALS118" s="1"/>
      <c r="ALT118" s="1"/>
      <c r="ALU118" s="1"/>
      <c r="ALV118" s="1"/>
      <c r="ALW118" s="1"/>
      <c r="ALX118" s="1"/>
      <c r="ALY118" s="1"/>
      <c r="ALZ118" s="1"/>
      <c r="AMA118" s="1"/>
      <c r="AMB118" s="1"/>
      <c r="AMC118" s="1"/>
      <c r="AMD118" s="1"/>
      <c r="AME118" s="1"/>
      <c r="AMF118" s="1"/>
      <c r="AMG118" s="1"/>
      <c r="AMH118" s="1"/>
      <c r="AMI118" s="1"/>
    </row>
    <row r="119" spans="2:1023" s="17" customFormat="1" ht="18.399999999999999" customHeight="1" x14ac:dyDescent="0.2">
      <c r="B119" s="1"/>
      <c r="C119" s="1"/>
      <c r="D119" s="1"/>
      <c r="E119" s="1"/>
      <c r="F119" s="8"/>
      <c r="G119" s="8"/>
      <c r="H119" s="2"/>
      <c r="I119" s="7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  <c r="UP119" s="1"/>
      <c r="UQ119" s="1"/>
      <c r="UR119" s="1"/>
      <c r="US119" s="1"/>
      <c r="UT119" s="1"/>
      <c r="UU119" s="1"/>
      <c r="UV119" s="1"/>
      <c r="UW119" s="1"/>
      <c r="UX119" s="1"/>
      <c r="UY119" s="1"/>
      <c r="UZ119" s="1"/>
      <c r="VA119" s="1"/>
      <c r="VB119" s="1"/>
      <c r="VC119" s="1"/>
      <c r="VD119" s="1"/>
      <c r="VE119" s="1"/>
      <c r="VF119" s="1"/>
      <c r="VG119" s="1"/>
      <c r="VH119" s="1"/>
      <c r="VI119" s="1"/>
      <c r="VJ119" s="1"/>
      <c r="VK119" s="1"/>
      <c r="VL119" s="1"/>
      <c r="VM119" s="1"/>
      <c r="VN119" s="1"/>
      <c r="VO119" s="1"/>
      <c r="VP119" s="1"/>
      <c r="VQ119" s="1"/>
      <c r="VR119" s="1"/>
      <c r="VS119" s="1"/>
      <c r="VT119" s="1"/>
      <c r="VU119" s="1"/>
      <c r="VV119" s="1"/>
      <c r="VW119" s="1"/>
      <c r="VX119" s="1"/>
      <c r="VY119" s="1"/>
      <c r="VZ119" s="1"/>
      <c r="WA119" s="1"/>
      <c r="WB119" s="1"/>
      <c r="WC119" s="1"/>
      <c r="WD119" s="1"/>
      <c r="WE119" s="1"/>
      <c r="WF119" s="1"/>
      <c r="WG119" s="1"/>
      <c r="WH119" s="1"/>
      <c r="WI119" s="1"/>
      <c r="WJ119" s="1"/>
      <c r="WK119" s="1"/>
      <c r="WL119" s="1"/>
      <c r="WM119" s="1"/>
      <c r="WN119" s="1"/>
      <c r="WO119" s="1"/>
      <c r="WP119" s="1"/>
      <c r="WQ119" s="1"/>
      <c r="WR119" s="1"/>
      <c r="WS119" s="1"/>
      <c r="WT119" s="1"/>
      <c r="WU119" s="1"/>
      <c r="WV119" s="1"/>
      <c r="WW119" s="1"/>
      <c r="WX119" s="1"/>
      <c r="WY119" s="1"/>
      <c r="WZ119" s="1"/>
      <c r="XA119" s="1"/>
      <c r="XB119" s="1"/>
      <c r="XC119" s="1"/>
      <c r="XD119" s="1"/>
      <c r="XE119" s="1"/>
      <c r="XF119" s="1"/>
      <c r="XG119" s="1"/>
      <c r="XH119" s="1"/>
      <c r="XI119" s="1"/>
      <c r="XJ119" s="1"/>
      <c r="XK119" s="1"/>
      <c r="XL119" s="1"/>
      <c r="XM119" s="1"/>
      <c r="XN119" s="1"/>
      <c r="XO119" s="1"/>
      <c r="XP119" s="1"/>
      <c r="XQ119" s="1"/>
      <c r="XR119" s="1"/>
      <c r="XS119" s="1"/>
      <c r="XT119" s="1"/>
      <c r="XU119" s="1"/>
      <c r="XV119" s="1"/>
      <c r="XW119" s="1"/>
      <c r="XX119" s="1"/>
      <c r="XY119" s="1"/>
      <c r="XZ119" s="1"/>
      <c r="YA119" s="1"/>
      <c r="YB119" s="1"/>
      <c r="YC119" s="1"/>
      <c r="YD119" s="1"/>
      <c r="YE119" s="1"/>
      <c r="YF119" s="1"/>
      <c r="YG119" s="1"/>
      <c r="YH119" s="1"/>
      <c r="YI119" s="1"/>
      <c r="YJ119" s="1"/>
      <c r="YK119" s="1"/>
      <c r="YL119" s="1"/>
      <c r="YM119" s="1"/>
      <c r="YN119" s="1"/>
      <c r="YO119" s="1"/>
      <c r="YP119" s="1"/>
      <c r="YQ119" s="1"/>
      <c r="YR119" s="1"/>
      <c r="YS119" s="1"/>
      <c r="YT119" s="1"/>
      <c r="YU119" s="1"/>
      <c r="YV119" s="1"/>
      <c r="YW119" s="1"/>
      <c r="YX119" s="1"/>
      <c r="YY119" s="1"/>
      <c r="YZ119" s="1"/>
      <c r="ZA119" s="1"/>
      <c r="ZB119" s="1"/>
      <c r="ZC119" s="1"/>
      <c r="ZD119" s="1"/>
      <c r="ZE119" s="1"/>
      <c r="ZF119" s="1"/>
      <c r="ZG119" s="1"/>
      <c r="ZH119" s="1"/>
      <c r="ZI119" s="1"/>
      <c r="ZJ119" s="1"/>
      <c r="ZK119" s="1"/>
      <c r="ZL119" s="1"/>
      <c r="ZM119" s="1"/>
      <c r="ZN119" s="1"/>
      <c r="ZO119" s="1"/>
      <c r="ZP119" s="1"/>
      <c r="ZQ119" s="1"/>
      <c r="ZR119" s="1"/>
      <c r="ZS119" s="1"/>
      <c r="ZT119" s="1"/>
      <c r="ZU119" s="1"/>
      <c r="ZV119" s="1"/>
      <c r="ZW119" s="1"/>
      <c r="ZX119" s="1"/>
      <c r="ZY119" s="1"/>
      <c r="ZZ119" s="1"/>
      <c r="AAA119" s="1"/>
      <c r="AAB119" s="1"/>
      <c r="AAC119" s="1"/>
      <c r="AAD119" s="1"/>
      <c r="AAE119" s="1"/>
      <c r="AAF119" s="1"/>
      <c r="AAG119" s="1"/>
      <c r="AAH119" s="1"/>
      <c r="AAI119" s="1"/>
      <c r="AAJ119" s="1"/>
      <c r="AAK119" s="1"/>
      <c r="AAL119" s="1"/>
      <c r="AAM119" s="1"/>
      <c r="AAN119" s="1"/>
      <c r="AAO119" s="1"/>
      <c r="AAP119" s="1"/>
      <c r="AAQ119" s="1"/>
      <c r="AAR119" s="1"/>
      <c r="AAS119" s="1"/>
      <c r="AAT119" s="1"/>
      <c r="AAU119" s="1"/>
      <c r="AAV119" s="1"/>
      <c r="AAW119" s="1"/>
      <c r="AAX119" s="1"/>
      <c r="AAY119" s="1"/>
      <c r="AAZ119" s="1"/>
      <c r="ABA119" s="1"/>
      <c r="ABB119" s="1"/>
      <c r="ABC119" s="1"/>
      <c r="ABD119" s="1"/>
      <c r="ABE119" s="1"/>
      <c r="ABF119" s="1"/>
      <c r="ABG119" s="1"/>
      <c r="ABH119" s="1"/>
      <c r="ABI119" s="1"/>
      <c r="ABJ119" s="1"/>
      <c r="ABK119" s="1"/>
      <c r="ABL119" s="1"/>
      <c r="ABM119" s="1"/>
      <c r="ABN119" s="1"/>
      <c r="ABO119" s="1"/>
      <c r="ABP119" s="1"/>
      <c r="ABQ119" s="1"/>
      <c r="ABR119" s="1"/>
      <c r="ABS119" s="1"/>
      <c r="ABT119" s="1"/>
      <c r="ABU119" s="1"/>
      <c r="ABV119" s="1"/>
      <c r="ABW119" s="1"/>
      <c r="ABX119" s="1"/>
      <c r="ABY119" s="1"/>
      <c r="ABZ119" s="1"/>
      <c r="ACA119" s="1"/>
      <c r="ACB119" s="1"/>
      <c r="ACC119" s="1"/>
      <c r="ACD119" s="1"/>
      <c r="ACE119" s="1"/>
      <c r="ACF119" s="1"/>
      <c r="ACG119" s="1"/>
      <c r="ACH119" s="1"/>
      <c r="ACI119" s="1"/>
      <c r="ACJ119" s="1"/>
      <c r="ACK119" s="1"/>
      <c r="ACL119" s="1"/>
      <c r="ACM119" s="1"/>
      <c r="ACN119" s="1"/>
      <c r="ACO119" s="1"/>
      <c r="ACP119" s="1"/>
      <c r="ACQ119" s="1"/>
      <c r="ACR119" s="1"/>
      <c r="ACS119" s="1"/>
      <c r="ACT119" s="1"/>
      <c r="ACU119" s="1"/>
      <c r="ACV119" s="1"/>
      <c r="ACW119" s="1"/>
      <c r="ACX119" s="1"/>
      <c r="ACY119" s="1"/>
      <c r="ACZ119" s="1"/>
      <c r="ADA119" s="1"/>
      <c r="ADB119" s="1"/>
      <c r="ADC119" s="1"/>
      <c r="ADD119" s="1"/>
      <c r="ADE119" s="1"/>
      <c r="ADF119" s="1"/>
      <c r="ADG119" s="1"/>
      <c r="ADH119" s="1"/>
      <c r="ADI119" s="1"/>
      <c r="ADJ119" s="1"/>
      <c r="ADK119" s="1"/>
      <c r="ADL119" s="1"/>
      <c r="ADM119" s="1"/>
      <c r="ADN119" s="1"/>
      <c r="ADO119" s="1"/>
      <c r="ADP119" s="1"/>
      <c r="ADQ119" s="1"/>
      <c r="ADR119" s="1"/>
      <c r="ADS119" s="1"/>
      <c r="ADT119" s="1"/>
      <c r="ADU119" s="1"/>
      <c r="ADV119" s="1"/>
      <c r="ADW119" s="1"/>
      <c r="ADX119" s="1"/>
      <c r="ADY119" s="1"/>
      <c r="ADZ119" s="1"/>
      <c r="AEA119" s="1"/>
      <c r="AEB119" s="1"/>
      <c r="AEC119" s="1"/>
      <c r="AED119" s="1"/>
      <c r="AEE119" s="1"/>
      <c r="AEF119" s="1"/>
      <c r="AEG119" s="1"/>
      <c r="AEH119" s="1"/>
      <c r="AEI119" s="1"/>
      <c r="AEJ119" s="1"/>
      <c r="AEK119" s="1"/>
      <c r="AEL119" s="1"/>
      <c r="AEM119" s="1"/>
      <c r="AEN119" s="1"/>
      <c r="AEO119" s="1"/>
      <c r="AEP119" s="1"/>
      <c r="AEQ119" s="1"/>
      <c r="AER119" s="1"/>
      <c r="AES119" s="1"/>
      <c r="AET119" s="1"/>
      <c r="AEU119" s="1"/>
      <c r="AEV119" s="1"/>
      <c r="AEW119" s="1"/>
      <c r="AEX119" s="1"/>
      <c r="AEY119" s="1"/>
      <c r="AEZ119" s="1"/>
      <c r="AFA119" s="1"/>
      <c r="AFB119" s="1"/>
      <c r="AFC119" s="1"/>
      <c r="AFD119" s="1"/>
      <c r="AFE119" s="1"/>
      <c r="AFF119" s="1"/>
      <c r="AFG119" s="1"/>
      <c r="AFH119" s="1"/>
      <c r="AFI119" s="1"/>
      <c r="AFJ119" s="1"/>
      <c r="AFK119" s="1"/>
      <c r="AFL119" s="1"/>
      <c r="AFM119" s="1"/>
      <c r="AFN119" s="1"/>
      <c r="AFO119" s="1"/>
      <c r="AFP119" s="1"/>
      <c r="AFQ119" s="1"/>
      <c r="AFR119" s="1"/>
      <c r="AFS119" s="1"/>
      <c r="AFT119" s="1"/>
      <c r="AFU119" s="1"/>
      <c r="AFV119" s="1"/>
      <c r="AFW119" s="1"/>
      <c r="AFX119" s="1"/>
      <c r="AFY119" s="1"/>
      <c r="AFZ119" s="1"/>
      <c r="AGA119" s="1"/>
      <c r="AGB119" s="1"/>
      <c r="AGC119" s="1"/>
      <c r="AGD119" s="1"/>
      <c r="AGE119" s="1"/>
      <c r="AGF119" s="1"/>
      <c r="AGG119" s="1"/>
      <c r="AGH119" s="1"/>
      <c r="AGI119" s="1"/>
      <c r="AGJ119" s="1"/>
      <c r="AGK119" s="1"/>
      <c r="AGL119" s="1"/>
      <c r="AGM119" s="1"/>
      <c r="AGN119" s="1"/>
      <c r="AGO119" s="1"/>
      <c r="AGP119" s="1"/>
      <c r="AGQ119" s="1"/>
      <c r="AGR119" s="1"/>
      <c r="AGS119" s="1"/>
      <c r="AGT119" s="1"/>
      <c r="AGU119" s="1"/>
      <c r="AGV119" s="1"/>
      <c r="AGW119" s="1"/>
      <c r="AGX119" s="1"/>
      <c r="AGY119" s="1"/>
      <c r="AGZ119" s="1"/>
      <c r="AHA119" s="1"/>
      <c r="AHB119" s="1"/>
      <c r="AHC119" s="1"/>
      <c r="AHD119" s="1"/>
      <c r="AHE119" s="1"/>
      <c r="AHF119" s="1"/>
      <c r="AHG119" s="1"/>
      <c r="AHH119" s="1"/>
      <c r="AHI119" s="1"/>
      <c r="AHJ119" s="1"/>
      <c r="AHK119" s="1"/>
      <c r="AHL119" s="1"/>
      <c r="AHM119" s="1"/>
      <c r="AHN119" s="1"/>
      <c r="AHO119" s="1"/>
      <c r="AHP119" s="1"/>
      <c r="AHQ119" s="1"/>
      <c r="AHR119" s="1"/>
      <c r="AHS119" s="1"/>
      <c r="AHT119" s="1"/>
      <c r="AHU119" s="1"/>
      <c r="AHV119" s="1"/>
      <c r="AHW119" s="1"/>
      <c r="AHX119" s="1"/>
      <c r="AHY119" s="1"/>
      <c r="AHZ119" s="1"/>
      <c r="AIA119" s="1"/>
      <c r="AIB119" s="1"/>
      <c r="AIC119" s="1"/>
      <c r="AID119" s="1"/>
      <c r="AIE119" s="1"/>
      <c r="AIF119" s="1"/>
      <c r="AIG119" s="1"/>
      <c r="AIH119" s="1"/>
      <c r="AII119" s="1"/>
      <c r="AIJ119" s="1"/>
      <c r="AIK119" s="1"/>
      <c r="AIL119" s="1"/>
      <c r="AIM119" s="1"/>
      <c r="AIN119" s="1"/>
      <c r="AIO119" s="1"/>
      <c r="AIP119" s="1"/>
      <c r="AIQ119" s="1"/>
      <c r="AIR119" s="1"/>
      <c r="AIS119" s="1"/>
      <c r="AIT119" s="1"/>
      <c r="AIU119" s="1"/>
      <c r="AIV119" s="1"/>
      <c r="AIW119" s="1"/>
      <c r="AIX119" s="1"/>
      <c r="AIY119" s="1"/>
      <c r="AIZ119" s="1"/>
      <c r="AJA119" s="1"/>
      <c r="AJB119" s="1"/>
      <c r="AJC119" s="1"/>
      <c r="AJD119" s="1"/>
      <c r="AJE119" s="1"/>
      <c r="AJF119" s="1"/>
      <c r="AJG119" s="1"/>
      <c r="AJH119" s="1"/>
      <c r="AJI119" s="1"/>
      <c r="AJJ119" s="1"/>
      <c r="AJK119" s="1"/>
      <c r="AJL119" s="1"/>
      <c r="AJM119" s="1"/>
      <c r="AJN119" s="1"/>
      <c r="AJO119" s="1"/>
      <c r="AJP119" s="1"/>
      <c r="AJQ119" s="1"/>
      <c r="AJR119" s="1"/>
      <c r="AJS119" s="1"/>
      <c r="AJT119" s="1"/>
      <c r="AJU119" s="1"/>
      <c r="AJV119" s="1"/>
      <c r="AJW119" s="1"/>
      <c r="AJX119" s="1"/>
      <c r="AJY119" s="1"/>
      <c r="AJZ119" s="1"/>
      <c r="AKA119" s="1"/>
      <c r="AKB119" s="1"/>
      <c r="AKC119" s="1"/>
      <c r="AKD119" s="1"/>
      <c r="AKE119" s="1"/>
      <c r="AKF119" s="1"/>
      <c r="AKG119" s="1"/>
      <c r="AKH119" s="1"/>
      <c r="AKI119" s="1"/>
      <c r="AKJ119" s="1"/>
      <c r="AKK119" s="1"/>
      <c r="AKL119" s="1"/>
      <c r="AKM119" s="1"/>
      <c r="AKN119" s="1"/>
      <c r="AKO119" s="1"/>
      <c r="AKP119" s="1"/>
      <c r="AKQ119" s="1"/>
      <c r="AKR119" s="1"/>
      <c r="AKS119" s="1"/>
      <c r="AKT119" s="1"/>
      <c r="AKU119" s="1"/>
      <c r="AKV119" s="1"/>
      <c r="AKW119" s="1"/>
      <c r="AKX119" s="1"/>
      <c r="AKY119" s="1"/>
      <c r="AKZ119" s="1"/>
      <c r="ALA119" s="1"/>
      <c r="ALB119" s="1"/>
      <c r="ALC119" s="1"/>
      <c r="ALD119" s="1"/>
      <c r="ALE119" s="1"/>
      <c r="ALF119" s="1"/>
      <c r="ALG119" s="1"/>
      <c r="ALH119" s="1"/>
      <c r="ALI119" s="1"/>
      <c r="ALJ119" s="1"/>
      <c r="ALK119" s="1"/>
      <c r="ALL119" s="1"/>
      <c r="ALM119" s="1"/>
      <c r="ALN119" s="1"/>
      <c r="ALO119" s="1"/>
      <c r="ALP119" s="1"/>
      <c r="ALQ119" s="1"/>
      <c r="ALR119" s="1"/>
      <c r="ALS119" s="1"/>
      <c r="ALT119" s="1"/>
      <c r="ALU119" s="1"/>
      <c r="ALV119" s="1"/>
      <c r="ALW119" s="1"/>
      <c r="ALX119" s="1"/>
      <c r="ALY119" s="1"/>
      <c r="ALZ119" s="1"/>
      <c r="AMA119" s="1"/>
      <c r="AMB119" s="1"/>
      <c r="AMC119" s="1"/>
      <c r="AMD119" s="1"/>
      <c r="AME119" s="1"/>
      <c r="AMF119" s="1"/>
      <c r="AMG119" s="1"/>
      <c r="AMH119" s="1"/>
      <c r="AMI119" s="1"/>
    </row>
  </sheetData>
  <sheetProtection algorithmName="SHA-512" hashValue="jkmIevzbjzUrkCKoLrBE8R/aL31GM7eqoNQNeYXEXIFm4Sqdfuv0yYFzenfJakynLbY2mUo241LlHEIvd/fyNw==" saltValue="djo0MqsTHcDo0B3s61/V6Q==" spinCount="100000" sheet="1" objects="1" scenarios="1"/>
  <mergeCells count="15">
    <mergeCell ref="A40:I40"/>
    <mergeCell ref="A47:I47"/>
    <mergeCell ref="A53:H53"/>
    <mergeCell ref="A19:F19"/>
    <mergeCell ref="A20:I20"/>
    <mergeCell ref="A26:F26"/>
    <mergeCell ref="A27:I27"/>
    <mergeCell ref="A33:I33"/>
    <mergeCell ref="A39:F39"/>
    <mergeCell ref="A18:F18"/>
    <mergeCell ref="A2:I2"/>
    <mergeCell ref="A3:I3"/>
    <mergeCell ref="A4:I4"/>
    <mergeCell ref="A12:F12"/>
    <mergeCell ref="A13:I13"/>
  </mergeCells>
  <pageMargins left="0.78749999999999998" right="0.78749999999999998" top="1.0249999999999999" bottom="1.0249999999999999" header="0.78749999999999998" footer="0.78749999999999998"/>
  <pageSetup paperSize="9" scale="74" fitToHeight="0" orientation="landscape" useFirstPageNumber="1" horizontalDpi="300" verticalDpi="300" r:id="rId1"/>
  <headerFooter>
    <oddHeader>&amp;C&amp;A</oddHeader>
    <oddFooter>&amp;CStránka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BA1DE-C176-46FB-8108-2DA744D73481}">
  <sheetPr>
    <pageSetUpPr fitToPage="1"/>
  </sheetPr>
  <dimension ref="A1:AMI120"/>
  <sheetViews>
    <sheetView zoomScaleNormal="100" workbookViewId="0">
      <selection activeCell="B16" sqref="B16"/>
    </sheetView>
  </sheetViews>
  <sheetFormatPr defaultColWidth="11.5703125" defaultRowHeight="12.75" x14ac:dyDescent="0.2"/>
  <cols>
    <col min="1" max="1" width="16.7109375" style="17" customWidth="1"/>
    <col min="2" max="2" width="59.5703125" style="1" customWidth="1"/>
    <col min="3" max="3" width="24.7109375" style="1" customWidth="1"/>
    <col min="4" max="4" width="6.85546875" style="1" customWidth="1"/>
    <col min="5" max="5" width="10.5703125" style="1" customWidth="1"/>
    <col min="6" max="6" width="10.140625" style="8" customWidth="1"/>
    <col min="7" max="7" width="12.85546875" style="8" bestFit="1" customWidth="1"/>
    <col min="8" max="8" width="11.5703125" style="2"/>
    <col min="9" max="9" width="20" style="73" customWidth="1"/>
    <col min="10" max="1023" width="11.5703125" style="1"/>
  </cols>
  <sheetData>
    <row r="1" spans="1:9" ht="18.399999999999999" customHeight="1" x14ac:dyDescent="0.2"/>
    <row r="2" spans="1:9" ht="18.399999999999999" customHeight="1" thickBot="1" x14ac:dyDescent="0.25">
      <c r="A2" s="357" t="s">
        <v>182</v>
      </c>
      <c r="B2" s="357"/>
      <c r="C2" s="357"/>
      <c r="D2" s="357"/>
      <c r="E2" s="357"/>
      <c r="F2" s="357"/>
      <c r="G2" s="357"/>
      <c r="H2" s="357"/>
      <c r="I2" s="357"/>
    </row>
    <row r="3" spans="1:9" ht="18.399999999999999" customHeight="1" thickBot="1" x14ac:dyDescent="0.25">
      <c r="A3" s="318" t="s">
        <v>79</v>
      </c>
      <c r="B3" s="319"/>
      <c r="C3" s="319"/>
      <c r="D3" s="319"/>
      <c r="E3" s="319"/>
      <c r="F3" s="319"/>
      <c r="G3" s="319"/>
      <c r="H3" s="319"/>
      <c r="I3" s="358"/>
    </row>
    <row r="4" spans="1:9" ht="18.399999999999999" customHeight="1" thickBot="1" x14ac:dyDescent="0.25">
      <c r="A4" s="359" t="s">
        <v>1</v>
      </c>
      <c r="B4" s="360"/>
      <c r="C4" s="360"/>
      <c r="D4" s="360"/>
      <c r="E4" s="360"/>
      <c r="F4" s="360"/>
      <c r="G4" s="360"/>
      <c r="H4" s="360"/>
      <c r="I4" s="361"/>
    </row>
    <row r="5" spans="1:9" ht="46.9" customHeight="1" x14ac:dyDescent="0.2">
      <c r="A5" s="74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9" t="s">
        <v>7</v>
      </c>
      <c r="G5" s="9" t="s">
        <v>8</v>
      </c>
      <c r="H5" s="76" t="s">
        <v>69</v>
      </c>
      <c r="I5" s="248" t="s">
        <v>70</v>
      </c>
    </row>
    <row r="6" spans="1:9" ht="18.399999999999999" customHeight="1" x14ac:dyDescent="0.2">
      <c r="A6" s="32">
        <v>184921093</v>
      </c>
      <c r="B6" s="5" t="s">
        <v>22</v>
      </c>
      <c r="C6" s="113" t="s">
        <v>54</v>
      </c>
      <c r="D6" s="14" t="s">
        <v>9</v>
      </c>
      <c r="E6" s="14">
        <v>735</v>
      </c>
      <c r="F6" s="287">
        <v>0</v>
      </c>
      <c r="G6" s="75">
        <f>(E6*F6)</f>
        <v>0</v>
      </c>
      <c r="H6" s="14">
        <v>1</v>
      </c>
      <c r="I6" s="247">
        <f>(G6*H6)</f>
        <v>0</v>
      </c>
    </row>
    <row r="7" spans="1:9" ht="18.399999999999999" customHeight="1" x14ac:dyDescent="0.2">
      <c r="A7" s="32">
        <v>185804511</v>
      </c>
      <c r="B7" s="5" t="s">
        <v>72</v>
      </c>
      <c r="C7" s="113"/>
      <c r="D7" s="14" t="s">
        <v>9</v>
      </c>
      <c r="E7" s="14">
        <v>735</v>
      </c>
      <c r="F7" s="287">
        <v>0</v>
      </c>
      <c r="G7" s="75">
        <f t="shared" ref="G7:G11" si="0">(E7*F7)</f>
        <v>0</v>
      </c>
      <c r="H7" s="14">
        <v>4</v>
      </c>
      <c r="I7" s="247">
        <f t="shared" ref="I7:I11" si="1">(G7*H7)</f>
        <v>0</v>
      </c>
    </row>
    <row r="8" spans="1:9" ht="18.399999999999999" customHeight="1" x14ac:dyDescent="0.2">
      <c r="A8" s="32">
        <v>185804252</v>
      </c>
      <c r="B8" s="12" t="s">
        <v>74</v>
      </c>
      <c r="C8" s="113"/>
      <c r="D8" s="14" t="s">
        <v>50</v>
      </c>
      <c r="E8" s="14">
        <v>735</v>
      </c>
      <c r="F8" s="287">
        <v>0</v>
      </c>
      <c r="G8" s="75">
        <f t="shared" si="0"/>
        <v>0</v>
      </c>
      <c r="H8" s="14">
        <v>2</v>
      </c>
      <c r="I8" s="247">
        <f t="shared" si="1"/>
        <v>0</v>
      </c>
    </row>
    <row r="9" spans="1:9" ht="28.9" customHeight="1" x14ac:dyDescent="0.2">
      <c r="A9" s="32">
        <v>185804312</v>
      </c>
      <c r="B9" s="5" t="s">
        <v>24</v>
      </c>
      <c r="C9" s="113" t="s">
        <v>153</v>
      </c>
      <c r="D9" s="14" t="s">
        <v>11</v>
      </c>
      <c r="E9" s="14">
        <v>18.3</v>
      </c>
      <c r="F9" s="287">
        <v>0</v>
      </c>
      <c r="G9" s="75">
        <f t="shared" si="0"/>
        <v>0</v>
      </c>
      <c r="H9" s="14">
        <v>10</v>
      </c>
      <c r="I9" s="247">
        <f t="shared" si="1"/>
        <v>0</v>
      </c>
    </row>
    <row r="10" spans="1:9" ht="18.399999999999999" customHeight="1" x14ac:dyDescent="0.2">
      <c r="A10" s="32">
        <v>185851111</v>
      </c>
      <c r="B10" s="5" t="s">
        <v>25</v>
      </c>
      <c r="C10" s="108"/>
      <c r="D10" s="14" t="s">
        <v>11</v>
      </c>
      <c r="E10" s="14">
        <v>18.3</v>
      </c>
      <c r="F10" s="287">
        <v>0</v>
      </c>
      <c r="G10" s="75">
        <f>(E10*F10)</f>
        <v>0</v>
      </c>
      <c r="H10" s="14">
        <v>10</v>
      </c>
      <c r="I10" s="247">
        <f t="shared" si="1"/>
        <v>0</v>
      </c>
    </row>
    <row r="11" spans="1:9" ht="18.399999999999999" customHeight="1" thickBot="1" x14ac:dyDescent="0.25">
      <c r="A11" s="71">
        <v>998231311</v>
      </c>
      <c r="B11" s="49" t="s">
        <v>26</v>
      </c>
      <c r="C11" s="143" t="s">
        <v>55</v>
      </c>
      <c r="D11" s="50" t="s">
        <v>27</v>
      </c>
      <c r="E11" s="50">
        <v>36.700000000000003</v>
      </c>
      <c r="F11" s="287">
        <v>0</v>
      </c>
      <c r="G11" s="75">
        <f t="shared" si="0"/>
        <v>0</v>
      </c>
      <c r="H11" s="50">
        <v>1</v>
      </c>
      <c r="I11" s="247">
        <f t="shared" si="1"/>
        <v>0</v>
      </c>
    </row>
    <row r="12" spans="1:9" ht="18.399999999999999" customHeight="1" thickBot="1" x14ac:dyDescent="0.25">
      <c r="A12" s="331" t="s">
        <v>80</v>
      </c>
      <c r="B12" s="332"/>
      <c r="C12" s="332"/>
      <c r="D12" s="332"/>
      <c r="E12" s="332"/>
      <c r="F12" s="332"/>
      <c r="G12" s="45"/>
      <c r="H12" s="44"/>
      <c r="I12" s="78">
        <f>SUM(I6:I11)</f>
        <v>0</v>
      </c>
    </row>
    <row r="13" spans="1:9" ht="18" customHeight="1" x14ac:dyDescent="0.2">
      <c r="A13" s="387" t="s">
        <v>12</v>
      </c>
      <c r="B13" s="388"/>
      <c r="C13" s="388"/>
      <c r="D13" s="388"/>
      <c r="E13" s="388"/>
      <c r="F13" s="388"/>
      <c r="G13" s="388"/>
      <c r="H13" s="388"/>
      <c r="I13" s="389"/>
    </row>
    <row r="14" spans="1:9" ht="40.9" customHeight="1" x14ac:dyDescent="0.2">
      <c r="A14" s="74" t="s">
        <v>13</v>
      </c>
      <c r="B14" s="3" t="s">
        <v>14</v>
      </c>
      <c r="C14" s="3" t="s">
        <v>4</v>
      </c>
      <c r="D14" s="3" t="s">
        <v>5</v>
      </c>
      <c r="E14" s="3" t="s">
        <v>6</v>
      </c>
      <c r="F14" s="9" t="s">
        <v>7</v>
      </c>
      <c r="G14" s="9" t="s">
        <v>8</v>
      </c>
      <c r="H14" s="76" t="s">
        <v>69</v>
      </c>
      <c r="I14" s="248" t="s">
        <v>70</v>
      </c>
    </row>
    <row r="15" spans="1:9" ht="18.399999999999999" customHeight="1" x14ac:dyDescent="0.2">
      <c r="A15" s="205" t="s">
        <v>77</v>
      </c>
      <c r="B15" s="13" t="s">
        <v>71</v>
      </c>
      <c r="C15" s="117">
        <v>0.1</v>
      </c>
      <c r="D15" s="14"/>
      <c r="E15" s="14"/>
      <c r="F15" s="290">
        <v>0</v>
      </c>
      <c r="G15" s="7">
        <f>F15</f>
        <v>0</v>
      </c>
      <c r="H15" s="14">
        <v>1</v>
      </c>
      <c r="I15" s="247">
        <f>(G15*H15)</f>
        <v>0</v>
      </c>
    </row>
    <row r="16" spans="1:9" ht="29.45" customHeight="1" x14ac:dyDescent="0.2">
      <c r="A16" s="205">
        <v>10391100</v>
      </c>
      <c r="B16" s="5" t="s">
        <v>29</v>
      </c>
      <c r="C16" s="11" t="s">
        <v>159</v>
      </c>
      <c r="D16" s="14" t="s">
        <v>40</v>
      </c>
      <c r="E16" s="14">
        <v>36.75</v>
      </c>
      <c r="F16" s="290">
        <v>0</v>
      </c>
      <c r="G16" s="75">
        <f>(E16*F16)</f>
        <v>0</v>
      </c>
      <c r="H16" s="14">
        <v>1</v>
      </c>
      <c r="I16" s="247">
        <f t="shared" ref="I16:I17" si="2">(G16*H16)</f>
        <v>0</v>
      </c>
    </row>
    <row r="17" spans="1:9" ht="31.9" customHeight="1" thickBot="1" x14ac:dyDescent="0.25">
      <c r="A17" s="205" t="s">
        <v>30</v>
      </c>
      <c r="B17" s="5" t="s">
        <v>31</v>
      </c>
      <c r="C17" s="11" t="s">
        <v>158</v>
      </c>
      <c r="D17" s="14" t="s">
        <v>40</v>
      </c>
      <c r="E17" s="14">
        <v>18.3</v>
      </c>
      <c r="F17" s="290">
        <v>0</v>
      </c>
      <c r="G17" s="75">
        <f>(E17*F17)</f>
        <v>0</v>
      </c>
      <c r="H17" s="14">
        <v>10</v>
      </c>
      <c r="I17" s="280">
        <f t="shared" si="2"/>
        <v>0</v>
      </c>
    </row>
    <row r="18" spans="1:9" ht="18.399999999999999" customHeight="1" thickBot="1" x14ac:dyDescent="0.25">
      <c r="A18" s="355" t="s">
        <v>15</v>
      </c>
      <c r="B18" s="356"/>
      <c r="C18" s="356"/>
      <c r="D18" s="356"/>
      <c r="E18" s="356"/>
      <c r="F18" s="356"/>
      <c r="G18" s="128"/>
      <c r="H18" s="279"/>
      <c r="I18" s="281">
        <f>(I15+I16+I17)</f>
        <v>0</v>
      </c>
    </row>
    <row r="19" spans="1:9" ht="18.399999999999999" customHeight="1" thickBot="1" x14ac:dyDescent="0.25">
      <c r="A19" s="385" t="s">
        <v>76</v>
      </c>
      <c r="B19" s="386"/>
      <c r="C19" s="386"/>
      <c r="D19" s="386"/>
      <c r="E19" s="386"/>
      <c r="F19" s="386"/>
      <c r="G19" s="85"/>
      <c r="H19" s="86"/>
      <c r="I19" s="125">
        <f>SUM(I18,I12)</f>
        <v>0</v>
      </c>
    </row>
    <row r="20" spans="1:9" ht="18" customHeight="1" thickBot="1" x14ac:dyDescent="0.25">
      <c r="A20" s="374" t="s">
        <v>82</v>
      </c>
      <c r="B20" s="375"/>
      <c r="C20" s="375"/>
      <c r="D20" s="375"/>
      <c r="E20" s="375"/>
      <c r="F20" s="375"/>
      <c r="G20" s="375"/>
      <c r="H20" s="375"/>
      <c r="I20" s="376"/>
    </row>
    <row r="21" spans="1:9" ht="40.9" customHeight="1" x14ac:dyDescent="0.2">
      <c r="A21" s="21" t="s">
        <v>13</v>
      </c>
      <c r="B21" s="22" t="s">
        <v>14</v>
      </c>
      <c r="C21" s="22" t="s">
        <v>4</v>
      </c>
      <c r="D21" s="22" t="s">
        <v>5</v>
      </c>
      <c r="E21" s="22" t="s">
        <v>6</v>
      </c>
      <c r="F21" s="23" t="s">
        <v>7</v>
      </c>
      <c r="G21" s="23" t="s">
        <v>8</v>
      </c>
      <c r="H21" s="72" t="s">
        <v>69</v>
      </c>
      <c r="I21" s="246" t="s">
        <v>70</v>
      </c>
    </row>
    <row r="22" spans="1:9" ht="120" x14ac:dyDescent="0.2">
      <c r="A22" s="129">
        <v>184801121</v>
      </c>
      <c r="B22" s="15" t="s">
        <v>136</v>
      </c>
      <c r="C22" s="158" t="s">
        <v>208</v>
      </c>
      <c r="D22" s="14" t="s">
        <v>34</v>
      </c>
      <c r="E22" s="14">
        <v>49</v>
      </c>
      <c r="F22" s="287">
        <v>0</v>
      </c>
      <c r="G22" s="75">
        <f>(E22*F22)</f>
        <v>0</v>
      </c>
      <c r="H22" s="14">
        <v>2</v>
      </c>
      <c r="I22" s="247">
        <f>(G22*H22)</f>
        <v>0</v>
      </c>
    </row>
    <row r="23" spans="1:9" ht="48" customHeight="1" x14ac:dyDescent="0.2">
      <c r="A23" s="129">
        <v>185804311</v>
      </c>
      <c r="B23" s="13" t="s">
        <v>138</v>
      </c>
      <c r="C23" s="120" t="s">
        <v>160</v>
      </c>
      <c r="D23" s="14" t="s">
        <v>40</v>
      </c>
      <c r="E23" s="14">
        <v>2.94</v>
      </c>
      <c r="F23" s="287">
        <v>0</v>
      </c>
      <c r="G23" s="75">
        <f t="shared" ref="G23:G25" si="3">(E23*F23)</f>
        <v>0</v>
      </c>
      <c r="H23" s="14">
        <v>5</v>
      </c>
      <c r="I23" s="247">
        <f t="shared" ref="I23:I25" si="4">(G23*H23)</f>
        <v>0</v>
      </c>
    </row>
    <row r="24" spans="1:9" ht="18.399999999999999" customHeight="1" x14ac:dyDescent="0.2">
      <c r="A24" s="130">
        <v>185851111</v>
      </c>
      <c r="B24" s="5" t="s">
        <v>25</v>
      </c>
      <c r="C24" s="108" t="s">
        <v>135</v>
      </c>
      <c r="D24" s="14" t="s">
        <v>141</v>
      </c>
      <c r="E24" s="14">
        <v>2.94</v>
      </c>
      <c r="F24" s="287">
        <v>0</v>
      </c>
      <c r="G24" s="75">
        <f t="shared" si="3"/>
        <v>0</v>
      </c>
      <c r="H24" s="14">
        <v>5</v>
      </c>
      <c r="I24" s="247">
        <f t="shared" si="4"/>
        <v>0</v>
      </c>
    </row>
    <row r="25" spans="1:9" ht="19.899999999999999" customHeight="1" thickBot="1" x14ac:dyDescent="0.25">
      <c r="A25" s="163">
        <v>184911111</v>
      </c>
      <c r="B25" s="84" t="s">
        <v>142</v>
      </c>
      <c r="C25" s="164" t="s">
        <v>143</v>
      </c>
      <c r="D25" s="50" t="s">
        <v>34</v>
      </c>
      <c r="E25" s="50">
        <v>1</v>
      </c>
      <c r="F25" s="287">
        <v>0</v>
      </c>
      <c r="G25" s="75">
        <f t="shared" si="3"/>
        <v>0</v>
      </c>
      <c r="H25" s="50">
        <v>1</v>
      </c>
      <c r="I25" s="247">
        <f t="shared" si="4"/>
        <v>0</v>
      </c>
    </row>
    <row r="26" spans="1:9" ht="18.399999999999999" customHeight="1" thickBot="1" x14ac:dyDescent="0.25">
      <c r="A26" s="331" t="s">
        <v>80</v>
      </c>
      <c r="B26" s="332"/>
      <c r="C26" s="332"/>
      <c r="D26" s="332"/>
      <c r="E26" s="332"/>
      <c r="F26" s="332"/>
      <c r="G26" s="45"/>
      <c r="H26" s="44"/>
      <c r="I26" s="78">
        <f>SUM(I22:I25)</f>
        <v>0</v>
      </c>
    </row>
    <row r="27" spans="1:9" ht="18.399999999999999" customHeight="1" x14ac:dyDescent="0.2">
      <c r="A27" s="377" t="s">
        <v>12</v>
      </c>
      <c r="B27" s="378"/>
      <c r="C27" s="378"/>
      <c r="D27" s="378"/>
      <c r="E27" s="378"/>
      <c r="F27" s="378"/>
      <c r="G27" s="378"/>
      <c r="H27" s="378"/>
      <c r="I27" s="379"/>
    </row>
    <row r="28" spans="1:9" ht="18.399999999999999" customHeight="1" x14ac:dyDescent="0.2">
      <c r="A28" s="99"/>
      <c r="B28" s="52" t="s">
        <v>133</v>
      </c>
      <c r="C28" s="162">
        <v>0.1</v>
      </c>
      <c r="D28" s="3"/>
      <c r="E28" s="3"/>
      <c r="F28" s="295">
        <v>0</v>
      </c>
      <c r="G28" s="9">
        <f>F28</f>
        <v>0</v>
      </c>
      <c r="H28" s="3">
        <v>1</v>
      </c>
      <c r="I28" s="247">
        <f>(G28*H28)</f>
        <v>0</v>
      </c>
    </row>
    <row r="29" spans="1:9" ht="18" customHeight="1" x14ac:dyDescent="0.2">
      <c r="A29" s="131" t="s">
        <v>44</v>
      </c>
      <c r="B29" s="19" t="s">
        <v>31</v>
      </c>
      <c r="C29" s="120" t="s">
        <v>135</v>
      </c>
      <c r="D29" s="118" t="s">
        <v>40</v>
      </c>
      <c r="E29" s="118">
        <v>2.94</v>
      </c>
      <c r="F29" s="295">
        <v>0</v>
      </c>
      <c r="G29" s="9">
        <f>F29*E29</f>
        <v>0</v>
      </c>
      <c r="H29" s="14">
        <v>5</v>
      </c>
      <c r="I29" s="247">
        <f t="shared" ref="I29" si="5">(G29*H29)</f>
        <v>0</v>
      </c>
    </row>
    <row r="30" spans="1:9" ht="18.399999999999999" customHeight="1" x14ac:dyDescent="0.2">
      <c r="A30" s="132"/>
      <c r="B30" s="19" t="s">
        <v>147</v>
      </c>
      <c r="C30" s="119" t="s">
        <v>145</v>
      </c>
      <c r="D30" s="14" t="s">
        <v>146</v>
      </c>
      <c r="E30" s="14">
        <v>15.7</v>
      </c>
      <c r="F30" s="295">
        <v>0</v>
      </c>
      <c r="G30" s="9">
        <f>F30*E30</f>
        <v>0</v>
      </c>
      <c r="H30" s="14">
        <v>1</v>
      </c>
      <c r="I30" s="247">
        <f>(G30*H30)</f>
        <v>0</v>
      </c>
    </row>
    <row r="31" spans="1:9" ht="18.399999999999999" customHeight="1" thickBot="1" x14ac:dyDescent="0.25">
      <c r="A31" s="133" t="s">
        <v>46</v>
      </c>
      <c r="B31" s="26"/>
      <c r="C31" s="134"/>
      <c r="D31" s="112"/>
      <c r="E31" s="112"/>
      <c r="F31" s="36"/>
      <c r="G31" s="42"/>
      <c r="H31" s="41"/>
      <c r="I31" s="249">
        <f>(I28+I29+I30)</f>
        <v>0</v>
      </c>
    </row>
    <row r="32" spans="1:9" ht="18.399999999999999" customHeight="1" thickBot="1" x14ac:dyDescent="0.25">
      <c r="A32" s="43" t="s">
        <v>75</v>
      </c>
      <c r="B32" s="44"/>
      <c r="C32" s="44"/>
      <c r="D32" s="44"/>
      <c r="E32" s="44"/>
      <c r="F32" s="45"/>
      <c r="G32" s="121"/>
      <c r="H32" s="122"/>
      <c r="I32" s="151">
        <f>SUM(I31,I26)</f>
        <v>0</v>
      </c>
    </row>
    <row r="33" spans="1:9" ht="18" customHeight="1" thickBot="1" x14ac:dyDescent="0.25">
      <c r="A33" s="393" t="s">
        <v>78</v>
      </c>
      <c r="B33" s="394"/>
      <c r="C33" s="394"/>
      <c r="D33" s="394"/>
      <c r="E33" s="394"/>
      <c r="F33" s="394"/>
      <c r="G33" s="394"/>
      <c r="H33" s="394"/>
      <c r="I33" s="395"/>
    </row>
    <row r="34" spans="1:9" ht="48.6" customHeight="1" x14ac:dyDescent="0.2">
      <c r="A34" s="21" t="s">
        <v>42</v>
      </c>
      <c r="B34" s="22" t="s">
        <v>14</v>
      </c>
      <c r="C34" s="22" t="s">
        <v>4</v>
      </c>
      <c r="D34" s="22" t="s">
        <v>5</v>
      </c>
      <c r="E34" s="22" t="s">
        <v>6</v>
      </c>
      <c r="F34" s="81" t="s">
        <v>7</v>
      </c>
      <c r="G34" s="23" t="s">
        <v>8</v>
      </c>
      <c r="H34" s="72" t="s">
        <v>69</v>
      </c>
      <c r="I34" s="246" t="s">
        <v>70</v>
      </c>
    </row>
    <row r="35" spans="1:9" ht="18.399999999999999" customHeight="1" x14ac:dyDescent="0.2">
      <c r="A35" s="74">
        <v>185804514</v>
      </c>
      <c r="B35" s="52" t="s">
        <v>73</v>
      </c>
      <c r="C35" s="138"/>
      <c r="D35" s="3" t="s">
        <v>50</v>
      </c>
      <c r="E35" s="3">
        <v>230</v>
      </c>
      <c r="F35" s="296">
        <v>0</v>
      </c>
      <c r="G35" s="9">
        <f>F35*E35</f>
        <v>0</v>
      </c>
      <c r="H35" s="14">
        <v>2</v>
      </c>
      <c r="I35" s="247">
        <f>(G35*H35)</f>
        <v>0</v>
      </c>
    </row>
    <row r="36" spans="1:9" ht="18.399999999999999" customHeight="1" x14ac:dyDescent="0.2">
      <c r="A36" s="74" t="s">
        <v>51</v>
      </c>
      <c r="B36" s="52" t="s">
        <v>81</v>
      </c>
      <c r="C36" s="138"/>
      <c r="D36" s="3" t="s">
        <v>50</v>
      </c>
      <c r="E36" s="3">
        <v>230</v>
      </c>
      <c r="F36" s="296">
        <v>0</v>
      </c>
      <c r="G36" s="9">
        <f t="shared" ref="G36:G39" si="6">F36*E36</f>
        <v>0</v>
      </c>
      <c r="H36" s="14">
        <v>1</v>
      </c>
      <c r="I36" s="247">
        <f t="shared" ref="I36:I39" si="7">(G36*H36)</f>
        <v>0</v>
      </c>
    </row>
    <row r="37" spans="1:9" ht="18.399999999999999" customHeight="1" x14ac:dyDescent="0.2">
      <c r="A37" s="32">
        <v>184921093</v>
      </c>
      <c r="B37" s="5" t="s">
        <v>22</v>
      </c>
      <c r="C37" s="113" t="s">
        <v>23</v>
      </c>
      <c r="D37" s="14" t="s">
        <v>9</v>
      </c>
      <c r="E37" s="14">
        <v>230</v>
      </c>
      <c r="F37" s="296">
        <v>0</v>
      </c>
      <c r="G37" s="9">
        <f t="shared" si="6"/>
        <v>0</v>
      </c>
      <c r="H37" s="14">
        <v>1</v>
      </c>
      <c r="I37" s="247">
        <f t="shared" si="7"/>
        <v>0</v>
      </c>
    </row>
    <row r="38" spans="1:9" ht="18.399999999999999" customHeight="1" x14ac:dyDescent="0.2">
      <c r="A38" s="32"/>
      <c r="B38" s="5" t="s">
        <v>49</v>
      </c>
      <c r="C38" s="97" t="s">
        <v>177</v>
      </c>
      <c r="D38" s="14" t="s">
        <v>40</v>
      </c>
      <c r="E38" s="14">
        <v>2.2999999999999998</v>
      </c>
      <c r="F38" s="296">
        <v>0</v>
      </c>
      <c r="G38" s="9">
        <f t="shared" si="6"/>
        <v>0</v>
      </c>
      <c r="H38" s="14">
        <v>4</v>
      </c>
      <c r="I38" s="247">
        <f t="shared" si="7"/>
        <v>0</v>
      </c>
    </row>
    <row r="39" spans="1:9" ht="18.399999999999999" customHeight="1" thickBot="1" x14ac:dyDescent="0.25">
      <c r="A39" s="98">
        <v>185804312</v>
      </c>
      <c r="B39" s="84" t="s">
        <v>43</v>
      </c>
      <c r="C39" s="109" t="s">
        <v>177</v>
      </c>
      <c r="D39" s="123" t="s">
        <v>40</v>
      </c>
      <c r="E39" s="123">
        <v>2.2999999999999998</v>
      </c>
      <c r="F39" s="296">
        <v>0</v>
      </c>
      <c r="G39" s="9">
        <f t="shared" si="6"/>
        <v>0</v>
      </c>
      <c r="H39" s="50">
        <v>4</v>
      </c>
      <c r="I39" s="247">
        <f t="shared" si="7"/>
        <v>0</v>
      </c>
    </row>
    <row r="40" spans="1:9" ht="18.399999999999999" customHeight="1" thickBot="1" x14ac:dyDescent="0.25">
      <c r="A40" s="331" t="s">
        <v>80</v>
      </c>
      <c r="B40" s="332"/>
      <c r="C40" s="332"/>
      <c r="D40" s="332"/>
      <c r="E40" s="332"/>
      <c r="F40" s="332"/>
      <c r="G40" s="45"/>
      <c r="H40" s="44"/>
      <c r="I40" s="78">
        <f>SUM(I35:I39)</f>
        <v>0</v>
      </c>
    </row>
    <row r="41" spans="1:9" ht="18.399999999999999" customHeight="1" x14ac:dyDescent="0.2">
      <c r="A41" s="390" t="s">
        <v>12</v>
      </c>
      <c r="B41" s="391"/>
      <c r="C41" s="391"/>
      <c r="D41" s="391"/>
      <c r="E41" s="391"/>
      <c r="F41" s="391"/>
      <c r="G41" s="391"/>
      <c r="H41" s="391"/>
      <c r="I41" s="392"/>
    </row>
    <row r="42" spans="1:9" ht="44.45" customHeight="1" x14ac:dyDescent="0.2">
      <c r="A42" s="205" t="s">
        <v>13</v>
      </c>
      <c r="B42" s="14" t="s">
        <v>14</v>
      </c>
      <c r="C42" s="14" t="s">
        <v>4</v>
      </c>
      <c r="D42" s="14" t="s">
        <v>5</v>
      </c>
      <c r="E42" s="14" t="s">
        <v>6</v>
      </c>
      <c r="F42" s="7" t="s">
        <v>7</v>
      </c>
      <c r="G42" s="7" t="s">
        <v>8</v>
      </c>
      <c r="H42" s="4" t="s">
        <v>69</v>
      </c>
      <c r="I42" s="247" t="s">
        <v>70</v>
      </c>
    </row>
    <row r="43" spans="1:9" ht="18.399999999999999" customHeight="1" x14ac:dyDescent="0.2">
      <c r="A43" s="205" t="s">
        <v>77</v>
      </c>
      <c r="B43" s="13" t="s">
        <v>71</v>
      </c>
      <c r="C43" s="159">
        <v>0.1</v>
      </c>
      <c r="D43" s="14"/>
      <c r="E43" s="14"/>
      <c r="F43" s="290">
        <v>0</v>
      </c>
      <c r="G43" s="9">
        <f>F43</f>
        <v>0</v>
      </c>
      <c r="H43" s="14">
        <v>1</v>
      </c>
      <c r="I43" s="247">
        <f>(G43*H43)</f>
        <v>0</v>
      </c>
    </row>
    <row r="44" spans="1:9" ht="18.399999999999999" customHeight="1" x14ac:dyDescent="0.2">
      <c r="A44" s="205">
        <v>10391100</v>
      </c>
      <c r="B44" s="19" t="s">
        <v>39</v>
      </c>
      <c r="C44" s="139" t="s">
        <v>176</v>
      </c>
      <c r="D44" s="104" t="s">
        <v>40</v>
      </c>
      <c r="E44" s="104">
        <v>11.5</v>
      </c>
      <c r="F44" s="287">
        <v>0</v>
      </c>
      <c r="G44" s="9">
        <f>F44*E44</f>
        <v>0</v>
      </c>
      <c r="H44" s="14">
        <v>1</v>
      </c>
      <c r="I44" s="247">
        <f t="shared" ref="I44:I45" si="8">(G44*H44)</f>
        <v>0</v>
      </c>
    </row>
    <row r="45" spans="1:9" ht="18.399999999999999" customHeight="1" x14ac:dyDescent="0.2">
      <c r="A45" s="24" t="s">
        <v>44</v>
      </c>
      <c r="B45" s="19" t="s">
        <v>31</v>
      </c>
      <c r="C45" s="139" t="s">
        <v>45</v>
      </c>
      <c r="D45" s="118" t="s">
        <v>40</v>
      </c>
      <c r="E45" s="118">
        <v>2.2999999999999998</v>
      </c>
      <c r="F45" s="287">
        <v>0</v>
      </c>
      <c r="G45" s="9">
        <f>F45*E45</f>
        <v>0</v>
      </c>
      <c r="H45" s="14">
        <v>4</v>
      </c>
      <c r="I45" s="247">
        <f t="shared" si="8"/>
        <v>0</v>
      </c>
    </row>
    <row r="46" spans="1:9" ht="18.399999999999999" customHeight="1" thickBot="1" x14ac:dyDescent="0.25">
      <c r="A46" s="25" t="s">
        <v>46</v>
      </c>
      <c r="B46" s="26"/>
      <c r="C46" s="154"/>
      <c r="D46" s="112"/>
      <c r="E46" s="112"/>
      <c r="F46" s="153"/>
      <c r="G46" s="116"/>
      <c r="H46" s="41"/>
      <c r="I46" s="249">
        <f>(I43+I44+I45)</f>
        <v>0</v>
      </c>
    </row>
    <row r="47" spans="1:9" ht="18.399999999999999" customHeight="1" thickBot="1" x14ac:dyDescent="0.25">
      <c r="A47" s="43" t="s">
        <v>75</v>
      </c>
      <c r="B47" s="124"/>
      <c r="C47" s="44"/>
      <c r="D47" s="44"/>
      <c r="E47" s="44"/>
      <c r="F47" s="45"/>
      <c r="G47" s="121"/>
      <c r="H47" s="122"/>
      <c r="I47" s="126">
        <f>SUM(I46,I40)</f>
        <v>0</v>
      </c>
    </row>
    <row r="48" spans="1:9" ht="18.399999999999999" customHeight="1" thickBot="1" x14ac:dyDescent="0.25">
      <c r="A48" s="368" t="s">
        <v>148</v>
      </c>
      <c r="B48" s="383"/>
      <c r="C48" s="383"/>
      <c r="D48" s="383"/>
      <c r="E48" s="383"/>
      <c r="F48" s="383"/>
      <c r="G48" s="383"/>
      <c r="H48" s="383"/>
      <c r="I48" s="384"/>
    </row>
    <row r="49" spans="1:9" ht="39" customHeight="1" x14ac:dyDescent="0.2">
      <c r="A49" s="21" t="s">
        <v>42</v>
      </c>
      <c r="B49" s="22" t="s">
        <v>14</v>
      </c>
      <c r="C49" s="22" t="s">
        <v>4</v>
      </c>
      <c r="D49" s="22" t="s">
        <v>5</v>
      </c>
      <c r="E49" s="22" t="s">
        <v>6</v>
      </c>
      <c r="F49" s="23" t="s">
        <v>7</v>
      </c>
      <c r="G49" s="23" t="s">
        <v>8</v>
      </c>
      <c r="H49" s="72" t="s">
        <v>69</v>
      </c>
      <c r="I49" s="246" t="s">
        <v>70</v>
      </c>
    </row>
    <row r="50" spans="1:9" ht="46.9" customHeight="1" x14ac:dyDescent="0.2">
      <c r="A50" s="135" t="s">
        <v>132</v>
      </c>
      <c r="B50" s="16" t="s">
        <v>131</v>
      </c>
      <c r="C50" s="34"/>
      <c r="D50" s="35" t="s">
        <v>50</v>
      </c>
      <c r="E50" s="35">
        <v>421.8</v>
      </c>
      <c r="F50" s="288">
        <v>0</v>
      </c>
      <c r="G50" s="9">
        <f>F50*E50</f>
        <v>0</v>
      </c>
      <c r="H50" s="14">
        <v>8</v>
      </c>
      <c r="I50" s="247">
        <f t="shared" ref="I50" si="9">(G50*H50)</f>
        <v>0</v>
      </c>
    </row>
    <row r="51" spans="1:9" ht="18.399999999999999" customHeight="1" thickBot="1" x14ac:dyDescent="0.25">
      <c r="A51" s="80" t="s">
        <v>48</v>
      </c>
      <c r="B51" s="27"/>
      <c r="C51" s="27"/>
      <c r="D51" s="27"/>
      <c r="E51" s="27"/>
      <c r="F51" s="36"/>
      <c r="G51" s="36"/>
      <c r="H51" s="41"/>
      <c r="I51" s="249">
        <f>SUM(I50:I50)</f>
        <v>0</v>
      </c>
    </row>
    <row r="52" spans="1:9" ht="18.399999999999999" customHeight="1" thickBot="1" x14ac:dyDescent="0.25">
      <c r="A52" s="43" t="s">
        <v>75</v>
      </c>
      <c r="B52" s="44"/>
      <c r="C52" s="44"/>
      <c r="D52" s="44"/>
      <c r="E52" s="44"/>
      <c r="F52" s="45"/>
      <c r="G52" s="79"/>
      <c r="H52" s="44"/>
      <c r="I52" s="127">
        <f>SUM(I51:I51)</f>
        <v>0</v>
      </c>
    </row>
    <row r="53" spans="1:9" ht="18.399999999999999" customHeight="1" thickBot="1" x14ac:dyDescent="0.25">
      <c r="B53" s="2"/>
      <c r="C53" s="2"/>
      <c r="D53" s="2"/>
      <c r="E53" s="2"/>
    </row>
    <row r="54" spans="1:9" ht="18.399999999999999" customHeight="1" thickBot="1" x14ac:dyDescent="0.25">
      <c r="A54" s="371" t="s">
        <v>67</v>
      </c>
      <c r="B54" s="372"/>
      <c r="C54" s="372"/>
      <c r="D54" s="372"/>
      <c r="E54" s="372"/>
      <c r="F54" s="372"/>
      <c r="G54" s="372"/>
      <c r="H54" s="373"/>
      <c r="I54" s="78">
        <f>SUM(I52,I47,I32,I19)</f>
        <v>0</v>
      </c>
    </row>
    <row r="55" spans="1:9" ht="18.399999999999999" customHeight="1" x14ac:dyDescent="0.2">
      <c r="B55" s="2"/>
      <c r="C55" s="2"/>
      <c r="D55" s="2"/>
      <c r="E55" s="2"/>
    </row>
    <row r="66" ht="18.399999999999999" customHeight="1" x14ac:dyDescent="0.2"/>
    <row r="67" ht="18.399999999999999" customHeight="1" x14ac:dyDescent="0.2"/>
    <row r="68" ht="18.399999999999999" customHeight="1" x14ac:dyDescent="0.2"/>
    <row r="69" ht="18.399999999999999" customHeight="1" x14ac:dyDescent="0.2"/>
    <row r="70" ht="18.399999999999999" customHeight="1" x14ac:dyDescent="0.2"/>
    <row r="71" ht="18.399999999999999" customHeight="1" x14ac:dyDescent="0.2"/>
    <row r="72" ht="18.399999999999999" customHeight="1" x14ac:dyDescent="0.2"/>
    <row r="73" ht="18.399999999999999" customHeight="1" x14ac:dyDescent="0.2"/>
    <row r="74" ht="18.399999999999999" customHeight="1" x14ac:dyDescent="0.2"/>
    <row r="75" ht="18.399999999999999" customHeight="1" x14ac:dyDescent="0.2"/>
    <row r="76" ht="18.399999999999999" customHeight="1" x14ac:dyDescent="0.2"/>
    <row r="77" ht="18.399999999999999" customHeight="1" x14ac:dyDescent="0.2"/>
    <row r="78" ht="18.399999999999999" customHeight="1" x14ac:dyDescent="0.2"/>
    <row r="79" ht="18.399999999999999" customHeight="1" x14ac:dyDescent="0.2"/>
    <row r="80" ht="18.399999999999999" customHeight="1" x14ac:dyDescent="0.2"/>
    <row r="81" ht="18.399999999999999" customHeight="1" x14ac:dyDescent="0.2"/>
    <row r="82" ht="18.399999999999999" customHeight="1" x14ac:dyDescent="0.2"/>
    <row r="83" ht="18.399999999999999" customHeight="1" x14ac:dyDescent="0.2"/>
    <row r="84" ht="18.399999999999999" customHeight="1" x14ac:dyDescent="0.2"/>
    <row r="85" ht="18.399999999999999" customHeight="1" x14ac:dyDescent="0.2"/>
    <row r="86" ht="18.399999999999999" customHeight="1" x14ac:dyDescent="0.2"/>
    <row r="87" ht="18.399999999999999" customHeight="1" x14ac:dyDescent="0.2"/>
    <row r="88" ht="18.399999999999999" customHeight="1" x14ac:dyDescent="0.2"/>
    <row r="89" ht="18.399999999999999" customHeight="1" x14ac:dyDescent="0.2"/>
    <row r="90" ht="18.399999999999999" customHeight="1" x14ac:dyDescent="0.2"/>
    <row r="91" ht="18.399999999999999" customHeight="1" x14ac:dyDescent="0.2"/>
    <row r="92" ht="18.399999999999999" customHeight="1" x14ac:dyDescent="0.2"/>
    <row r="93" ht="18.399999999999999" customHeight="1" x14ac:dyDescent="0.2"/>
    <row r="94" ht="18.399999999999999" customHeight="1" x14ac:dyDescent="0.2"/>
    <row r="95" ht="18.399999999999999" customHeight="1" x14ac:dyDescent="0.2"/>
    <row r="96" ht="18.399999999999999" customHeight="1" x14ac:dyDescent="0.2"/>
    <row r="97" ht="18.399999999999999" customHeight="1" x14ac:dyDescent="0.2"/>
    <row r="98" ht="18.399999999999999" customHeight="1" x14ac:dyDescent="0.2"/>
    <row r="99" ht="18.399999999999999" customHeight="1" x14ac:dyDescent="0.2"/>
    <row r="100" ht="18.399999999999999" customHeight="1" x14ac:dyDescent="0.2"/>
    <row r="101" ht="18.399999999999999" customHeight="1" x14ac:dyDescent="0.2"/>
    <row r="102" ht="18.399999999999999" customHeight="1" x14ac:dyDescent="0.2"/>
    <row r="103" ht="18.399999999999999" customHeight="1" x14ac:dyDescent="0.2"/>
    <row r="104" ht="18.399999999999999" customHeight="1" x14ac:dyDescent="0.2"/>
    <row r="105" ht="18.399999999999999" customHeight="1" x14ac:dyDescent="0.2"/>
    <row r="106" ht="18.399999999999999" customHeight="1" x14ac:dyDescent="0.2"/>
    <row r="107" ht="18.399999999999999" customHeight="1" x14ac:dyDescent="0.2"/>
    <row r="108" ht="18.399999999999999" customHeight="1" x14ac:dyDescent="0.2"/>
    <row r="109" ht="18.399999999999999" customHeight="1" x14ac:dyDescent="0.2"/>
    <row r="110" ht="18.399999999999999" customHeight="1" x14ac:dyDescent="0.2"/>
    <row r="111" ht="18.399999999999999" customHeight="1" x14ac:dyDescent="0.2"/>
    <row r="112" ht="18.399999999999999" customHeight="1" x14ac:dyDescent="0.2"/>
    <row r="113" ht="18.399999999999999" customHeight="1" x14ac:dyDescent="0.2"/>
    <row r="114" ht="18.399999999999999" customHeight="1" x14ac:dyDescent="0.2"/>
    <row r="115" ht="18.399999999999999" customHeight="1" x14ac:dyDescent="0.2"/>
    <row r="116" ht="18.399999999999999" customHeight="1" x14ac:dyDescent="0.2"/>
    <row r="117" ht="18.399999999999999" customHeight="1" x14ac:dyDescent="0.2"/>
    <row r="118" ht="18.399999999999999" customHeight="1" x14ac:dyDescent="0.2"/>
    <row r="119" ht="18.399999999999999" customHeight="1" x14ac:dyDescent="0.2"/>
    <row r="120" ht="18.399999999999999" customHeight="1" x14ac:dyDescent="0.2"/>
  </sheetData>
  <sheetProtection algorithmName="SHA-512" hashValue="FExGibrC6M6HuV+frRIHT6QHsF9W/x1xotRoIEVN6EO3R7+hDzkm9oOVrmv3hkbNObWRoa7XVhobAwwmxRCB9w==" saltValue="I1J8FOAHgs/mqBXUQQzSgg==" spinCount="100000" sheet="1" objects="1" scenarios="1"/>
  <mergeCells count="15">
    <mergeCell ref="A54:H54"/>
    <mergeCell ref="A12:F12"/>
    <mergeCell ref="A18:F18"/>
    <mergeCell ref="A3:I3"/>
    <mergeCell ref="A4:I4"/>
    <mergeCell ref="A13:I13"/>
    <mergeCell ref="A41:I41"/>
    <mergeCell ref="A33:I33"/>
    <mergeCell ref="A2:I2"/>
    <mergeCell ref="A20:I20"/>
    <mergeCell ref="A26:F26"/>
    <mergeCell ref="A27:I27"/>
    <mergeCell ref="A48:I48"/>
    <mergeCell ref="A40:F40"/>
    <mergeCell ref="A19:F19"/>
  </mergeCells>
  <pageMargins left="0.78749999999999998" right="0.78749999999999998" top="1.0249999999999999" bottom="1.0249999999999999" header="0.78749999999999998" footer="0.78749999999999998"/>
  <pageSetup paperSize="9" scale="76" fitToHeight="0" orientation="landscape" useFirstPageNumber="1" horizontalDpi="300" verticalDpi="300" r:id="rId1"/>
  <headerFooter>
    <oddHeader>&amp;C&amp;A</oddHeader>
    <oddFooter>&amp;CStránka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AC788-9724-41B8-A44F-5651B9960194}">
  <sheetPr>
    <pageSetUpPr fitToPage="1"/>
  </sheetPr>
  <dimension ref="A1:AMI119"/>
  <sheetViews>
    <sheetView zoomScale="89" zoomScaleNormal="89" workbookViewId="0">
      <selection activeCell="A17" sqref="A17:F17"/>
    </sheetView>
  </sheetViews>
  <sheetFormatPr defaultColWidth="11.5703125" defaultRowHeight="12.75" x14ac:dyDescent="0.2"/>
  <cols>
    <col min="1" max="1" width="16.7109375" style="17" customWidth="1"/>
    <col min="2" max="2" width="59.5703125" style="1" customWidth="1"/>
    <col min="3" max="3" width="24.7109375" style="1" customWidth="1"/>
    <col min="4" max="4" width="6.85546875" style="1" customWidth="1"/>
    <col min="5" max="5" width="10.5703125" style="1" customWidth="1"/>
    <col min="6" max="6" width="10.140625" style="8" customWidth="1"/>
    <col min="7" max="7" width="12.85546875" style="8" bestFit="1" customWidth="1"/>
    <col min="8" max="8" width="11.5703125" style="2"/>
    <col min="9" max="9" width="20" style="73" customWidth="1"/>
    <col min="10" max="1023" width="11.5703125" style="1"/>
  </cols>
  <sheetData>
    <row r="1" spans="1:9" ht="18.399999999999999" customHeight="1" x14ac:dyDescent="0.2"/>
    <row r="2" spans="1:9" ht="18.399999999999999" customHeight="1" thickBot="1" x14ac:dyDescent="0.25">
      <c r="A2" s="357" t="s">
        <v>181</v>
      </c>
      <c r="B2" s="357"/>
      <c r="C2" s="357"/>
      <c r="D2" s="357"/>
      <c r="E2" s="357"/>
      <c r="F2" s="357"/>
      <c r="G2" s="357"/>
      <c r="H2" s="357"/>
      <c r="I2" s="357"/>
    </row>
    <row r="3" spans="1:9" ht="18.399999999999999" customHeight="1" thickBot="1" x14ac:dyDescent="0.25">
      <c r="A3" s="318" t="s">
        <v>79</v>
      </c>
      <c r="B3" s="319"/>
      <c r="C3" s="319"/>
      <c r="D3" s="319"/>
      <c r="E3" s="319"/>
      <c r="F3" s="319"/>
      <c r="G3" s="319"/>
      <c r="H3" s="319"/>
      <c r="I3" s="358"/>
    </row>
    <row r="4" spans="1:9" ht="18.399999999999999" customHeight="1" thickBot="1" x14ac:dyDescent="0.25">
      <c r="A4" s="359" t="s">
        <v>1</v>
      </c>
      <c r="B4" s="360"/>
      <c r="C4" s="360"/>
      <c r="D4" s="360"/>
      <c r="E4" s="360"/>
      <c r="F4" s="360"/>
      <c r="G4" s="360"/>
      <c r="H4" s="360"/>
      <c r="I4" s="361"/>
    </row>
    <row r="5" spans="1:9" ht="46.9" customHeight="1" x14ac:dyDescent="0.2">
      <c r="A5" s="74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9" t="s">
        <v>7</v>
      </c>
      <c r="G5" s="9" t="s">
        <v>8</v>
      </c>
      <c r="H5" s="76" t="s">
        <v>69</v>
      </c>
      <c r="I5" s="248" t="s">
        <v>70</v>
      </c>
    </row>
    <row r="6" spans="1:9" ht="18.399999999999999" customHeight="1" x14ac:dyDescent="0.2">
      <c r="A6" s="32">
        <v>184921093</v>
      </c>
      <c r="B6" s="5" t="s">
        <v>22</v>
      </c>
      <c r="C6" s="113" t="s">
        <v>54</v>
      </c>
      <c r="D6" s="14" t="s">
        <v>9</v>
      </c>
      <c r="E6" s="14">
        <v>735</v>
      </c>
      <c r="F6" s="287">
        <v>0</v>
      </c>
      <c r="G6" s="75">
        <f>(E6*F6)</f>
        <v>0</v>
      </c>
      <c r="H6" s="14">
        <v>1</v>
      </c>
      <c r="I6" s="247">
        <f>(G6*H6)</f>
        <v>0</v>
      </c>
    </row>
    <row r="7" spans="1:9" ht="18.399999999999999" customHeight="1" x14ac:dyDescent="0.2">
      <c r="A7" s="32">
        <v>185804511</v>
      </c>
      <c r="B7" s="5" t="s">
        <v>72</v>
      </c>
      <c r="C7" s="113"/>
      <c r="D7" s="14" t="s">
        <v>9</v>
      </c>
      <c r="E7" s="14">
        <v>735</v>
      </c>
      <c r="F7" s="287">
        <v>0</v>
      </c>
      <c r="G7" s="75">
        <f t="shared" ref="G7:G11" si="0">(E7*F7)</f>
        <v>0</v>
      </c>
      <c r="H7" s="14">
        <v>2</v>
      </c>
      <c r="I7" s="247">
        <f t="shared" ref="I7:I11" si="1">(G7*H7)</f>
        <v>0</v>
      </c>
    </row>
    <row r="8" spans="1:9" ht="18.399999999999999" customHeight="1" x14ac:dyDescent="0.2">
      <c r="A8" s="32">
        <v>185804252</v>
      </c>
      <c r="B8" s="12" t="s">
        <v>74</v>
      </c>
      <c r="C8" s="113"/>
      <c r="D8" s="14" t="s">
        <v>50</v>
      </c>
      <c r="E8" s="14">
        <v>735</v>
      </c>
      <c r="F8" s="287">
        <v>0</v>
      </c>
      <c r="G8" s="75">
        <f t="shared" si="0"/>
        <v>0</v>
      </c>
      <c r="H8" s="14">
        <v>2</v>
      </c>
      <c r="I8" s="247">
        <f t="shared" si="1"/>
        <v>0</v>
      </c>
    </row>
    <row r="9" spans="1:9" ht="28.9" customHeight="1" x14ac:dyDescent="0.2">
      <c r="A9" s="32">
        <v>185804312</v>
      </c>
      <c r="B9" s="5" t="s">
        <v>24</v>
      </c>
      <c r="C9" s="113" t="s">
        <v>153</v>
      </c>
      <c r="D9" s="14" t="s">
        <v>11</v>
      </c>
      <c r="E9" s="14">
        <v>18.3</v>
      </c>
      <c r="F9" s="287">
        <v>0</v>
      </c>
      <c r="G9" s="75">
        <f t="shared" si="0"/>
        <v>0</v>
      </c>
      <c r="H9" s="14">
        <v>5</v>
      </c>
      <c r="I9" s="247">
        <f t="shared" si="1"/>
        <v>0</v>
      </c>
    </row>
    <row r="10" spans="1:9" ht="18.399999999999999" customHeight="1" x14ac:dyDescent="0.2">
      <c r="A10" s="32">
        <v>185851111</v>
      </c>
      <c r="B10" s="5" t="s">
        <v>25</v>
      </c>
      <c r="C10" s="108"/>
      <c r="D10" s="14" t="s">
        <v>11</v>
      </c>
      <c r="E10" s="14">
        <v>18.3</v>
      </c>
      <c r="F10" s="287">
        <v>0</v>
      </c>
      <c r="G10" s="75">
        <f t="shared" si="0"/>
        <v>0</v>
      </c>
      <c r="H10" s="14">
        <v>5</v>
      </c>
      <c r="I10" s="247">
        <f t="shared" si="1"/>
        <v>0</v>
      </c>
    </row>
    <row r="11" spans="1:9" ht="18.399999999999999" customHeight="1" thickBot="1" x14ac:dyDescent="0.25">
      <c r="A11" s="71">
        <v>998231311</v>
      </c>
      <c r="B11" s="49" t="s">
        <v>26</v>
      </c>
      <c r="C11" s="143" t="s">
        <v>55</v>
      </c>
      <c r="D11" s="50" t="s">
        <v>27</v>
      </c>
      <c r="E11" s="50">
        <v>36.700000000000003</v>
      </c>
      <c r="F11" s="287">
        <v>0</v>
      </c>
      <c r="G11" s="75">
        <f t="shared" si="0"/>
        <v>0</v>
      </c>
      <c r="H11" s="50">
        <v>1</v>
      </c>
      <c r="I11" s="247">
        <f t="shared" si="1"/>
        <v>0</v>
      </c>
    </row>
    <row r="12" spans="1:9" ht="18.399999999999999" customHeight="1" thickBot="1" x14ac:dyDescent="0.25">
      <c r="A12" s="331" t="s">
        <v>80</v>
      </c>
      <c r="B12" s="332"/>
      <c r="C12" s="332"/>
      <c r="D12" s="332"/>
      <c r="E12" s="332"/>
      <c r="F12" s="332"/>
      <c r="G12" s="45"/>
      <c r="H12" s="44"/>
      <c r="I12" s="78">
        <f>SUM(I6:I11)</f>
        <v>0</v>
      </c>
    </row>
    <row r="13" spans="1:9" ht="18" customHeight="1" x14ac:dyDescent="0.2">
      <c r="A13" s="387" t="s">
        <v>12</v>
      </c>
      <c r="B13" s="388"/>
      <c r="C13" s="388"/>
      <c r="D13" s="388"/>
      <c r="E13" s="388"/>
      <c r="F13" s="388"/>
      <c r="G13" s="388"/>
      <c r="H13" s="388"/>
      <c r="I13" s="389"/>
    </row>
    <row r="14" spans="1:9" ht="40.9" customHeight="1" x14ac:dyDescent="0.2">
      <c r="A14" s="74" t="s">
        <v>13</v>
      </c>
      <c r="B14" s="3" t="s">
        <v>14</v>
      </c>
      <c r="C14" s="3" t="s">
        <v>4</v>
      </c>
      <c r="D14" s="3" t="s">
        <v>5</v>
      </c>
      <c r="E14" s="3" t="s">
        <v>6</v>
      </c>
      <c r="F14" s="9" t="s">
        <v>7</v>
      </c>
      <c r="G14" s="9" t="s">
        <v>8</v>
      </c>
      <c r="H14" s="76" t="s">
        <v>69</v>
      </c>
      <c r="I14" s="248" t="s">
        <v>70</v>
      </c>
    </row>
    <row r="15" spans="1:9" ht="29.45" customHeight="1" x14ac:dyDescent="0.2">
      <c r="A15" s="205">
        <v>10391100</v>
      </c>
      <c r="B15" s="5" t="s">
        <v>29</v>
      </c>
      <c r="C15" s="11" t="s">
        <v>159</v>
      </c>
      <c r="D15" s="14" t="s">
        <v>40</v>
      </c>
      <c r="E15" s="14">
        <v>36.75</v>
      </c>
      <c r="F15" s="287">
        <v>0</v>
      </c>
      <c r="G15" s="75">
        <f>(E15*F15)</f>
        <v>0</v>
      </c>
      <c r="H15" s="14">
        <v>1</v>
      </c>
      <c r="I15" s="247">
        <f>(G15*H15)</f>
        <v>0</v>
      </c>
    </row>
    <row r="16" spans="1:9" ht="31.9" customHeight="1" x14ac:dyDescent="0.2">
      <c r="A16" s="205" t="s">
        <v>30</v>
      </c>
      <c r="B16" s="5" t="s">
        <v>31</v>
      </c>
      <c r="C16" s="11" t="s">
        <v>158</v>
      </c>
      <c r="D16" s="14" t="s">
        <v>40</v>
      </c>
      <c r="E16" s="14">
        <v>18.3</v>
      </c>
      <c r="F16" s="287">
        <v>0</v>
      </c>
      <c r="G16" s="75">
        <f>(E16*F16)</f>
        <v>0</v>
      </c>
      <c r="H16" s="14">
        <v>5</v>
      </c>
      <c r="I16" s="247">
        <f>(G16*H16)</f>
        <v>0</v>
      </c>
    </row>
    <row r="17" spans="1:9" ht="18.399999999999999" customHeight="1" thickBot="1" x14ac:dyDescent="0.25">
      <c r="A17" s="355" t="s">
        <v>15</v>
      </c>
      <c r="B17" s="356"/>
      <c r="C17" s="356"/>
      <c r="D17" s="356"/>
      <c r="E17" s="356"/>
      <c r="F17" s="356"/>
      <c r="G17" s="128"/>
      <c r="H17" s="41"/>
      <c r="I17" s="249">
        <f>SUM(I15:I16)</f>
        <v>0</v>
      </c>
    </row>
    <row r="18" spans="1:9" ht="18.399999999999999" customHeight="1" thickBot="1" x14ac:dyDescent="0.25">
      <c r="A18" s="385" t="s">
        <v>76</v>
      </c>
      <c r="B18" s="386"/>
      <c r="C18" s="386"/>
      <c r="D18" s="386"/>
      <c r="E18" s="386"/>
      <c r="F18" s="386"/>
      <c r="G18" s="85"/>
      <c r="H18" s="86"/>
      <c r="I18" s="125">
        <f>SUM(I17,I12)</f>
        <v>0</v>
      </c>
    </row>
    <row r="19" spans="1:9" ht="18" customHeight="1" thickBot="1" x14ac:dyDescent="0.25">
      <c r="A19" s="374" t="s">
        <v>82</v>
      </c>
      <c r="B19" s="375"/>
      <c r="C19" s="375"/>
      <c r="D19" s="375"/>
      <c r="E19" s="375"/>
      <c r="F19" s="375"/>
      <c r="G19" s="375"/>
      <c r="H19" s="375"/>
      <c r="I19" s="376"/>
    </row>
    <row r="20" spans="1:9" ht="40.9" customHeight="1" x14ac:dyDescent="0.2">
      <c r="A20" s="21" t="s">
        <v>13</v>
      </c>
      <c r="B20" s="22" t="s">
        <v>14</v>
      </c>
      <c r="C20" s="22" t="s">
        <v>4</v>
      </c>
      <c r="D20" s="22" t="s">
        <v>5</v>
      </c>
      <c r="E20" s="22" t="s">
        <v>6</v>
      </c>
      <c r="F20" s="23" t="s">
        <v>7</v>
      </c>
      <c r="G20" s="23" t="s">
        <v>8</v>
      </c>
      <c r="H20" s="72" t="s">
        <v>69</v>
      </c>
      <c r="I20" s="246" t="s">
        <v>70</v>
      </c>
    </row>
    <row r="21" spans="1:9" ht="40.9" customHeight="1" x14ac:dyDescent="0.2">
      <c r="A21" s="74" t="s">
        <v>51</v>
      </c>
      <c r="B21" s="52" t="s">
        <v>197</v>
      </c>
      <c r="C21" s="3"/>
      <c r="D21" s="3" t="s">
        <v>34</v>
      </c>
      <c r="E21" s="3">
        <v>49</v>
      </c>
      <c r="F21" s="295">
        <v>0</v>
      </c>
      <c r="G21" s="9">
        <f>(E21*F21)</f>
        <v>0</v>
      </c>
      <c r="H21" s="76">
        <v>1</v>
      </c>
      <c r="I21" s="248">
        <f>(G21*H21)</f>
        <v>0</v>
      </c>
    </row>
    <row r="22" spans="1:9" ht="120" x14ac:dyDescent="0.2">
      <c r="A22" s="129">
        <v>184801121</v>
      </c>
      <c r="B22" s="15" t="s">
        <v>136</v>
      </c>
      <c r="C22" s="158" t="s">
        <v>208</v>
      </c>
      <c r="D22" s="14" t="s">
        <v>34</v>
      </c>
      <c r="E22" s="14">
        <v>49</v>
      </c>
      <c r="F22" s="295">
        <v>0</v>
      </c>
      <c r="G22" s="9">
        <f t="shared" ref="G22:G26" si="2">(E22*F22)</f>
        <v>0</v>
      </c>
      <c r="H22" s="14">
        <v>2</v>
      </c>
      <c r="I22" s="248">
        <f t="shared" ref="I22:I26" si="3">(G22*H22)</f>
        <v>0</v>
      </c>
    </row>
    <row r="23" spans="1:9" ht="48" customHeight="1" x14ac:dyDescent="0.2">
      <c r="A23" s="129">
        <v>185804311</v>
      </c>
      <c r="B23" s="13" t="s">
        <v>138</v>
      </c>
      <c r="C23" s="120" t="s">
        <v>160</v>
      </c>
      <c r="D23" s="14" t="s">
        <v>40</v>
      </c>
      <c r="E23" s="14">
        <v>2.94</v>
      </c>
      <c r="F23" s="295">
        <v>0</v>
      </c>
      <c r="G23" s="9">
        <f t="shared" si="2"/>
        <v>0</v>
      </c>
      <c r="H23" s="14">
        <v>5</v>
      </c>
      <c r="I23" s="248">
        <f t="shared" si="3"/>
        <v>0</v>
      </c>
    </row>
    <row r="24" spans="1:9" ht="18.399999999999999" customHeight="1" x14ac:dyDescent="0.2">
      <c r="A24" s="130">
        <v>185851111</v>
      </c>
      <c r="B24" s="5" t="s">
        <v>25</v>
      </c>
      <c r="C24" s="108" t="s">
        <v>135</v>
      </c>
      <c r="D24" s="14" t="s">
        <v>141</v>
      </c>
      <c r="E24" s="14">
        <v>2.94</v>
      </c>
      <c r="F24" s="295">
        <v>0</v>
      </c>
      <c r="G24" s="9">
        <f t="shared" si="2"/>
        <v>0</v>
      </c>
      <c r="H24" s="14">
        <v>5</v>
      </c>
      <c r="I24" s="248">
        <f t="shared" si="3"/>
        <v>0</v>
      </c>
    </row>
    <row r="25" spans="1:9" ht="30.6" customHeight="1" x14ac:dyDescent="0.2">
      <c r="A25" s="54" t="s">
        <v>51</v>
      </c>
      <c r="B25" s="13" t="s">
        <v>139</v>
      </c>
      <c r="C25" s="120" t="s">
        <v>144</v>
      </c>
      <c r="D25" s="14" t="s">
        <v>34</v>
      </c>
      <c r="E25" s="14">
        <v>49</v>
      </c>
      <c r="F25" s="295">
        <v>0</v>
      </c>
      <c r="G25" s="9">
        <f t="shared" si="2"/>
        <v>0</v>
      </c>
      <c r="H25" s="14">
        <v>1</v>
      </c>
      <c r="I25" s="248">
        <f t="shared" si="3"/>
        <v>0</v>
      </c>
    </row>
    <row r="26" spans="1:9" ht="56.45" customHeight="1" thickBot="1" x14ac:dyDescent="0.25">
      <c r="A26" s="54" t="s">
        <v>51</v>
      </c>
      <c r="B26" s="13" t="s">
        <v>140</v>
      </c>
      <c r="C26" s="120" t="s">
        <v>134</v>
      </c>
      <c r="D26" s="14" t="s">
        <v>34</v>
      </c>
      <c r="E26" s="14">
        <v>7</v>
      </c>
      <c r="F26" s="295">
        <v>0</v>
      </c>
      <c r="G26" s="9">
        <f t="shared" si="2"/>
        <v>0</v>
      </c>
      <c r="H26" s="14">
        <v>1</v>
      </c>
      <c r="I26" s="248">
        <f t="shared" si="3"/>
        <v>0</v>
      </c>
    </row>
    <row r="27" spans="1:9" ht="18.399999999999999" customHeight="1" thickBot="1" x14ac:dyDescent="0.25">
      <c r="A27" s="331" t="s">
        <v>80</v>
      </c>
      <c r="B27" s="332"/>
      <c r="C27" s="332"/>
      <c r="D27" s="332"/>
      <c r="E27" s="332"/>
      <c r="F27" s="332"/>
      <c r="G27" s="45"/>
      <c r="H27" s="44"/>
      <c r="I27" s="78">
        <f>SUM(I21:I26)</f>
        <v>0</v>
      </c>
    </row>
    <row r="28" spans="1:9" ht="18.399999999999999" customHeight="1" x14ac:dyDescent="0.2">
      <c r="A28" s="377" t="s">
        <v>12</v>
      </c>
      <c r="B28" s="378"/>
      <c r="C28" s="378"/>
      <c r="D28" s="378"/>
      <c r="E28" s="378"/>
      <c r="F28" s="378"/>
      <c r="G28" s="378"/>
      <c r="H28" s="378"/>
      <c r="I28" s="379"/>
    </row>
    <row r="29" spans="1:9" ht="18.399999999999999" customHeight="1" x14ac:dyDescent="0.2">
      <c r="A29" s="99"/>
      <c r="B29" s="52" t="s">
        <v>133</v>
      </c>
      <c r="C29" s="162">
        <v>0.1</v>
      </c>
      <c r="D29" s="3"/>
      <c r="E29" s="3"/>
      <c r="F29" s="295">
        <v>0</v>
      </c>
      <c r="G29" s="9">
        <f>F29</f>
        <v>0</v>
      </c>
      <c r="H29" s="3">
        <v>1</v>
      </c>
      <c r="I29" s="248">
        <f>(G29*H29)</f>
        <v>0</v>
      </c>
    </row>
    <row r="30" spans="1:9" ht="18" customHeight="1" x14ac:dyDescent="0.2">
      <c r="A30" s="131" t="s">
        <v>44</v>
      </c>
      <c r="B30" s="19" t="s">
        <v>31</v>
      </c>
      <c r="C30" s="120" t="s">
        <v>135</v>
      </c>
      <c r="D30" s="118" t="s">
        <v>40</v>
      </c>
      <c r="E30" s="118">
        <v>2.94</v>
      </c>
      <c r="F30" s="295">
        <v>0</v>
      </c>
      <c r="G30" s="9">
        <f>F30*E30</f>
        <v>0</v>
      </c>
      <c r="H30" s="14">
        <v>5</v>
      </c>
      <c r="I30" s="248">
        <f>(G30*H30)</f>
        <v>0</v>
      </c>
    </row>
    <row r="31" spans="1:9" ht="18.399999999999999" customHeight="1" thickBot="1" x14ac:dyDescent="0.25">
      <c r="A31" s="133" t="s">
        <v>46</v>
      </c>
      <c r="B31" s="26"/>
      <c r="C31" s="134"/>
      <c r="D31" s="112"/>
      <c r="E31" s="112"/>
      <c r="F31" s="36"/>
      <c r="G31" s="42"/>
      <c r="H31" s="41"/>
      <c r="I31" s="249">
        <f>(I29+I30)</f>
        <v>0</v>
      </c>
    </row>
    <row r="32" spans="1:9" ht="18.399999999999999" customHeight="1" thickBot="1" x14ac:dyDescent="0.25">
      <c r="A32" s="43" t="s">
        <v>75</v>
      </c>
      <c r="B32" s="44"/>
      <c r="C32" s="44"/>
      <c r="D32" s="44"/>
      <c r="E32" s="44"/>
      <c r="F32" s="45"/>
      <c r="G32" s="121"/>
      <c r="H32" s="122"/>
      <c r="I32" s="151">
        <f>SUM(I31,I27)</f>
        <v>0</v>
      </c>
    </row>
    <row r="33" spans="1:9" ht="18" customHeight="1" thickBot="1" x14ac:dyDescent="0.25">
      <c r="A33" s="393" t="s">
        <v>78</v>
      </c>
      <c r="B33" s="394"/>
      <c r="C33" s="394"/>
      <c r="D33" s="394"/>
      <c r="E33" s="394"/>
      <c r="F33" s="394"/>
      <c r="G33" s="394"/>
      <c r="H33" s="394"/>
      <c r="I33" s="395"/>
    </row>
    <row r="34" spans="1:9" ht="48.6" customHeight="1" x14ac:dyDescent="0.2">
      <c r="A34" s="21" t="s">
        <v>42</v>
      </c>
      <c r="B34" s="22" t="s">
        <v>14</v>
      </c>
      <c r="C34" s="22" t="s">
        <v>4</v>
      </c>
      <c r="D34" s="22" t="s">
        <v>5</v>
      </c>
      <c r="E34" s="22" t="s">
        <v>6</v>
      </c>
      <c r="F34" s="81" t="s">
        <v>7</v>
      </c>
      <c r="G34" s="23" t="s">
        <v>8</v>
      </c>
      <c r="H34" s="72" t="s">
        <v>69</v>
      </c>
      <c r="I34" s="246"/>
    </row>
    <row r="35" spans="1:9" ht="18.399999999999999" customHeight="1" x14ac:dyDescent="0.2">
      <c r="A35" s="74">
        <v>185804514</v>
      </c>
      <c r="B35" s="52" t="s">
        <v>73</v>
      </c>
      <c r="C35" s="138"/>
      <c r="D35" s="3" t="s">
        <v>50</v>
      </c>
      <c r="E35" s="3">
        <v>230</v>
      </c>
      <c r="F35" s="296">
        <v>0</v>
      </c>
      <c r="G35" s="75">
        <f>(E35*F35)</f>
        <v>0</v>
      </c>
      <c r="H35" s="14">
        <v>2</v>
      </c>
      <c r="I35" s="247">
        <f>(G35*H35)</f>
        <v>0</v>
      </c>
    </row>
    <row r="36" spans="1:9" ht="18.399999999999999" customHeight="1" x14ac:dyDescent="0.2">
      <c r="A36" s="74" t="s">
        <v>51</v>
      </c>
      <c r="B36" s="52" t="s">
        <v>81</v>
      </c>
      <c r="C36" s="138"/>
      <c r="D36" s="3" t="s">
        <v>50</v>
      </c>
      <c r="E36" s="3">
        <v>230</v>
      </c>
      <c r="F36" s="296">
        <v>0</v>
      </c>
      <c r="G36" s="75">
        <f t="shared" ref="G36:G39" si="4">(E36*F36)</f>
        <v>0</v>
      </c>
      <c r="H36" s="14">
        <v>1</v>
      </c>
      <c r="I36" s="247">
        <f t="shared" ref="I36:I39" si="5">(G36*H36)</f>
        <v>0</v>
      </c>
    </row>
    <row r="37" spans="1:9" ht="18.399999999999999" customHeight="1" x14ac:dyDescent="0.2">
      <c r="A37" s="32">
        <v>184921093</v>
      </c>
      <c r="B37" s="5" t="s">
        <v>22</v>
      </c>
      <c r="C37" s="113" t="s">
        <v>23</v>
      </c>
      <c r="D37" s="14" t="s">
        <v>9</v>
      </c>
      <c r="E37" s="14">
        <v>230</v>
      </c>
      <c r="F37" s="296">
        <v>0</v>
      </c>
      <c r="G37" s="75">
        <f t="shared" si="4"/>
        <v>0</v>
      </c>
      <c r="H37" s="14">
        <v>1</v>
      </c>
      <c r="I37" s="247">
        <f t="shared" si="5"/>
        <v>0</v>
      </c>
    </row>
    <row r="38" spans="1:9" ht="18.399999999999999" customHeight="1" x14ac:dyDescent="0.2">
      <c r="A38" s="32"/>
      <c r="B38" s="5" t="s">
        <v>49</v>
      </c>
      <c r="C38" s="97" t="s">
        <v>177</v>
      </c>
      <c r="D38" s="14" t="s">
        <v>40</v>
      </c>
      <c r="E38" s="14">
        <v>2.2999999999999998</v>
      </c>
      <c r="F38" s="296">
        <v>0</v>
      </c>
      <c r="G38" s="75">
        <f t="shared" si="4"/>
        <v>0</v>
      </c>
      <c r="H38" s="14">
        <v>3</v>
      </c>
      <c r="I38" s="247">
        <f t="shared" si="5"/>
        <v>0</v>
      </c>
    </row>
    <row r="39" spans="1:9" ht="18.399999999999999" customHeight="1" thickBot="1" x14ac:dyDescent="0.25">
      <c r="A39" s="98">
        <v>185804312</v>
      </c>
      <c r="B39" s="84" t="s">
        <v>43</v>
      </c>
      <c r="C39" s="109" t="s">
        <v>177</v>
      </c>
      <c r="D39" s="123" t="s">
        <v>40</v>
      </c>
      <c r="E39" s="123">
        <v>2.2999999999999998</v>
      </c>
      <c r="F39" s="296">
        <v>0</v>
      </c>
      <c r="G39" s="75">
        <f t="shared" si="4"/>
        <v>0</v>
      </c>
      <c r="H39" s="50">
        <v>3</v>
      </c>
      <c r="I39" s="247">
        <f t="shared" si="5"/>
        <v>0</v>
      </c>
    </row>
    <row r="40" spans="1:9" ht="18.399999999999999" customHeight="1" thickBot="1" x14ac:dyDescent="0.25">
      <c r="A40" s="331" t="s">
        <v>80</v>
      </c>
      <c r="B40" s="332"/>
      <c r="C40" s="332"/>
      <c r="D40" s="332"/>
      <c r="E40" s="332"/>
      <c r="F40" s="332"/>
      <c r="G40" s="45"/>
      <c r="H40" s="44"/>
      <c r="I40" s="78">
        <f>SUM(I35:I39)</f>
        <v>0</v>
      </c>
    </row>
    <row r="41" spans="1:9" ht="18.399999999999999" customHeight="1" x14ac:dyDescent="0.2">
      <c r="A41" s="390" t="s">
        <v>12</v>
      </c>
      <c r="B41" s="391"/>
      <c r="C41" s="391"/>
      <c r="D41" s="391"/>
      <c r="E41" s="391"/>
      <c r="F41" s="391"/>
      <c r="G41" s="391"/>
      <c r="H41" s="391"/>
      <c r="I41" s="392"/>
    </row>
    <row r="42" spans="1:9" ht="44.45" customHeight="1" x14ac:dyDescent="0.2">
      <c r="A42" s="205" t="s">
        <v>13</v>
      </c>
      <c r="B42" s="14" t="s">
        <v>14</v>
      </c>
      <c r="C42" s="14" t="s">
        <v>4</v>
      </c>
      <c r="D42" s="14" t="s">
        <v>5</v>
      </c>
      <c r="E42" s="14" t="s">
        <v>6</v>
      </c>
      <c r="F42" s="7" t="s">
        <v>7</v>
      </c>
      <c r="G42" s="7" t="s">
        <v>8</v>
      </c>
      <c r="H42" s="4" t="s">
        <v>69</v>
      </c>
      <c r="I42" s="247" t="s">
        <v>70</v>
      </c>
    </row>
    <row r="43" spans="1:9" ht="18.399999999999999" customHeight="1" x14ac:dyDescent="0.2">
      <c r="A43" s="205">
        <v>10391100</v>
      </c>
      <c r="B43" s="19" t="s">
        <v>39</v>
      </c>
      <c r="C43" s="139" t="s">
        <v>176</v>
      </c>
      <c r="D43" s="104" t="s">
        <v>40</v>
      </c>
      <c r="E43" s="104">
        <v>11.5</v>
      </c>
      <c r="F43" s="287">
        <v>0</v>
      </c>
      <c r="G43" s="75">
        <f>(E43*F43)</f>
        <v>0</v>
      </c>
      <c r="H43" s="14">
        <v>1</v>
      </c>
      <c r="I43" s="247">
        <f>(G43*H43)</f>
        <v>0</v>
      </c>
    </row>
    <row r="44" spans="1:9" ht="18.399999999999999" customHeight="1" x14ac:dyDescent="0.2">
      <c r="A44" s="24" t="s">
        <v>44</v>
      </c>
      <c r="B44" s="19" t="s">
        <v>31</v>
      </c>
      <c r="C44" s="139" t="s">
        <v>45</v>
      </c>
      <c r="D44" s="118" t="s">
        <v>40</v>
      </c>
      <c r="E44" s="118">
        <v>2.2999999999999998</v>
      </c>
      <c r="F44" s="287">
        <v>0</v>
      </c>
      <c r="G44" s="75">
        <f>(E44*F44)</f>
        <v>0</v>
      </c>
      <c r="H44" s="14">
        <v>3</v>
      </c>
      <c r="I44" s="247">
        <f>(G44*H44)</f>
        <v>0</v>
      </c>
    </row>
    <row r="45" spans="1:9" ht="18.399999999999999" customHeight="1" thickBot="1" x14ac:dyDescent="0.25">
      <c r="A45" s="25" t="s">
        <v>46</v>
      </c>
      <c r="B45" s="26"/>
      <c r="C45" s="154"/>
      <c r="D45" s="112"/>
      <c r="E45" s="112"/>
      <c r="F45" s="263"/>
      <c r="G45" s="116"/>
      <c r="H45" s="41"/>
      <c r="I45" s="249">
        <f>(I43+I44)</f>
        <v>0</v>
      </c>
    </row>
    <row r="46" spans="1:9" ht="18.399999999999999" customHeight="1" thickBot="1" x14ac:dyDescent="0.25">
      <c r="A46" s="43" t="s">
        <v>75</v>
      </c>
      <c r="B46" s="124"/>
      <c r="C46" s="44"/>
      <c r="D46" s="44"/>
      <c r="E46" s="44"/>
      <c r="F46" s="45"/>
      <c r="G46" s="121"/>
      <c r="H46" s="122"/>
      <c r="I46" s="126">
        <f>SUM(I45,I40)</f>
        <v>0</v>
      </c>
    </row>
    <row r="47" spans="1:9" ht="18.399999999999999" customHeight="1" thickBot="1" x14ac:dyDescent="0.25">
      <c r="A47" s="368" t="s">
        <v>148</v>
      </c>
      <c r="B47" s="383"/>
      <c r="C47" s="383"/>
      <c r="D47" s="383"/>
      <c r="E47" s="383"/>
      <c r="F47" s="383"/>
      <c r="G47" s="383"/>
      <c r="H47" s="383"/>
      <c r="I47" s="384"/>
    </row>
    <row r="48" spans="1:9" ht="39" customHeight="1" x14ac:dyDescent="0.2">
      <c r="A48" s="21" t="s">
        <v>42</v>
      </c>
      <c r="B48" s="22" t="s">
        <v>14</v>
      </c>
      <c r="C48" s="22" t="s">
        <v>4</v>
      </c>
      <c r="D48" s="22" t="s">
        <v>5</v>
      </c>
      <c r="E48" s="22" t="s">
        <v>6</v>
      </c>
      <c r="F48" s="23" t="s">
        <v>7</v>
      </c>
      <c r="G48" s="23" t="s">
        <v>8</v>
      </c>
      <c r="H48" s="72" t="s">
        <v>69</v>
      </c>
      <c r="I48" s="246" t="s">
        <v>70</v>
      </c>
    </row>
    <row r="49" spans="1:9" ht="46.9" customHeight="1" x14ac:dyDescent="0.2">
      <c r="A49" s="135" t="s">
        <v>132</v>
      </c>
      <c r="B49" s="16" t="s">
        <v>131</v>
      </c>
      <c r="C49" s="34"/>
      <c r="D49" s="35" t="s">
        <v>50</v>
      </c>
      <c r="E49" s="35">
        <v>421.8</v>
      </c>
      <c r="F49" s="288">
        <v>0</v>
      </c>
      <c r="G49" s="75">
        <f>(E49*F49)</f>
        <v>0</v>
      </c>
      <c r="H49" s="14">
        <v>8</v>
      </c>
      <c r="I49" s="247">
        <f>(G49*H49)</f>
        <v>0</v>
      </c>
    </row>
    <row r="50" spans="1:9" ht="18.399999999999999" customHeight="1" thickBot="1" x14ac:dyDescent="0.25">
      <c r="A50" s="80" t="s">
        <v>48</v>
      </c>
      <c r="B50" s="27"/>
      <c r="C50" s="27"/>
      <c r="D50" s="27"/>
      <c r="E50" s="27"/>
      <c r="F50" s="36"/>
      <c r="G50" s="36"/>
      <c r="H50" s="41"/>
      <c r="I50" s="249">
        <f>I49</f>
        <v>0</v>
      </c>
    </row>
    <row r="51" spans="1:9" ht="18.399999999999999" customHeight="1" thickBot="1" x14ac:dyDescent="0.25">
      <c r="A51" s="43" t="s">
        <v>75</v>
      </c>
      <c r="B51" s="44"/>
      <c r="C51" s="44"/>
      <c r="D51" s="44"/>
      <c r="E51" s="44"/>
      <c r="F51" s="45"/>
      <c r="G51" s="79"/>
      <c r="H51" s="44"/>
      <c r="I51" s="127">
        <f>SUM(I50:I50)</f>
        <v>0</v>
      </c>
    </row>
    <row r="52" spans="1:9" ht="18.399999999999999" customHeight="1" thickBot="1" x14ac:dyDescent="0.25">
      <c r="B52" s="2"/>
      <c r="C52" s="2"/>
      <c r="D52" s="2"/>
      <c r="E52" s="2"/>
    </row>
    <row r="53" spans="1:9" ht="18.399999999999999" customHeight="1" thickBot="1" x14ac:dyDescent="0.25">
      <c r="A53" s="371" t="s">
        <v>67</v>
      </c>
      <c r="B53" s="372"/>
      <c r="C53" s="372"/>
      <c r="D53" s="372"/>
      <c r="E53" s="372"/>
      <c r="F53" s="372"/>
      <c r="G53" s="372"/>
      <c r="H53" s="373"/>
      <c r="I53" s="78">
        <f>SUM(I51,I46,I32,I18)</f>
        <v>0</v>
      </c>
    </row>
    <row r="54" spans="1:9" ht="18.399999999999999" customHeight="1" x14ac:dyDescent="0.2">
      <c r="B54" s="2"/>
      <c r="C54" s="2"/>
      <c r="D54" s="2"/>
      <c r="E54" s="2"/>
    </row>
    <row r="65" ht="18.399999999999999" customHeight="1" x14ac:dyDescent="0.2"/>
    <row r="66" ht="18.399999999999999" customHeight="1" x14ac:dyDescent="0.2"/>
    <row r="67" ht="18.399999999999999" customHeight="1" x14ac:dyDescent="0.2"/>
    <row r="68" ht="18.399999999999999" customHeight="1" x14ac:dyDescent="0.2"/>
    <row r="69" ht="18.399999999999999" customHeight="1" x14ac:dyDescent="0.2"/>
    <row r="70" ht="18.399999999999999" customHeight="1" x14ac:dyDescent="0.2"/>
    <row r="71" ht="18.399999999999999" customHeight="1" x14ac:dyDescent="0.2"/>
    <row r="72" ht="18.399999999999999" customHeight="1" x14ac:dyDescent="0.2"/>
    <row r="73" ht="18.399999999999999" customHeight="1" x14ac:dyDescent="0.2"/>
    <row r="74" ht="18.399999999999999" customHeight="1" x14ac:dyDescent="0.2"/>
    <row r="75" ht="18.399999999999999" customHeight="1" x14ac:dyDescent="0.2"/>
    <row r="76" ht="18.399999999999999" customHeight="1" x14ac:dyDescent="0.2"/>
    <row r="77" ht="18.399999999999999" customHeight="1" x14ac:dyDescent="0.2"/>
    <row r="78" ht="18.399999999999999" customHeight="1" x14ac:dyDescent="0.2"/>
    <row r="79" ht="18.399999999999999" customHeight="1" x14ac:dyDescent="0.2"/>
    <row r="80" ht="18.399999999999999" customHeight="1" x14ac:dyDescent="0.2"/>
    <row r="81" ht="18.399999999999999" customHeight="1" x14ac:dyDescent="0.2"/>
    <row r="82" ht="18.399999999999999" customHeight="1" x14ac:dyDescent="0.2"/>
    <row r="83" ht="18.399999999999999" customHeight="1" x14ac:dyDescent="0.2"/>
    <row r="84" ht="18.399999999999999" customHeight="1" x14ac:dyDescent="0.2"/>
    <row r="85" ht="18.399999999999999" customHeight="1" x14ac:dyDescent="0.2"/>
    <row r="86" ht="18.399999999999999" customHeight="1" x14ac:dyDescent="0.2"/>
    <row r="87" ht="18.399999999999999" customHeight="1" x14ac:dyDescent="0.2"/>
    <row r="88" ht="18.399999999999999" customHeight="1" x14ac:dyDescent="0.2"/>
    <row r="89" ht="18.399999999999999" customHeight="1" x14ac:dyDescent="0.2"/>
    <row r="90" ht="18.399999999999999" customHeight="1" x14ac:dyDescent="0.2"/>
    <row r="91" ht="18.399999999999999" customHeight="1" x14ac:dyDescent="0.2"/>
    <row r="92" ht="18.399999999999999" customHeight="1" x14ac:dyDescent="0.2"/>
    <row r="93" ht="18.399999999999999" customHeight="1" x14ac:dyDescent="0.2"/>
    <row r="94" ht="18.399999999999999" customHeight="1" x14ac:dyDescent="0.2"/>
    <row r="95" ht="18.399999999999999" customHeight="1" x14ac:dyDescent="0.2"/>
    <row r="96" ht="18.399999999999999" customHeight="1" x14ac:dyDescent="0.2"/>
    <row r="97" ht="18.399999999999999" customHeight="1" x14ac:dyDescent="0.2"/>
    <row r="98" ht="18.399999999999999" customHeight="1" x14ac:dyDescent="0.2"/>
    <row r="99" ht="18.399999999999999" customHeight="1" x14ac:dyDescent="0.2"/>
    <row r="100" ht="18.399999999999999" customHeight="1" x14ac:dyDescent="0.2"/>
    <row r="101" ht="18.399999999999999" customHeight="1" x14ac:dyDescent="0.2"/>
    <row r="102" ht="18.399999999999999" customHeight="1" x14ac:dyDescent="0.2"/>
    <row r="103" ht="18.399999999999999" customHeight="1" x14ac:dyDescent="0.2"/>
    <row r="104" ht="18.399999999999999" customHeight="1" x14ac:dyDescent="0.2"/>
    <row r="105" ht="18.399999999999999" customHeight="1" x14ac:dyDescent="0.2"/>
    <row r="106" ht="18.399999999999999" customHeight="1" x14ac:dyDescent="0.2"/>
    <row r="107" ht="18.399999999999999" customHeight="1" x14ac:dyDescent="0.2"/>
    <row r="108" ht="18.399999999999999" customHeight="1" x14ac:dyDescent="0.2"/>
    <row r="109" ht="18.399999999999999" customHeight="1" x14ac:dyDescent="0.2"/>
    <row r="110" ht="18.399999999999999" customHeight="1" x14ac:dyDescent="0.2"/>
    <row r="111" ht="18.399999999999999" customHeight="1" x14ac:dyDescent="0.2"/>
    <row r="112" ht="18.399999999999999" customHeight="1" x14ac:dyDescent="0.2"/>
    <row r="113" ht="18.399999999999999" customHeight="1" x14ac:dyDescent="0.2"/>
    <row r="114" ht="18.399999999999999" customHeight="1" x14ac:dyDescent="0.2"/>
    <row r="115" ht="18.399999999999999" customHeight="1" x14ac:dyDescent="0.2"/>
    <row r="116" ht="18.399999999999999" customHeight="1" x14ac:dyDescent="0.2"/>
    <row r="117" ht="18.399999999999999" customHeight="1" x14ac:dyDescent="0.2"/>
    <row r="118" ht="18.399999999999999" customHeight="1" x14ac:dyDescent="0.2"/>
    <row r="119" ht="18.399999999999999" customHeight="1" x14ac:dyDescent="0.2"/>
  </sheetData>
  <sheetProtection algorithmName="SHA-512" hashValue="H+RhUZXp0Tl2GY4TgXUpQyLJ2DIoF7/orWf5qF93PpVqRpQPhe9qnVeh5GATzJXvYZt5xRd36A4O5LMzcab/UQ==" saltValue="vnlfxn8Ke9JUzybLptt2UA==" spinCount="100000" sheet="1" objects="1" scenarios="1"/>
  <mergeCells count="15">
    <mergeCell ref="A41:I41"/>
    <mergeCell ref="A47:I47"/>
    <mergeCell ref="A53:H53"/>
    <mergeCell ref="A18:F18"/>
    <mergeCell ref="A19:I19"/>
    <mergeCell ref="A27:F27"/>
    <mergeCell ref="A28:I28"/>
    <mergeCell ref="A33:I33"/>
    <mergeCell ref="A40:F40"/>
    <mergeCell ref="A17:F17"/>
    <mergeCell ref="A2:I2"/>
    <mergeCell ref="A3:I3"/>
    <mergeCell ref="A4:I4"/>
    <mergeCell ref="A12:F12"/>
    <mergeCell ref="A13:I13"/>
  </mergeCells>
  <pageMargins left="0.78749999999999998" right="0.78749999999999998" top="1.0249999999999999" bottom="1.0249999999999999" header="0.78749999999999998" footer="0.78749999999999998"/>
  <pageSetup paperSize="9" scale="76" fitToHeight="0" orientation="landscape" useFirstPageNumber="1" horizontalDpi="300" verticalDpi="300" r:id="rId1"/>
  <headerFooter>
    <oddHeader>&amp;C&amp;A</oddHeader>
    <oddFooter>&amp;CStránka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C0B74-6B1A-4351-B404-08E93555CCD7}">
  <sheetPr>
    <pageSetUpPr fitToPage="1"/>
  </sheetPr>
  <dimension ref="A1:AMI84"/>
  <sheetViews>
    <sheetView zoomScale="82" zoomScaleNormal="82" workbookViewId="0">
      <selection activeCell="C15" sqref="C15"/>
    </sheetView>
  </sheetViews>
  <sheetFormatPr defaultColWidth="11.5703125" defaultRowHeight="12.75" x14ac:dyDescent="0.2"/>
  <cols>
    <col min="1" max="1" width="16.7109375" style="17" customWidth="1"/>
    <col min="2" max="2" width="59.5703125" style="1" customWidth="1"/>
    <col min="3" max="3" width="24.7109375" style="1" customWidth="1"/>
    <col min="4" max="4" width="6.85546875" style="1" customWidth="1"/>
    <col min="5" max="5" width="10.5703125" style="1" customWidth="1"/>
    <col min="6" max="6" width="10.140625" style="8" customWidth="1"/>
    <col min="7" max="7" width="12.85546875" style="8" bestFit="1" customWidth="1"/>
    <col min="8" max="8" width="13.28515625" style="2" customWidth="1"/>
    <col min="9" max="9" width="31" style="73" customWidth="1"/>
    <col min="10" max="1023" width="11.5703125" style="1"/>
  </cols>
  <sheetData>
    <row r="1" spans="1:9" ht="18.399999999999999" customHeight="1" x14ac:dyDescent="0.2"/>
    <row r="2" spans="1:9" ht="18.399999999999999" customHeight="1" thickBot="1" x14ac:dyDescent="0.25">
      <c r="A2" s="357" t="s">
        <v>180</v>
      </c>
      <c r="B2" s="357"/>
      <c r="C2" s="357"/>
      <c r="D2" s="357"/>
      <c r="E2" s="357"/>
      <c r="F2" s="357"/>
      <c r="G2" s="357"/>
      <c r="H2" s="357"/>
      <c r="I2" s="357"/>
    </row>
    <row r="3" spans="1:9" ht="18" customHeight="1" thickBot="1" x14ac:dyDescent="0.25">
      <c r="A3" s="374" t="s">
        <v>82</v>
      </c>
      <c r="B3" s="375"/>
      <c r="C3" s="375"/>
      <c r="D3" s="375"/>
      <c r="E3" s="375"/>
      <c r="F3" s="375"/>
      <c r="G3" s="375"/>
      <c r="H3" s="375"/>
      <c r="I3" s="375"/>
    </row>
    <row r="4" spans="1:9" ht="40.9" customHeight="1" x14ac:dyDescent="0.2">
      <c r="A4" s="21" t="s">
        <v>13</v>
      </c>
      <c r="B4" s="22" t="s">
        <v>14</v>
      </c>
      <c r="C4" s="22" t="s">
        <v>4</v>
      </c>
      <c r="D4" s="22" t="s">
        <v>5</v>
      </c>
      <c r="E4" s="22" t="s">
        <v>6</v>
      </c>
      <c r="F4" s="23" t="s">
        <v>7</v>
      </c>
      <c r="G4" s="23" t="s">
        <v>8</v>
      </c>
      <c r="H4" s="72" t="s">
        <v>69</v>
      </c>
      <c r="I4" s="246" t="s">
        <v>70</v>
      </c>
    </row>
    <row r="5" spans="1:9" ht="48" customHeight="1" x14ac:dyDescent="0.2">
      <c r="A5" s="129">
        <v>185804311</v>
      </c>
      <c r="B5" s="13" t="s">
        <v>138</v>
      </c>
      <c r="C5" s="120" t="s">
        <v>160</v>
      </c>
      <c r="D5" s="14" t="s">
        <v>40</v>
      </c>
      <c r="E5" s="14">
        <v>2.94</v>
      </c>
      <c r="F5" s="288">
        <v>0</v>
      </c>
      <c r="G5" s="75">
        <f>(E5*F5)</f>
        <v>0</v>
      </c>
      <c r="H5" s="14">
        <v>5</v>
      </c>
      <c r="I5" s="247">
        <f>(G5*H5)</f>
        <v>0</v>
      </c>
    </row>
    <row r="6" spans="1:9" ht="18.399999999999999" customHeight="1" thickBot="1" x14ac:dyDescent="0.25">
      <c r="A6" s="130">
        <v>185851111</v>
      </c>
      <c r="B6" s="5" t="s">
        <v>25</v>
      </c>
      <c r="C6" s="108" t="s">
        <v>135</v>
      </c>
      <c r="D6" s="14" t="s">
        <v>141</v>
      </c>
      <c r="E6" s="14">
        <v>2.94</v>
      </c>
      <c r="F6" s="288">
        <v>0</v>
      </c>
      <c r="G6" s="75">
        <f>(E6*F6)</f>
        <v>0</v>
      </c>
      <c r="H6" s="14">
        <v>5</v>
      </c>
      <c r="I6" s="247">
        <f>(G6*H6)</f>
        <v>0</v>
      </c>
    </row>
    <row r="7" spans="1:9" ht="18.399999999999999" customHeight="1" thickBot="1" x14ac:dyDescent="0.25">
      <c r="A7" s="331" t="s">
        <v>80</v>
      </c>
      <c r="B7" s="332"/>
      <c r="C7" s="332"/>
      <c r="D7" s="332"/>
      <c r="E7" s="332"/>
      <c r="F7" s="332"/>
      <c r="G7" s="45"/>
      <c r="H7" s="44"/>
      <c r="I7" s="78">
        <f>SUM(I5:I6)</f>
        <v>0</v>
      </c>
    </row>
    <row r="8" spans="1:9" ht="18.399999999999999" customHeight="1" x14ac:dyDescent="0.2">
      <c r="A8" s="377" t="s">
        <v>12</v>
      </c>
      <c r="B8" s="378"/>
      <c r="C8" s="378"/>
      <c r="D8" s="378"/>
      <c r="E8" s="378"/>
      <c r="F8" s="378"/>
      <c r="G8" s="378"/>
      <c r="H8" s="378"/>
      <c r="I8" s="379"/>
    </row>
    <row r="9" spans="1:9" ht="18" customHeight="1" x14ac:dyDescent="0.2">
      <c r="A9" s="131" t="s">
        <v>44</v>
      </c>
      <c r="B9" s="19" t="s">
        <v>31</v>
      </c>
      <c r="C9" s="120" t="s">
        <v>135</v>
      </c>
      <c r="D9" s="118" t="s">
        <v>40</v>
      </c>
      <c r="E9" s="118">
        <v>2.94</v>
      </c>
      <c r="F9" s="288">
        <v>0</v>
      </c>
      <c r="G9" s="75">
        <f>(F9*E9)</f>
        <v>0</v>
      </c>
      <c r="H9" s="14">
        <v>5</v>
      </c>
      <c r="I9" s="247">
        <f>(G9*H9)</f>
        <v>0</v>
      </c>
    </row>
    <row r="10" spans="1:9" ht="18.399999999999999" customHeight="1" thickBot="1" x14ac:dyDescent="0.25">
      <c r="A10" s="133" t="s">
        <v>46</v>
      </c>
      <c r="B10" s="26"/>
      <c r="C10" s="134"/>
      <c r="D10" s="112"/>
      <c r="E10" s="112"/>
      <c r="F10" s="36"/>
      <c r="G10" s="42"/>
      <c r="H10" s="41"/>
      <c r="I10" s="249">
        <f>I9</f>
        <v>0</v>
      </c>
    </row>
    <row r="11" spans="1:9" ht="18.399999999999999" customHeight="1" thickBot="1" x14ac:dyDescent="0.25">
      <c r="A11" s="43" t="s">
        <v>75</v>
      </c>
      <c r="B11" s="44"/>
      <c r="C11" s="44"/>
      <c r="D11" s="44"/>
      <c r="E11" s="44"/>
      <c r="F11" s="45"/>
      <c r="G11" s="121"/>
      <c r="H11" s="122"/>
      <c r="I11" s="151">
        <f>SUM(I10,I7)</f>
        <v>0</v>
      </c>
    </row>
    <row r="12" spans="1:9" ht="18.399999999999999" customHeight="1" thickBot="1" x14ac:dyDescent="0.25">
      <c r="A12" s="368" t="s">
        <v>148</v>
      </c>
      <c r="B12" s="383"/>
      <c r="C12" s="383"/>
      <c r="D12" s="383"/>
      <c r="E12" s="383"/>
      <c r="F12" s="383"/>
      <c r="G12" s="383"/>
      <c r="H12" s="383"/>
      <c r="I12" s="384"/>
    </row>
    <row r="13" spans="1:9" ht="39" customHeight="1" x14ac:dyDescent="0.2">
      <c r="A13" s="21" t="s">
        <v>42</v>
      </c>
      <c r="B13" s="22" t="s">
        <v>14</v>
      </c>
      <c r="C13" s="22" t="s">
        <v>4</v>
      </c>
      <c r="D13" s="22" t="s">
        <v>5</v>
      </c>
      <c r="E13" s="22" t="s">
        <v>6</v>
      </c>
      <c r="F13" s="23" t="s">
        <v>7</v>
      </c>
      <c r="G13" s="23" t="s">
        <v>8</v>
      </c>
      <c r="H13" s="72" t="s">
        <v>69</v>
      </c>
      <c r="I13" s="246" t="s">
        <v>70</v>
      </c>
    </row>
    <row r="14" spans="1:9" ht="46.9" customHeight="1" x14ac:dyDescent="0.2">
      <c r="A14" s="135" t="s">
        <v>132</v>
      </c>
      <c r="B14" s="16" t="s">
        <v>131</v>
      </c>
      <c r="C14" s="34"/>
      <c r="D14" s="35" t="s">
        <v>50</v>
      </c>
      <c r="E14" s="35">
        <v>421.8</v>
      </c>
      <c r="F14" s="288">
        <v>0</v>
      </c>
      <c r="G14" s="75">
        <f>(E14*F14)</f>
        <v>0</v>
      </c>
      <c r="H14" s="14">
        <v>8</v>
      </c>
      <c r="I14" s="247">
        <f>(G14*H14)</f>
        <v>0</v>
      </c>
    </row>
    <row r="15" spans="1:9" ht="18.399999999999999" customHeight="1" thickBot="1" x14ac:dyDescent="0.25">
      <c r="A15" s="80" t="s">
        <v>48</v>
      </c>
      <c r="B15" s="27"/>
      <c r="C15" s="27"/>
      <c r="D15" s="27"/>
      <c r="E15" s="27"/>
      <c r="F15" s="264"/>
      <c r="G15" s="36"/>
      <c r="H15" s="41"/>
      <c r="I15" s="249">
        <f>SUM(I14:I14)</f>
        <v>0</v>
      </c>
    </row>
    <row r="16" spans="1:9" ht="18.399999999999999" customHeight="1" thickBot="1" x14ac:dyDescent="0.25">
      <c r="A16" s="43" t="s">
        <v>75</v>
      </c>
      <c r="B16" s="44"/>
      <c r="C16" s="44"/>
      <c r="D16" s="44"/>
      <c r="E16" s="44"/>
      <c r="F16" s="45"/>
      <c r="G16" s="79"/>
      <c r="H16" s="44"/>
      <c r="I16" s="127">
        <f>SUM(I15:I15)</f>
        <v>0</v>
      </c>
    </row>
    <row r="17" spans="1:9" ht="18.399999999999999" customHeight="1" thickBot="1" x14ac:dyDescent="0.25">
      <c r="B17" s="2"/>
      <c r="C17" s="2"/>
      <c r="D17" s="2"/>
      <c r="E17" s="2"/>
    </row>
    <row r="18" spans="1:9" ht="18.399999999999999" customHeight="1" thickBot="1" x14ac:dyDescent="0.25">
      <c r="A18" s="371" t="s">
        <v>67</v>
      </c>
      <c r="B18" s="372"/>
      <c r="C18" s="372"/>
      <c r="D18" s="372"/>
      <c r="E18" s="372"/>
      <c r="F18" s="372"/>
      <c r="G18" s="372"/>
      <c r="H18" s="373"/>
      <c r="I18" s="78">
        <f>SUM(I16,I11)</f>
        <v>0</v>
      </c>
    </row>
    <row r="19" spans="1:9" ht="18.399999999999999" customHeight="1" x14ac:dyDescent="0.2">
      <c r="B19" s="2"/>
      <c r="C19" s="2"/>
      <c r="D19" s="2"/>
      <c r="E19" s="2"/>
    </row>
    <row r="30" spans="1:9" ht="18.399999999999999" customHeight="1" x14ac:dyDescent="0.2"/>
    <row r="31" spans="1:9" ht="18.399999999999999" customHeight="1" x14ac:dyDescent="0.2"/>
    <row r="32" spans="1:9" ht="18.399999999999999" customHeight="1" x14ac:dyDescent="0.2"/>
    <row r="33" ht="18.399999999999999" customHeight="1" x14ac:dyDescent="0.2"/>
    <row r="34" ht="18.399999999999999" customHeight="1" x14ac:dyDescent="0.2"/>
    <row r="35" ht="18.399999999999999" customHeight="1" x14ac:dyDescent="0.2"/>
    <row r="36" ht="18.399999999999999" customHeight="1" x14ac:dyDescent="0.2"/>
    <row r="37" ht="18.399999999999999" customHeight="1" x14ac:dyDescent="0.2"/>
    <row r="38" ht="18.399999999999999" customHeight="1" x14ac:dyDescent="0.2"/>
    <row r="39" ht="18.399999999999999" customHeight="1" x14ac:dyDescent="0.2"/>
    <row r="40" ht="18.399999999999999" customHeight="1" x14ac:dyDescent="0.2"/>
    <row r="41" ht="18.399999999999999" customHeight="1" x14ac:dyDescent="0.2"/>
    <row r="42" ht="18.399999999999999" customHeight="1" x14ac:dyDescent="0.2"/>
    <row r="43" ht="18.399999999999999" customHeight="1" x14ac:dyDescent="0.2"/>
    <row r="44" ht="18.399999999999999" customHeight="1" x14ac:dyDescent="0.2"/>
    <row r="45" ht="18.399999999999999" customHeight="1" x14ac:dyDescent="0.2"/>
    <row r="46" ht="18.399999999999999" customHeight="1" x14ac:dyDescent="0.2"/>
    <row r="47" ht="18.399999999999999" customHeight="1" x14ac:dyDescent="0.2"/>
    <row r="48" ht="18.399999999999999" customHeight="1" x14ac:dyDescent="0.2"/>
    <row r="49" ht="18.399999999999999" customHeight="1" x14ac:dyDescent="0.2"/>
    <row r="50" ht="18.399999999999999" customHeight="1" x14ac:dyDescent="0.2"/>
    <row r="51" ht="18.399999999999999" customHeight="1" x14ac:dyDescent="0.2"/>
    <row r="52" ht="18.399999999999999" customHeight="1" x14ac:dyDescent="0.2"/>
    <row r="53" ht="18.399999999999999" customHeight="1" x14ac:dyDescent="0.2"/>
    <row r="54" ht="18.399999999999999" customHeight="1" x14ac:dyDescent="0.2"/>
    <row r="55" ht="18.399999999999999" customHeight="1" x14ac:dyDescent="0.2"/>
    <row r="56" ht="18.399999999999999" customHeight="1" x14ac:dyDescent="0.2"/>
    <row r="57" ht="18.399999999999999" customHeight="1" x14ac:dyDescent="0.2"/>
    <row r="58" ht="18.399999999999999" customHeight="1" x14ac:dyDescent="0.2"/>
    <row r="59" ht="18.399999999999999" customHeight="1" x14ac:dyDescent="0.2"/>
    <row r="60" ht="18.399999999999999" customHeight="1" x14ac:dyDescent="0.2"/>
    <row r="61" ht="18.399999999999999" customHeight="1" x14ac:dyDescent="0.2"/>
    <row r="62" ht="18.399999999999999" customHeight="1" x14ac:dyDescent="0.2"/>
    <row r="63" ht="18.399999999999999" customHeight="1" x14ac:dyDescent="0.2"/>
    <row r="64" ht="18.399999999999999" customHeight="1" x14ac:dyDescent="0.2"/>
    <row r="65" ht="18.399999999999999" customHeight="1" x14ac:dyDescent="0.2"/>
    <row r="66" ht="18.399999999999999" customHeight="1" x14ac:dyDescent="0.2"/>
    <row r="67" ht="18.399999999999999" customHeight="1" x14ac:dyDescent="0.2"/>
    <row r="68" ht="18.399999999999999" customHeight="1" x14ac:dyDescent="0.2"/>
    <row r="69" ht="18.399999999999999" customHeight="1" x14ac:dyDescent="0.2"/>
    <row r="70" ht="18.399999999999999" customHeight="1" x14ac:dyDescent="0.2"/>
    <row r="71" ht="18.399999999999999" customHeight="1" x14ac:dyDescent="0.2"/>
    <row r="72" ht="18.399999999999999" customHeight="1" x14ac:dyDescent="0.2"/>
    <row r="73" ht="18.399999999999999" customHeight="1" x14ac:dyDescent="0.2"/>
    <row r="74" ht="18.399999999999999" customHeight="1" x14ac:dyDescent="0.2"/>
    <row r="75" ht="18.399999999999999" customHeight="1" x14ac:dyDescent="0.2"/>
    <row r="76" ht="18.399999999999999" customHeight="1" x14ac:dyDescent="0.2"/>
    <row r="77" ht="18.399999999999999" customHeight="1" x14ac:dyDescent="0.2"/>
    <row r="78" ht="18.399999999999999" customHeight="1" x14ac:dyDescent="0.2"/>
    <row r="79" ht="18.399999999999999" customHeight="1" x14ac:dyDescent="0.2"/>
    <row r="80" ht="18.399999999999999" customHeight="1" x14ac:dyDescent="0.2"/>
    <row r="81" ht="18.399999999999999" customHeight="1" x14ac:dyDescent="0.2"/>
    <row r="82" ht="18.399999999999999" customHeight="1" x14ac:dyDescent="0.2"/>
    <row r="83" ht="18.399999999999999" customHeight="1" x14ac:dyDescent="0.2"/>
    <row r="84" ht="18.399999999999999" customHeight="1" x14ac:dyDescent="0.2"/>
  </sheetData>
  <sheetProtection algorithmName="SHA-512" hashValue="yz5Lgxwh/keL9gb3abh2vc78RVliN394LVfa/ICV34BTL+CaccJk2kDQl2xGfP3Ql9il8zY/2FvFbxAAhDKI5g==" saltValue="LZglLrkXsIGq1/05V7nAQA==" spinCount="100000" sheet="1" objects="1" scenarios="1"/>
  <mergeCells count="6">
    <mergeCell ref="A2:I2"/>
    <mergeCell ref="A12:I12"/>
    <mergeCell ref="A18:H18"/>
    <mergeCell ref="A3:I3"/>
    <mergeCell ref="A7:F7"/>
    <mergeCell ref="A8:I8"/>
  </mergeCells>
  <pageMargins left="0.78749999999999998" right="0.78749999999999998" top="1.0249999999999999" bottom="1.0249999999999999" header="0.78749999999999998" footer="0.78749999999999998"/>
  <pageSetup paperSize="9" scale="71" fitToHeight="0" orientation="landscape" useFirstPageNumber="1" horizontalDpi="300" verticalDpi="300" r:id="rId1"/>
  <headerFooter>
    <oddHeader>&amp;C&amp;A</oddHeader>
    <oddFooter>&amp;CStránka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E1135-8E92-4193-B86F-6EBF072C46B6}">
  <sheetPr>
    <pageSetUpPr fitToPage="1"/>
  </sheetPr>
  <dimension ref="A1:AMI85"/>
  <sheetViews>
    <sheetView zoomScale="81" zoomScaleNormal="81" workbookViewId="0">
      <selection activeCell="D20" sqref="D20"/>
    </sheetView>
  </sheetViews>
  <sheetFormatPr defaultColWidth="11.5703125" defaultRowHeight="12.75" x14ac:dyDescent="0.2"/>
  <cols>
    <col min="1" max="1" width="16.7109375" style="17" customWidth="1"/>
    <col min="2" max="2" width="59.5703125" style="1" customWidth="1"/>
    <col min="3" max="3" width="24.7109375" style="1" customWidth="1"/>
    <col min="4" max="4" width="6.85546875" style="1" customWidth="1"/>
    <col min="5" max="5" width="10.5703125" style="1" customWidth="1"/>
    <col min="6" max="6" width="10.140625" style="8" customWidth="1"/>
    <col min="7" max="7" width="12.85546875" style="8" bestFit="1" customWidth="1"/>
    <col min="8" max="8" width="11.5703125" style="2"/>
    <col min="9" max="9" width="20" style="73" customWidth="1"/>
    <col min="10" max="1023" width="11.5703125" style="1"/>
  </cols>
  <sheetData>
    <row r="1" spans="1:9" ht="18.399999999999999" customHeight="1" x14ac:dyDescent="0.2"/>
    <row r="2" spans="1:9" ht="18.399999999999999" customHeight="1" thickBot="1" x14ac:dyDescent="0.25">
      <c r="A2" s="357" t="s">
        <v>179</v>
      </c>
      <c r="B2" s="357"/>
      <c r="C2" s="357"/>
      <c r="D2" s="357"/>
      <c r="E2" s="357"/>
      <c r="F2" s="357"/>
      <c r="G2" s="357"/>
      <c r="H2" s="357"/>
      <c r="I2" s="357"/>
    </row>
    <row r="3" spans="1:9" ht="18" customHeight="1" thickBot="1" x14ac:dyDescent="0.25">
      <c r="A3" s="374" t="s">
        <v>82</v>
      </c>
      <c r="B3" s="375"/>
      <c r="C3" s="375"/>
      <c r="D3" s="375"/>
      <c r="E3" s="375"/>
      <c r="F3" s="375"/>
      <c r="G3" s="375"/>
      <c r="H3" s="375"/>
      <c r="I3" s="376"/>
    </row>
    <row r="4" spans="1:9" ht="40.9" customHeight="1" x14ac:dyDescent="0.2">
      <c r="A4" s="21" t="s">
        <v>13</v>
      </c>
      <c r="B4" s="22" t="s">
        <v>14</v>
      </c>
      <c r="C4" s="22" t="s">
        <v>4</v>
      </c>
      <c r="D4" s="22" t="s">
        <v>5</v>
      </c>
      <c r="E4" s="22" t="s">
        <v>6</v>
      </c>
      <c r="F4" s="23" t="s">
        <v>7</v>
      </c>
      <c r="G4" s="23" t="s">
        <v>8</v>
      </c>
      <c r="H4" s="72" t="s">
        <v>69</v>
      </c>
      <c r="I4" s="246" t="s">
        <v>70</v>
      </c>
    </row>
    <row r="5" spans="1:9" ht="40.9" customHeight="1" x14ac:dyDescent="0.2">
      <c r="A5" s="74" t="s">
        <v>51</v>
      </c>
      <c r="B5" s="52" t="s">
        <v>197</v>
      </c>
      <c r="C5" s="3"/>
      <c r="D5" s="3" t="s">
        <v>34</v>
      </c>
      <c r="E5" s="3">
        <v>49</v>
      </c>
      <c r="F5" s="295">
        <v>0</v>
      </c>
      <c r="G5" s="9">
        <f>(E5*F5)</f>
        <v>0</v>
      </c>
      <c r="H5" s="76">
        <v>1</v>
      </c>
      <c r="I5" s="248">
        <f>(G5*H5)</f>
        <v>0</v>
      </c>
    </row>
    <row r="6" spans="1:9" ht="48" customHeight="1" x14ac:dyDescent="0.2">
      <c r="A6" s="129">
        <v>185804311</v>
      </c>
      <c r="B6" s="13" t="s">
        <v>138</v>
      </c>
      <c r="C6" s="120" t="s">
        <v>160</v>
      </c>
      <c r="D6" s="14" t="s">
        <v>40</v>
      </c>
      <c r="E6" s="14">
        <v>2.94</v>
      </c>
      <c r="F6" s="287">
        <v>0</v>
      </c>
      <c r="G6" s="9">
        <f t="shared" ref="G6:G7" si="0">(E6*F6)</f>
        <v>0</v>
      </c>
      <c r="H6" s="14">
        <v>5</v>
      </c>
      <c r="I6" s="248">
        <f t="shared" ref="I6:I7" si="1">(G6*H6)</f>
        <v>0</v>
      </c>
    </row>
    <row r="7" spans="1:9" ht="18.399999999999999" customHeight="1" thickBot="1" x14ac:dyDescent="0.25">
      <c r="A7" s="130">
        <v>185851111</v>
      </c>
      <c r="B7" s="5" t="s">
        <v>25</v>
      </c>
      <c r="C7" s="108" t="s">
        <v>135</v>
      </c>
      <c r="D7" s="14" t="s">
        <v>141</v>
      </c>
      <c r="E7" s="14">
        <v>2.94</v>
      </c>
      <c r="F7" s="288">
        <v>0</v>
      </c>
      <c r="G7" s="9">
        <f t="shared" si="0"/>
        <v>0</v>
      </c>
      <c r="H7" s="14">
        <v>5</v>
      </c>
      <c r="I7" s="248">
        <f t="shared" si="1"/>
        <v>0</v>
      </c>
    </row>
    <row r="8" spans="1:9" ht="18.399999999999999" customHeight="1" thickBot="1" x14ac:dyDescent="0.25">
      <c r="A8" s="331" t="s">
        <v>80</v>
      </c>
      <c r="B8" s="332"/>
      <c r="C8" s="332"/>
      <c r="D8" s="332"/>
      <c r="E8" s="332"/>
      <c r="F8" s="332"/>
      <c r="G8" s="45"/>
      <c r="H8" s="44"/>
      <c r="I8" s="78">
        <f>SUM(I5:I7)</f>
        <v>0</v>
      </c>
    </row>
    <row r="9" spans="1:9" ht="18.399999999999999" customHeight="1" x14ac:dyDescent="0.2">
      <c r="A9" s="377" t="s">
        <v>12</v>
      </c>
      <c r="B9" s="378"/>
      <c r="C9" s="378"/>
      <c r="D9" s="378"/>
      <c r="E9" s="378"/>
      <c r="F9" s="378"/>
      <c r="G9" s="378"/>
      <c r="H9" s="378"/>
      <c r="I9" s="379"/>
    </row>
    <row r="10" spans="1:9" ht="29.25" customHeight="1" x14ac:dyDescent="0.2">
      <c r="A10" s="131" t="s">
        <v>44</v>
      </c>
      <c r="B10" s="19" t="s">
        <v>31</v>
      </c>
      <c r="C10" s="120" t="s">
        <v>135</v>
      </c>
      <c r="D10" s="118" t="s">
        <v>40</v>
      </c>
      <c r="E10" s="118">
        <v>2.94</v>
      </c>
      <c r="F10" s="288">
        <v>0</v>
      </c>
      <c r="G10" s="75">
        <f>(E10*F10)</f>
        <v>0</v>
      </c>
      <c r="H10" s="14">
        <v>5</v>
      </c>
      <c r="I10" s="247">
        <f>(G10*H10)</f>
        <v>0</v>
      </c>
    </row>
    <row r="11" spans="1:9" ht="18.399999999999999" customHeight="1" thickBot="1" x14ac:dyDescent="0.25">
      <c r="A11" s="133" t="s">
        <v>46</v>
      </c>
      <c r="B11" s="26"/>
      <c r="C11" s="134"/>
      <c r="D11" s="112"/>
      <c r="E11" s="112"/>
      <c r="F11" s="36"/>
      <c r="G11" s="42"/>
      <c r="H11" s="41"/>
      <c r="I11" s="249">
        <f>I10</f>
        <v>0</v>
      </c>
    </row>
    <row r="12" spans="1:9" ht="18.399999999999999" customHeight="1" thickBot="1" x14ac:dyDescent="0.25">
      <c r="A12" s="43" t="s">
        <v>75</v>
      </c>
      <c r="B12" s="44"/>
      <c r="C12" s="44"/>
      <c r="D12" s="44"/>
      <c r="E12" s="44"/>
      <c r="F12" s="45"/>
      <c r="G12" s="121"/>
      <c r="H12" s="122"/>
      <c r="I12" s="151">
        <f>SUM(I11,I8)</f>
        <v>0</v>
      </c>
    </row>
    <row r="13" spans="1:9" ht="18.399999999999999" customHeight="1" thickBot="1" x14ac:dyDescent="0.25">
      <c r="A13" s="368" t="s">
        <v>148</v>
      </c>
      <c r="B13" s="383"/>
      <c r="C13" s="383"/>
      <c r="D13" s="383"/>
      <c r="E13" s="383"/>
      <c r="F13" s="383"/>
      <c r="G13" s="383"/>
      <c r="H13" s="383"/>
      <c r="I13" s="384"/>
    </row>
    <row r="14" spans="1:9" ht="39" customHeight="1" x14ac:dyDescent="0.2">
      <c r="A14" s="21" t="s">
        <v>42</v>
      </c>
      <c r="B14" s="22" t="s">
        <v>14</v>
      </c>
      <c r="C14" s="22" t="s">
        <v>4</v>
      </c>
      <c r="D14" s="22" t="s">
        <v>5</v>
      </c>
      <c r="E14" s="22" t="s">
        <v>6</v>
      </c>
      <c r="F14" s="23" t="s">
        <v>7</v>
      </c>
      <c r="G14" s="23" t="s">
        <v>8</v>
      </c>
      <c r="H14" s="72" t="s">
        <v>69</v>
      </c>
      <c r="I14" s="246"/>
    </row>
    <row r="15" spans="1:9" ht="46.9" customHeight="1" x14ac:dyDescent="0.2">
      <c r="A15" s="135" t="s">
        <v>132</v>
      </c>
      <c r="B15" s="16" t="s">
        <v>131</v>
      </c>
      <c r="C15" s="34"/>
      <c r="D15" s="35" t="s">
        <v>50</v>
      </c>
      <c r="E15" s="35">
        <v>421.8</v>
      </c>
      <c r="F15" s="288">
        <v>0</v>
      </c>
      <c r="G15" s="75">
        <f>(E15*F15)</f>
        <v>0</v>
      </c>
      <c r="H15" s="14">
        <v>8</v>
      </c>
      <c r="I15" s="247">
        <f>(G15*H15)</f>
        <v>0</v>
      </c>
    </row>
    <row r="16" spans="1:9" ht="18.399999999999999" customHeight="1" thickBot="1" x14ac:dyDescent="0.25">
      <c r="A16" s="80" t="s">
        <v>48</v>
      </c>
      <c r="B16" s="27"/>
      <c r="C16" s="27"/>
      <c r="D16" s="27"/>
      <c r="E16" s="27"/>
      <c r="F16" s="36"/>
      <c r="G16" s="36"/>
      <c r="H16" s="41"/>
      <c r="I16" s="249">
        <f>SUM(I15:I15)</f>
        <v>0</v>
      </c>
    </row>
    <row r="17" spans="1:9" ht="18.399999999999999" customHeight="1" thickBot="1" x14ac:dyDescent="0.25">
      <c r="A17" s="43" t="s">
        <v>75</v>
      </c>
      <c r="B17" s="44"/>
      <c r="C17" s="44"/>
      <c r="D17" s="44"/>
      <c r="E17" s="44"/>
      <c r="F17" s="45"/>
      <c r="G17" s="79"/>
      <c r="H17" s="44"/>
      <c r="I17" s="127">
        <f>SUM(I16:I16)</f>
        <v>0</v>
      </c>
    </row>
    <row r="18" spans="1:9" ht="18.399999999999999" customHeight="1" thickBot="1" x14ac:dyDescent="0.25">
      <c r="B18" s="2"/>
      <c r="C18" s="2"/>
      <c r="D18" s="2"/>
      <c r="E18" s="2"/>
    </row>
    <row r="19" spans="1:9" ht="18.399999999999999" customHeight="1" thickBot="1" x14ac:dyDescent="0.25">
      <c r="A19" s="371" t="s">
        <v>67</v>
      </c>
      <c r="B19" s="372"/>
      <c r="C19" s="372"/>
      <c r="D19" s="372"/>
      <c r="E19" s="372"/>
      <c r="F19" s="372"/>
      <c r="G19" s="372"/>
      <c r="H19" s="373"/>
      <c r="I19" s="78">
        <f>SUM(I17,I12)</f>
        <v>0</v>
      </c>
    </row>
    <row r="20" spans="1:9" ht="18.399999999999999" customHeight="1" x14ac:dyDescent="0.2">
      <c r="B20" s="2"/>
      <c r="C20" s="2"/>
      <c r="D20" s="2"/>
      <c r="E20" s="2"/>
    </row>
    <row r="31" spans="1:9" ht="18.399999999999999" customHeight="1" x14ac:dyDescent="0.2"/>
    <row r="32" spans="1:9" ht="18.399999999999999" customHeight="1" x14ac:dyDescent="0.2"/>
    <row r="33" ht="18.399999999999999" customHeight="1" x14ac:dyDescent="0.2"/>
    <row r="34" ht="18.399999999999999" customHeight="1" x14ac:dyDescent="0.2"/>
    <row r="35" ht="18.399999999999999" customHeight="1" x14ac:dyDescent="0.2"/>
    <row r="36" ht="18.399999999999999" customHeight="1" x14ac:dyDescent="0.2"/>
    <row r="37" ht="18.399999999999999" customHeight="1" x14ac:dyDescent="0.2"/>
    <row r="38" ht="18.399999999999999" customHeight="1" x14ac:dyDescent="0.2"/>
    <row r="39" ht="18.399999999999999" customHeight="1" x14ac:dyDescent="0.2"/>
    <row r="40" ht="18.399999999999999" customHeight="1" x14ac:dyDescent="0.2"/>
    <row r="41" ht="18.399999999999999" customHeight="1" x14ac:dyDescent="0.2"/>
    <row r="42" ht="18.399999999999999" customHeight="1" x14ac:dyDescent="0.2"/>
    <row r="43" ht="18.399999999999999" customHeight="1" x14ac:dyDescent="0.2"/>
    <row r="44" ht="18.399999999999999" customHeight="1" x14ac:dyDescent="0.2"/>
    <row r="45" ht="18.399999999999999" customHeight="1" x14ac:dyDescent="0.2"/>
    <row r="46" ht="18.399999999999999" customHeight="1" x14ac:dyDescent="0.2"/>
    <row r="47" ht="18.399999999999999" customHeight="1" x14ac:dyDescent="0.2"/>
    <row r="48" ht="18.399999999999999" customHeight="1" x14ac:dyDescent="0.2"/>
    <row r="49" ht="18.399999999999999" customHeight="1" x14ac:dyDescent="0.2"/>
    <row r="50" ht="18.399999999999999" customHeight="1" x14ac:dyDescent="0.2"/>
    <row r="51" ht="18.399999999999999" customHeight="1" x14ac:dyDescent="0.2"/>
    <row r="52" ht="18.399999999999999" customHeight="1" x14ac:dyDescent="0.2"/>
    <row r="53" ht="18.399999999999999" customHeight="1" x14ac:dyDescent="0.2"/>
    <row r="54" ht="18.399999999999999" customHeight="1" x14ac:dyDescent="0.2"/>
    <row r="55" ht="18.399999999999999" customHeight="1" x14ac:dyDescent="0.2"/>
    <row r="56" ht="18.399999999999999" customHeight="1" x14ac:dyDescent="0.2"/>
    <row r="57" ht="18.399999999999999" customHeight="1" x14ac:dyDescent="0.2"/>
    <row r="58" ht="18.399999999999999" customHeight="1" x14ac:dyDescent="0.2"/>
    <row r="59" ht="18.399999999999999" customHeight="1" x14ac:dyDescent="0.2"/>
    <row r="60" ht="18.399999999999999" customHeight="1" x14ac:dyDescent="0.2"/>
    <row r="61" ht="18.399999999999999" customHeight="1" x14ac:dyDescent="0.2"/>
    <row r="62" ht="18.399999999999999" customHeight="1" x14ac:dyDescent="0.2"/>
    <row r="63" ht="18.399999999999999" customHeight="1" x14ac:dyDescent="0.2"/>
    <row r="64" ht="18.399999999999999" customHeight="1" x14ac:dyDescent="0.2"/>
    <row r="65" ht="18.399999999999999" customHeight="1" x14ac:dyDescent="0.2"/>
    <row r="66" ht="18.399999999999999" customHeight="1" x14ac:dyDescent="0.2"/>
    <row r="67" ht="18.399999999999999" customHeight="1" x14ac:dyDescent="0.2"/>
    <row r="68" ht="18.399999999999999" customHeight="1" x14ac:dyDescent="0.2"/>
    <row r="69" ht="18.399999999999999" customHeight="1" x14ac:dyDescent="0.2"/>
    <row r="70" ht="18.399999999999999" customHeight="1" x14ac:dyDescent="0.2"/>
    <row r="71" ht="18.399999999999999" customHeight="1" x14ac:dyDescent="0.2"/>
    <row r="72" ht="18.399999999999999" customHeight="1" x14ac:dyDescent="0.2"/>
    <row r="73" ht="18.399999999999999" customHeight="1" x14ac:dyDescent="0.2"/>
    <row r="74" ht="18.399999999999999" customHeight="1" x14ac:dyDescent="0.2"/>
    <row r="75" ht="18.399999999999999" customHeight="1" x14ac:dyDescent="0.2"/>
    <row r="76" ht="18.399999999999999" customHeight="1" x14ac:dyDescent="0.2"/>
    <row r="77" ht="18.399999999999999" customHeight="1" x14ac:dyDescent="0.2"/>
    <row r="78" ht="18.399999999999999" customHeight="1" x14ac:dyDescent="0.2"/>
    <row r="79" ht="18.399999999999999" customHeight="1" x14ac:dyDescent="0.2"/>
    <row r="80" ht="18.399999999999999" customHeight="1" x14ac:dyDescent="0.2"/>
    <row r="81" ht="18.399999999999999" customHeight="1" x14ac:dyDescent="0.2"/>
    <row r="82" ht="18.399999999999999" customHeight="1" x14ac:dyDescent="0.2"/>
    <row r="83" ht="18.399999999999999" customHeight="1" x14ac:dyDescent="0.2"/>
    <row r="84" ht="18.399999999999999" customHeight="1" x14ac:dyDescent="0.2"/>
    <row r="85" ht="18.399999999999999" customHeight="1" x14ac:dyDescent="0.2"/>
  </sheetData>
  <sheetProtection algorithmName="SHA-512" hashValue="Z1CTj5ON0bP3O+3fJtypUxrWZR4k1QhCLZMHqFe58rdJM17EepYGmvL9OcWdtpR3d+2EFUP6m3zDwTeqmYSlRw==" saltValue="Whpvyi3yERWxmsPhp2LiGg==" spinCount="100000" sheet="1" objects="1" scenarios="1"/>
  <mergeCells count="6">
    <mergeCell ref="A2:I2"/>
    <mergeCell ref="A13:I13"/>
    <mergeCell ref="A19:H19"/>
    <mergeCell ref="A3:I3"/>
    <mergeCell ref="A8:F8"/>
    <mergeCell ref="A9:I9"/>
  </mergeCells>
  <pageMargins left="0.78749999999999998" right="0.78749999999999998" top="1.0249999999999999" bottom="1.0249999999999999" header="0.78749999999999998" footer="0.78749999999999998"/>
  <pageSetup paperSize="9" scale="76" fitToHeight="0" orientation="landscape" useFirstPageNumber="1" horizontalDpi="300" verticalDpi="300" r:id="rId1"/>
  <headerFooter>
    <oddHeader>&amp;C&amp;A</oddHeader>
    <oddFooter>&amp;CStránka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55D97-C31F-4C40-9285-263E2EDEFF48}">
  <dimension ref="B1:M8"/>
  <sheetViews>
    <sheetView workbookViewId="0">
      <selection activeCell="I41" sqref="I41"/>
    </sheetView>
  </sheetViews>
  <sheetFormatPr defaultRowHeight="12.75" x14ac:dyDescent="0.2"/>
  <cols>
    <col min="8" max="8" width="37.85546875" customWidth="1"/>
    <col min="10" max="10" width="12.85546875" customWidth="1"/>
    <col min="12" max="12" width="13.85546875" customWidth="1"/>
  </cols>
  <sheetData>
    <row r="1" spans="2:13" x14ac:dyDescent="0.2">
      <c r="I1" s="267"/>
      <c r="J1" s="267"/>
      <c r="K1" s="267"/>
      <c r="L1" s="267"/>
      <c r="M1" s="267"/>
    </row>
    <row r="2" spans="2:13" x14ac:dyDescent="0.2">
      <c r="I2" s="267"/>
      <c r="J2" s="267"/>
      <c r="K2" s="267"/>
      <c r="L2" s="267"/>
      <c r="M2" s="267"/>
    </row>
    <row r="3" spans="2:13" ht="13.5" thickBot="1" x14ac:dyDescent="0.25">
      <c r="I3" s="396"/>
      <c r="J3" s="396"/>
      <c r="K3" s="397"/>
      <c r="L3" s="397"/>
      <c r="M3" s="267"/>
    </row>
    <row r="4" spans="2:13" ht="13.5" thickBot="1" x14ac:dyDescent="0.25">
      <c r="B4" s="262" t="s">
        <v>67</v>
      </c>
      <c r="C4" s="69"/>
      <c r="D4" s="69"/>
      <c r="E4" s="69"/>
      <c r="F4" s="69"/>
      <c r="G4" s="70"/>
      <c r="H4" s="157">
        <f>Rozpočet_založení!G123+'Plán péče_1. rok'!I53+'Plán péče_2. rok'!I54+'Plán péče_3. rok'!I53+'Plán péče_4. rok'!I18+'Plán péče_5. rok'!I19</f>
        <v>0</v>
      </c>
      <c r="I4" s="268"/>
      <c r="J4" s="269"/>
      <c r="K4" s="270"/>
      <c r="L4" s="271"/>
      <c r="M4" s="267"/>
    </row>
    <row r="5" spans="2:13" x14ac:dyDescent="0.2">
      <c r="I5" s="267"/>
      <c r="J5" s="267"/>
      <c r="K5" s="267"/>
      <c r="L5" s="267"/>
      <c r="M5" s="267"/>
    </row>
    <row r="6" spans="2:13" x14ac:dyDescent="0.2">
      <c r="I6" s="267"/>
      <c r="J6" s="267"/>
      <c r="K6" s="267"/>
      <c r="L6" s="267"/>
      <c r="M6" s="267"/>
    </row>
    <row r="7" spans="2:13" x14ac:dyDescent="0.2">
      <c r="I7" s="267"/>
      <c r="J7" s="267"/>
      <c r="K7" s="267"/>
      <c r="L7" s="267"/>
      <c r="M7" s="267"/>
    </row>
    <row r="8" spans="2:13" x14ac:dyDescent="0.2">
      <c r="I8" s="267"/>
      <c r="J8" s="267"/>
      <c r="K8" s="267"/>
      <c r="L8" s="267"/>
      <c r="M8" s="267"/>
    </row>
  </sheetData>
  <sheetProtection algorithmName="SHA-512" hashValue="/HV16yYjYg7CWSRBRxgB1SYX3XSYs0RPEGrut40IZ1mqyNM+04JLCJM+0K4bScipDays8xI/PKjR5/qtuM1OZQ==" saltValue="B/xpVtx6aEgX20TO5P0JIw==" spinCount="100000" sheet="1" objects="1" scenarios="1"/>
  <mergeCells count="2">
    <mergeCell ref="I3:J3"/>
    <mergeCell ref="K3:L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D5E0E14BBBF4479CAE7061824573B6" ma:contentTypeVersion="5" ma:contentTypeDescription="Vytvoří nový dokument" ma:contentTypeScope="" ma:versionID="63debf627e5668b13a91bb5e299ee638">
  <xsd:schema xmlns:xsd="http://www.w3.org/2001/XMLSchema" xmlns:xs="http://www.w3.org/2001/XMLSchema" xmlns:p="http://schemas.microsoft.com/office/2006/metadata/properties" xmlns:ns3="8975254d-970d-4dc5-9620-c4bc5c1e5b3d" xmlns:ns4="0cc233ad-f732-4144-9e85-9eb3980ee7e9" targetNamespace="http://schemas.microsoft.com/office/2006/metadata/properties" ma:root="true" ma:fieldsID="65a2958329d9fc93db813af041c04a68" ns3:_="" ns4:_="">
    <xsd:import namespace="8975254d-970d-4dc5-9620-c4bc5c1e5b3d"/>
    <xsd:import namespace="0cc233ad-f732-4144-9e85-9eb3980ee7e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5254d-970d-4dc5-9620-c4bc5c1e5b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233ad-f732-4144-9e85-9eb3980ee7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B8360F-4BE4-4E66-90AC-F00AAFA564C5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0cc233ad-f732-4144-9e85-9eb3980ee7e9"/>
    <ds:schemaRef ds:uri="8975254d-970d-4dc5-9620-c4bc5c1e5b3d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75A54CA-2245-42A0-A835-215E0CEFD1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75254d-970d-4dc5-9620-c4bc5c1e5b3d"/>
    <ds:schemaRef ds:uri="0cc233ad-f732-4144-9e85-9eb3980ee7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4A1E78-1368-4575-A73D-6B65D883D3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Rozpočet_založení</vt:lpstr>
      <vt:lpstr>Plán péče_1. rok</vt:lpstr>
      <vt:lpstr>Plán péče_2. rok</vt:lpstr>
      <vt:lpstr>Plán péče_3. rok</vt:lpstr>
      <vt:lpstr>Plán péče_4. rok</vt:lpstr>
      <vt:lpstr>Plán péče_5. rok</vt:lpstr>
      <vt:lpstr>Cena celkem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42060</dc:creator>
  <dc:description/>
  <cp:lastModifiedBy>Kleinerová Tereza, Ing.</cp:lastModifiedBy>
  <cp:revision>2</cp:revision>
  <cp:lastPrinted>2021-11-10T21:35:31Z</cp:lastPrinted>
  <dcterms:created xsi:type="dcterms:W3CDTF">2021-07-29T08:32:44Z</dcterms:created>
  <dcterms:modified xsi:type="dcterms:W3CDTF">2021-12-08T14:00:22Z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0x01010023D5E0E14BBBF4479CAE7061824573B6</vt:lpwstr>
  </property>
</Properties>
</file>