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mc:AlternateContent xmlns:mc="http://schemas.openxmlformats.org/markup-compatibility/2006">
    <mc:Choice Requires="x15">
      <x15ac:absPath xmlns:x15ac="http://schemas.microsoft.com/office/spreadsheetml/2010/11/ac" url="\\fs01\Users$\kos002\Documents\Projekty 2019\IROP Uhelné regiony\Bruntál Okružní\VZ 11.2021\VZ 11.11.2021\"/>
    </mc:Choice>
  </mc:AlternateContent>
  <xr:revisionPtr revIDLastSave="0" documentId="13_ncr:1_{7E586837-163E-4738-9703-CFA8C9D2275D}" xr6:coauthVersionLast="36" xr6:coauthVersionMax="36" xr10:uidLastSave="{00000000-0000-0000-0000-000000000000}"/>
  <bookViews>
    <workbookView showHorizontalScroll="0" showVerticalScroll="0" xWindow="0" yWindow="0" windowWidth="21570" windowHeight="7980" xr2:uid="{00000000-000D-0000-FFFF-FFFF00000000}"/>
  </bookViews>
  <sheets>
    <sheet name="Atrium nižší" sheetId="6" r:id="rId1"/>
    <sheet name="Atrium vyšší" sheetId="10" r:id="rId2"/>
    <sheet name="Dílny 1" sheetId="11" r:id="rId3"/>
    <sheet name="Dílny 2" sheetId="12" r:id="rId4"/>
  </sheets>
  <calcPr calcId="191029"/>
</workbook>
</file>

<file path=xl/calcChain.xml><?xml version="1.0" encoding="utf-8"?>
<calcChain xmlns="http://schemas.openxmlformats.org/spreadsheetml/2006/main">
  <c r="I16" i="6" l="1"/>
  <c r="J16" i="6" s="1"/>
  <c r="H16" i="6"/>
  <c r="I15" i="6"/>
  <c r="J15" i="6" s="1"/>
  <c r="H15" i="6"/>
  <c r="J14" i="6"/>
  <c r="I14" i="6"/>
  <c r="H14" i="6"/>
  <c r="J11" i="12" l="1"/>
  <c r="I11" i="12"/>
  <c r="I12" i="12"/>
  <c r="J12" i="12"/>
  <c r="H11" i="12"/>
  <c r="H12" i="12"/>
  <c r="I14" i="12"/>
  <c r="J14" i="12"/>
  <c r="H14" i="12"/>
  <c r="I13" i="12"/>
  <c r="J13" i="12"/>
  <c r="H13" i="12"/>
  <c r="I10" i="12"/>
  <c r="J10" i="12"/>
  <c r="H10" i="12"/>
  <c r="I9" i="12"/>
  <c r="J9" i="12"/>
  <c r="H9" i="12"/>
  <c r="I8" i="12"/>
  <c r="J8" i="12"/>
  <c r="H8" i="12"/>
  <c r="I7" i="12"/>
  <c r="J7" i="12"/>
  <c r="H7" i="12"/>
  <c r="I6" i="12"/>
  <c r="J6" i="12"/>
  <c r="H6" i="12"/>
  <c r="I5" i="12"/>
  <c r="J5" i="12"/>
  <c r="H5" i="12"/>
  <c r="J15" i="12"/>
  <c r="I15" i="12"/>
  <c r="I12" i="11"/>
  <c r="J12" i="11"/>
  <c r="H12" i="11"/>
  <c r="I11" i="11"/>
  <c r="J11" i="11"/>
  <c r="H11" i="11"/>
  <c r="I10" i="11"/>
  <c r="J10" i="11"/>
  <c r="H10" i="11"/>
  <c r="I9" i="11"/>
  <c r="J9" i="11"/>
  <c r="H9" i="11"/>
  <c r="I8" i="11"/>
  <c r="J8" i="11"/>
  <c r="H8" i="11"/>
  <c r="I7" i="11"/>
  <c r="J7" i="11"/>
  <c r="H7" i="11"/>
  <c r="I6" i="11"/>
  <c r="J6" i="11"/>
  <c r="H6" i="11"/>
  <c r="J5" i="11"/>
  <c r="I5" i="11"/>
  <c r="H5" i="11"/>
  <c r="H12" i="10"/>
  <c r="I12" i="10"/>
  <c r="J12" i="10"/>
  <c r="I11" i="10"/>
  <c r="J11" i="10"/>
  <c r="H11" i="10"/>
  <c r="I10" i="10"/>
  <c r="J10" i="10"/>
  <c r="H10" i="10"/>
  <c r="I9" i="10"/>
  <c r="J9" i="10"/>
  <c r="H9" i="10"/>
  <c r="I8" i="10"/>
  <c r="J8" i="10"/>
  <c r="H8" i="10"/>
  <c r="I7" i="10"/>
  <c r="J7" i="10"/>
  <c r="H7" i="10"/>
  <c r="I6" i="10"/>
  <c r="J6" i="10"/>
  <c r="H6" i="10"/>
  <c r="I5" i="10"/>
  <c r="J5" i="10"/>
  <c r="H5" i="10"/>
  <c r="J13" i="10"/>
  <c r="I13" i="10"/>
  <c r="I18" i="6"/>
  <c r="J18" i="6"/>
  <c r="H18" i="6"/>
  <c r="I17" i="6"/>
  <c r="J17" i="6"/>
  <c r="H17" i="6"/>
  <c r="I13" i="6"/>
  <c r="J13" i="6"/>
  <c r="H13" i="6"/>
  <c r="I12" i="6"/>
  <c r="J12" i="6"/>
  <c r="H12" i="6"/>
  <c r="I11" i="6"/>
  <c r="J11" i="6"/>
  <c r="H11" i="6"/>
  <c r="I10" i="6"/>
  <c r="J10" i="6"/>
  <c r="H10" i="6"/>
  <c r="I9" i="6"/>
  <c r="J9" i="6"/>
  <c r="H9" i="6"/>
  <c r="I8" i="6"/>
  <c r="J8" i="6"/>
  <c r="H8" i="6"/>
  <c r="I7" i="6"/>
  <c r="J7" i="6"/>
  <c r="H7" i="6"/>
  <c r="I6" i="6"/>
  <c r="J6" i="6"/>
  <c r="H6" i="6"/>
  <c r="I5" i="6"/>
  <c r="H5" i="6"/>
  <c r="J5" i="6"/>
  <c r="I20" i="6"/>
  <c r="J20" i="6"/>
  <c r="I13" i="11" l="1"/>
  <c r="J13" i="11"/>
</calcChain>
</file>

<file path=xl/sharedStrings.xml><?xml version="1.0" encoding="utf-8"?>
<sst xmlns="http://schemas.openxmlformats.org/spreadsheetml/2006/main" count="217" uniqueCount="66">
  <si>
    <t>poř.č.</t>
  </si>
  <si>
    <t>Popis</t>
  </si>
  <si>
    <t>ks</t>
  </si>
  <si>
    <t>ks bez DPH</t>
  </si>
  <si>
    <t>ks vč.DPH</t>
  </si>
  <si>
    <t>Celkem bez DPH</t>
  </si>
  <si>
    <t>Celkem s DPH</t>
  </si>
  <si>
    <t>Typ</t>
  </si>
  <si>
    <t>typ</t>
  </si>
  <si>
    <t>SOUHRN:</t>
  </si>
  <si>
    <t>Sluchátka s mikrofonem - kvalitní ,robusní profesionální sluchátka s mikrofonem, velké naušníky pro kvalitní poslech.ovládání hlasitosti</t>
  </si>
  <si>
    <t>Jazykové vybavení</t>
  </si>
  <si>
    <t>Název výrobce a PN produktu (případně jiná specifikace)</t>
  </si>
  <si>
    <t>Vyplňte pouze žlutě zabarvená políčka</t>
  </si>
  <si>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</si>
  <si>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Uchazeč doplní obchodní název a poskytne demo/trial verzi</t>
  </si>
  <si>
    <t>Uchazeč doplní obchodní název a PN produktu</t>
  </si>
  <si>
    <t>ZŠ Bruntál Okružní - atrium nižší</t>
  </si>
  <si>
    <t>Software k řízení výuky multimediální jazykové laboratoře (classroom management) - učitelská licence - minimální požadavky:</t>
  </si>
  <si>
    <t>Software k učebně multimediální jazykové laboratoře(classroom management) - žákovská licence - minimální požadavky:</t>
  </si>
  <si>
    <t xml:space="preserve">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česká/slovenská lokalizace produktu                                                                                                                                                        
</t>
  </si>
  <si>
    <t xml:space="preserve">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učeitele
hlavní hovor - žák slyší učitele ve sluchátkách, možnost komunikace přes sluchátka s učitelem , či s ostatními studenty
Osobní komunikace žák - učitel ( diskretní komunikace), možnost zapojení studenta do konverzačních skupin ( 2-8)
možnost chatování s učitelem či studenty, vyžádání pomoci učitele pomocí "přivolávacího" 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Funkce text to speech - převod textu na řeč )včetně větných celků) Výslovnost  - minimálně pro 5 světových jazyků
plná česká/slovenská lokalizace produktu </t>
  </si>
  <si>
    <t>Pracoviště učitele - minimální požadavky</t>
  </si>
  <si>
    <t>Učitelský PC:
typ All In One nebo mini PC na VESA 
display min 23,5"  dotykový
výkon CPU min. 7000 bodu dle nezávislého testu https://www.cpubenchmark.net/cpu_list.php
paměť min: 8GB DDR4, 
Disk min: 256GB SSD
konektivita: Lan, WiFI v standardu min. 802.11b/g/n , Bluetooth 4.0 a  vyšší , 5x USB z toho min 2x USB 3.0, webkamera, 
periferie: USB klávesnice, optická myš, 
audio: reproduktory 
Operační systém s možností připojení do domény v aktuální verzi
Balík kancelářského software obsahující software pro tvorbu textových souborů, prezentací,  tabulkový kalkulátor a emailového klienta v aktuální verzi, trvalá licence. ( je požadována kompatibilita s MS office)</t>
  </si>
  <si>
    <t>Pracoviště žáka - minimální požadavky</t>
  </si>
  <si>
    <t xml:space="preserve">Žákovský notebook:
výkon CPU min. 3500 bodů dle nezávislého testu https://www.cpubenchmark.net/cpu_list.php 
Paměť: min. 4GB 
Kapacita disku: 128GB SSD
Displej: 15.6" displej s FHD rozlišením (1920x1080)
Webkamera: Integrovaná
Připojení: wifi + Bluetooth
Konektivita : min.2x USB 3.0,1x Kombinovaný konektor pro sluchátka a mikrofon,1x HDMI,1x Síťový konektor RJ45
Operační systém s možností připojení do domény v aktuální verzi
další software: Kancelářský balíček programů plně obsahující tabulkový a textový editor a mailového klienta ( je požadována kompatibilita s MS office v aktuální verzi) </t>
  </si>
  <si>
    <t>Sluchátka s mikrofonem</t>
  </si>
  <si>
    <t>Nástavbový testovací  a hlasovací/anketní modul multimediální laboratoře - minimální požadavky:</t>
  </si>
  <si>
    <t xml:space="preserve">Testovací modul:
Možnost výběru testu
Možnost tvorby testu
Možnost editace testu
Možnost vyhodnocení testu
Možnost zobrazení výsledků testování žáků
Možnost ukládání a stahování testů do internetového úložiště 
Možnost generování testu ve formátu .pdf pro tisk
Možnost nastavení 
Hlasovací modul:
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</si>
  <si>
    <t>E-learningový portál včetně SW modulu pro vzdálený přístup multimediální laboratoře - minimální požadavky</t>
  </si>
  <si>
    <t>Nástavbový chatovací modul multimediální laboratoře - minimální požadavky:</t>
  </si>
  <si>
    <t>Otevřený chat mezi všemi uživateli (učitel-žák, žák-žák, žák-učitel)
Monitorování chatu ze učitelského PC
Historie chatu
Psaná komunikace mezi studentem a učitelem v reálném čase
Možnost omezit žákovský chat z učitelského PC
Barevna vizualizace dle zasedacího pořádku</t>
  </si>
  <si>
    <t>Síťová infrastruktura v učebně 1: Kompletní datová infrastruktura učebny - minimální požadavky</t>
  </si>
  <si>
    <t>1x 19" Rack nástěnný 9U
1x Switch 48 portů 10/100/1000 a 4x Gigabit SFP port, přepínací výkon 104Gb/s, management, QoS, provedení do racku, podpora 802.1Q VLAN
2x Patch panel 24p cat6
2x Vyvazovací panel
1x Napájecí lišta s přepěťovou ochranou 5x230V
Kabeláž UTP cat6 600m
30x Patch kabel UTP 0,5m cat6
13x Dvojzásuvka UTP cat6 + instalační krabice
1x AP, dual-band 2.4+5GHz (450+867Mbps), MIMO, 802.11a/b/g/n/ac
Kompletní instalace + proměření</t>
  </si>
  <si>
    <t>1x Rozvodnice nástěnná min. 24 modulů, IP40
1x Vypínač 32A, 3-pólový
6x Jistič s proud. chráničem 1+N, 6kA, C16A, 30mA
1x Třífázový jistič 25C 10kA
1x Svodič přepětí T1+2/BC, 4p, 12,5kA/280V
6x Svodič přepětí T3, napěťová ochranná hladina 1/1,3 kV, jmenovitý výbojový proud (8/20 µs) 3/5kA
Přívodní kabel CYKY J 5x6 25m
Zásuvkový kabel CYKY J 3x2,5 50m
15x Dvojzásuvka 230V Tango + instalační krabice
Elektro revize
Kompletní instalace</t>
  </si>
  <si>
    <t>Učitelský tablet - minimální požadavky:</t>
  </si>
  <si>
    <t>Mediální přehrávač s kapacitou 64GB - minimální požadavky</t>
  </si>
  <si>
    <t>podpora 4K HDR
dálkový ovladač s dotykovým povrchem
Konektivita: min. HDMI, Wi‑Fi, RJ45, Bluetooth. 
Možnost streamovat obsah obrazovky dodávaných tabletů na TV</t>
  </si>
  <si>
    <t>Interaktivní set 1 - minimální požadavky</t>
  </si>
  <si>
    <t>Interaktivní set 2 - minimální požadavky</t>
  </si>
  <si>
    <t>bílá keramická tabule typu Triptych s bočními sklopnými křídly  a posuvem (zvedacím systémem)
velikost hl. tab. 200x120 cm
bílý keramický povrch
určený k projekci, popisovatelný stíratelnými fixy a tekutými křídami
hliníkové orámování, plastové rožky
včetně kompletní montáže tabule</t>
  </si>
  <si>
    <t xml:space="preserve">interaktivní projektor
technologie 3LCD
ultrakrátká projekce
srovnatelná intenzita bílého i barevného světla
rozlišení WXGA 1280x800
svítivost 3300 ANSI lm,
životnost lampy: min. 4000 hodin, v ECO módu 5000 hodin
kontrast min: 10000:1,
dotykové ovládání 
2 interaktivní pera s rychlou odezvou, nezávislé nastavení per
2xHDMI, USB, VGA (D-SUB),  RJ-45
včetně držáku projektoru
včetně páru přídavných reproduktorů min 2x15W
včetně dopravy, kompletní montáže, kabeláže a oživení systému
</t>
  </si>
  <si>
    <t>ZŠ Bruntál Okružní - atrium vyšší</t>
  </si>
  <si>
    <t>Přístupový bod (AP) - minimální požadavky:</t>
  </si>
  <si>
    <t>Wifi pro pokrytí WiFi signálem 2,4GHz i 5GHz s plnou podporou norem 802.11a/b/g/n/ac
rychlost min. 800 Mb/s v pásmu 5 GHz (2x2 MIMO) a 300 Mb/s v pásmu 2.4 GHz 
rozhraní 802.11ac, 1 x 10/100/1000 RJ-45 LAN
držák s možností přichycení na zeď i strop
kompletní instalace, včetně kabeláže a zapojení.</t>
  </si>
  <si>
    <t>Žákovský tablet - minimální požadavky:</t>
  </si>
  <si>
    <t>Mobilní kufr pro uložení a nabíjení dodávaných tabletů - minimální požadavky</t>
  </si>
  <si>
    <t>Mediální přehrávač s kapacitou 64GB - minimální požadavky:</t>
  </si>
  <si>
    <t xml:space="preserve">Možnost uložit min. 16 tabletů, hromadné nabíjení uložených zařízení, synchronizace tabletů přes WIFI, pro každý tablet zásuvka 230V. Větrací mřížky a termostatem řízený ventilátor, centrální přepěťová ochrana, spínače jednotlivých zásuvkových modulů se světelnou indikací zapnutí. Pojezdová kolečka, teleskopická rukojeť a madla pro manipulaci. </t>
  </si>
  <si>
    <t>Možnost uložit min. 23 tabletů, hromadné nabíjení uložených zařízení, synchronizace tabletů přes WIFI, pro každý tablet zásuvka 230V. Větrací mřížky a termostatem řízený ventilátor, centrální přepěťová ochrana, spínače jednotlivých zásuvkových modulů se světelnou indikací zapnutí. Pojezdová kolečka, teleskopická rukojeť a madla pro manipulaci.</t>
  </si>
  <si>
    <t>ZŠ Bruntál Okružní - Dílny 2</t>
  </si>
  <si>
    <t>ZŠ Bruntál Okružní - Dílny 1</t>
  </si>
  <si>
    <t xml:space="preserve">Možnost uložit min. 13 tabletů, hromadné nabíjení uložených zařízení, synchronizace tabletů přes WIFI, pro každý tablet zásuvka 230V. Větrací mřížky a termostatem řízený ventilátor, centrální přepěťová ochrana, spínače jednotlivých zásuvkových modulů se světelnou indikací zapnutí. Pojezdová kolečka, teleskopická rukojeť a madla pro manipulaci. </t>
  </si>
  <si>
    <t>Učitelská 3D tiskárna - minimální požadavky:</t>
  </si>
  <si>
    <t>Žákovská 3D tiskárna - minimální požadavky:</t>
  </si>
  <si>
    <t>Uchazeč doplní obchodní název a poskytne internetový odkaz na aplikaci</t>
  </si>
  <si>
    <t>Tablet s min. 10" multi-dotykovým displejem
displej s LED podsvícením, technologií IPS a rozlišením min. 2200 x 1600
úložiště min. 64GB
2x Kamera min. 7 MP a 10 MP
Konektivita: min.  USB-C, Wi-Fi,  Bluetooth 
Výbava: min. gyroskop, akcelerometr, snímač okolního osvětlení 
Baterie: Li-Pol, výdrž až 10 hodin 
max. hmotnost 500 gramů
Ochranný obal do terénu</t>
  </si>
  <si>
    <t>Tablet s min. 10" multi-dotykovým displejem
displej s LED podsvícením, technologií IPS a rozlišením min. 2200 x 1600
úložiště min. 64GB
2x Kamera min. 7 MP a 10 MP
Konektivita: min.  USB-C, Wi-Fi,  Bluetooth 
Výbava: min. gyroskop, akcelerometr, snímač okolního osvětlení 
Baterie: Li-Pol, výdrž až 10 hodin 
max. hmotnost 500 gramů</t>
  </si>
  <si>
    <t>Tablet s min. 10"" multi-dotykovým displejem
displej s LED podsvícením, technologií IPS a rozlišením min. 2100 x 1600
úložiště min. 64GB
2x Kamera min. 7 MP a 10 MP
Konektivita: min.  USB-C, Wi-Fi,  Bluetooth 
Výbava: min. gyroskop, akcelerometr, snímač okolního osvětlení 
Baterie: Li-Pol, výdrž až 10 hodin 
max. hmotnost 500 gramů</t>
  </si>
  <si>
    <t>Tablet s min. 10" multi-dotykovým displejem
displej s LED podsvícením, technologií IPS a rozlišením min. 2100 x 1600
úložiště min. 64GB
2x Kamera min. 7 MP a 10 MP
Konektivita: min.  USB-C, Wi-Fi,  Bluetooth 
Výbava: min. gyroskop, akcelerometr, snímač okolního osvětlení 
Baterie: Li-Pol, výdrž až 10 hodin 
max. hmotnost 500 gramů</t>
  </si>
  <si>
    <t>pracovní prostor min: (23 x 20 x 20 cm) 
Integrované LCD, tisk z SD karty nebo z počítače přes USB
tryska: 0.4mm tryska 
struna: 1,75 mm 
senzor filamentu, 
automatická kalibrace tiskové plochy 
vyhřívaná podložka 
bezúdržbová tisková plocha
Podporované materiály min. PLA, ABS, PETG</t>
  </si>
  <si>
    <t xml:space="preserve">3D tiskárna 
pracovní prostor min. 17×17×17 cm
Integrované LCD, tisk z USB disk / LAN
tryska: 0.4mm tryska 
struna: 1,75 mm 
automatická kalibrace tiskové plochy 
Podporované materiály min. PLA, PETG, ASA, ABS
</t>
  </si>
  <si>
    <t>Síťová infrastruktura v učebně 1: Kompletní silová infrastruktura učebny - minimální požadavky:</t>
  </si>
  <si>
    <t>Kompletní instalace a zprovoznění učebny</t>
  </si>
  <si>
    <t>Kompletní instalace a zprovoznění systému.</t>
  </si>
  <si>
    <r>
      <t xml:space="preserve">SW modul pro internetový i LAN přístup do databáze výukových materiálů mimo učebnu
Databáze musí obsahovat vzdělávací materiály (lekce) pro výuku cizích jazyků pro základní školy. Je požadováno min. 200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t>
    </r>
    <r>
      <rPr>
        <sz val="9"/>
        <color indexed="8"/>
        <rFont val="Arial"/>
        <family val="2"/>
        <charset val="238"/>
      </rPr>
      <t xml:space="preserve">Stromová struktura obsahu knihovny lekcí, rozdělení na dílčí lekce,Testování,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</si>
</sst>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Kč-405];[Red]\-#,##0.00\ [$Kč-405]"/>
    <numFmt numFmtId="165" formatCode="_-* #,##0.00\ [$Kč-405]_-;\-* #,##0.00\ [$Kč-405]_-;_-* &quot;-&quot;??\ [$Kč-405]_-;_-@_-"/>
    <numFmt numFmtId="166" formatCode="#,##0.00\ &quot;Kč&quot;"/>
  </numFmts>
  <fonts count="11" x14ac:knownFonts="1">
    <font>
      <sz val="10"/>
      <name val="Arial"/>
      <family val="2"/>
      <charset val="238"/>
    </font>
    <font>
      <sz val="11"/>
      <color indexed="8"/>
      <name val="Calibri"/>
      <family val="2"/>
      <charset val="238"/>
    </font>
    <font>
      <sz val="10"/>
      <name val="Arial"/>
      <family val="2"/>
      <charset val="238"/>
    </font>
    <font>
      <b/>
      <sz val="10"/>
      <name val="Arial"/>
      <family val="2"/>
      <charset val="238"/>
    </font>
    <font>
      <sz val="9"/>
      <name val="Arial"/>
      <family val="2"/>
      <charset val="238"/>
    </font>
    <font>
      <sz val="9"/>
      <color indexed="8"/>
      <name val="Arial"/>
      <family val="2"/>
      <charset val="238"/>
    </font>
    <font>
      <sz val="11"/>
      <color theme="1"/>
      <name val="Calibri"/>
      <family val="2"/>
      <charset val="238"/>
      <scheme val="minor"/>
    </font>
    <font>
      <b/>
      <sz val="14"/>
      <color rgb="FFFFC000"/>
      <name val="Calibri"/>
      <family val="2"/>
      <charset val="238"/>
    </font>
    <font>
      <sz val="9"/>
      <color rgb="FF000000"/>
      <name val="Arial"/>
      <family val="2"/>
      <charset val="238"/>
    </font>
    <font>
      <i/>
      <sz val="9"/>
      <color rgb="FF3366FF"/>
      <name val="Calibri"/>
      <family val="2"/>
      <charset val="238"/>
      <scheme val="minor"/>
    </font>
    <font>
      <sz val="9"/>
      <color theme="1"/>
      <name val="Calibri"/>
      <family val="2"/>
      <charset val="238"/>
      <scheme val="minor"/>
    </font>
  </fonts>
  <fills count="11">
    <fill>
      <patternFill patternType="none"/>
    </fill>
    <fill>
      <patternFill patternType="gray125"/>
    </fill>
    <fill>
      <patternFill patternType="solid">
        <fgColor indexed="22"/>
        <bgColor indexed="31"/>
      </patternFill>
    </fill>
    <fill>
      <patternFill patternType="solid">
        <fgColor theme="2" tint="-9.9978637043366805E-2"/>
        <bgColor indexed="64"/>
      </patternFill>
    </fill>
    <fill>
      <patternFill patternType="solid">
        <fgColor theme="0"/>
        <bgColor indexed="64"/>
      </patternFill>
    </fill>
    <fill>
      <patternFill patternType="solid">
        <fgColor theme="0"/>
        <bgColor indexed="42"/>
      </patternFill>
    </fill>
    <fill>
      <patternFill patternType="solid">
        <fgColor theme="2"/>
        <bgColor indexed="64"/>
      </patternFill>
    </fill>
    <fill>
      <patternFill patternType="solid">
        <fgColor rgb="FFFFC00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1"/>
        <bgColor indexed="47"/>
      </patternFill>
    </fill>
  </fills>
  <borders count="6">
    <border>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s>
  <cellStyleXfs count="4">
    <xf numFmtId="0" fontId="0" fillId="0" borderId="0"/>
    <xf numFmtId="0" fontId="1" fillId="0" borderId="0"/>
    <xf numFmtId="0" fontId="2" fillId="0" borderId="0"/>
    <xf numFmtId="0" fontId="6" fillId="0" borderId="0"/>
  </cellStyleXfs>
  <cellXfs count="32">
    <xf numFmtId="0" fontId="0" fillId="0" borderId="0" xfId="0"/>
    <xf numFmtId="0" fontId="1" fillId="3" borderId="0" xfId="1" applyFill="1"/>
    <xf numFmtId="0" fontId="1" fillId="2" borderId="1" xfId="1" applyFont="1" applyFill="1" applyBorder="1" applyAlignment="1">
      <alignment horizontal="center" vertical="center" wrapText="1"/>
    </xf>
    <xf numFmtId="164" fontId="1" fillId="2" borderId="1" xfId="1" applyNumberFormat="1" applyFont="1" applyFill="1" applyBorder="1" applyAlignment="1">
      <alignment horizontal="center" vertical="center" wrapText="1"/>
    </xf>
    <xf numFmtId="0" fontId="0" fillId="0" borderId="0" xfId="0" applyAlignment="1">
      <alignment wrapText="1"/>
    </xf>
    <xf numFmtId="0" fontId="3" fillId="0" borderId="0" xfId="0" applyFont="1" applyAlignment="1">
      <alignment wrapText="1"/>
    </xf>
    <xf numFmtId="165" fontId="0" fillId="0" borderId="0" xfId="0" applyNumberFormat="1"/>
    <xf numFmtId="165" fontId="0" fillId="7" borderId="2" xfId="0" applyNumberFormat="1" applyFill="1" applyBorder="1"/>
    <xf numFmtId="0" fontId="4" fillId="0" borderId="2" xfId="2" applyFont="1" applyFill="1" applyBorder="1" applyAlignment="1">
      <alignment vertical="top" wrapText="1"/>
    </xf>
    <xf numFmtId="165" fontId="0" fillId="7" borderId="3" xfId="0" applyNumberFormat="1" applyFill="1" applyBorder="1"/>
    <xf numFmtId="0" fontId="4" fillId="0" borderId="2" xfId="0" applyFont="1" applyFill="1" applyBorder="1" applyAlignment="1">
      <alignment horizontal="center" vertical="center" wrapText="1"/>
    </xf>
    <xf numFmtId="3" fontId="8" fillId="0" borderId="2" xfId="0" applyNumberFormat="1" applyFont="1" applyBorder="1" applyAlignment="1">
      <alignment horizontal="center" vertical="center" wrapText="1"/>
    </xf>
    <xf numFmtId="165" fontId="8" fillId="8" borderId="2" xfId="0" applyNumberFormat="1" applyFont="1" applyFill="1" applyBorder="1" applyAlignment="1">
      <alignment horizontal="center" vertical="center" wrapText="1"/>
    </xf>
    <xf numFmtId="165" fontId="4" fillId="4" borderId="2" xfId="0" applyNumberFormat="1" applyFont="1" applyFill="1" applyBorder="1" applyAlignment="1">
      <alignment horizontal="center" vertical="center"/>
    </xf>
    <xf numFmtId="0" fontId="9" fillId="8" borderId="2" xfId="0" applyFont="1" applyFill="1" applyBorder="1" applyAlignment="1" applyProtection="1">
      <alignment horizontal="center" vertical="center" wrapText="1"/>
      <protection locked="0"/>
    </xf>
    <xf numFmtId="0" fontId="4" fillId="0" borderId="2" xfId="2" applyFont="1" applyFill="1" applyBorder="1" applyAlignment="1">
      <alignment vertical="center" wrapText="1"/>
    </xf>
    <xf numFmtId="0" fontId="8" fillId="0" borderId="2" xfId="0" applyNumberFormat="1" applyFont="1" applyFill="1" applyBorder="1" applyAlignment="1">
      <alignment vertical="center" wrapText="1"/>
    </xf>
    <xf numFmtId="166" fontId="10" fillId="6" borderId="2" xfId="3"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left" wrapText="1"/>
    </xf>
    <xf numFmtId="0" fontId="4" fillId="4" borderId="2" xfId="0" applyFont="1" applyFill="1" applyBorder="1" applyAlignment="1">
      <alignment horizontal="center" vertical="center"/>
    </xf>
    <xf numFmtId="0" fontId="4" fillId="5" borderId="2" xfId="0" applyFont="1" applyFill="1" applyBorder="1" applyAlignment="1">
      <alignment horizontal="center" vertical="center"/>
    </xf>
    <xf numFmtId="165"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9" fontId="4" fillId="4" borderId="2" xfId="0" applyNumberFormat="1" applyFont="1" applyFill="1" applyBorder="1" applyAlignment="1">
      <alignment horizontal="center" vertical="center" wrapText="1"/>
    </xf>
    <xf numFmtId="0" fontId="4" fillId="4" borderId="2" xfId="2" applyFont="1" applyFill="1" applyBorder="1" applyAlignment="1">
      <alignment vertical="center" wrapText="1"/>
    </xf>
    <xf numFmtId="0" fontId="4" fillId="4" borderId="2" xfId="0" applyFont="1" applyFill="1" applyBorder="1" applyAlignment="1">
      <alignment horizontal="center" vertical="center" wrapText="1"/>
    </xf>
    <xf numFmtId="0" fontId="5" fillId="0" borderId="2" xfId="1" applyFont="1" applyBorder="1"/>
    <xf numFmtId="0" fontId="7" fillId="10" borderId="0" xfId="1" applyFont="1" applyFill="1" applyBorder="1" applyAlignment="1">
      <alignment horizontal="center" vertical="center"/>
    </xf>
    <xf numFmtId="0" fontId="0" fillId="9" borderId="4" xfId="0" applyFill="1" applyBorder="1" applyAlignment="1">
      <alignment horizontal="center" vertical="center" textRotation="90"/>
    </xf>
    <xf numFmtId="0" fontId="0" fillId="9" borderId="5" xfId="0" applyFill="1" applyBorder="1" applyAlignment="1">
      <alignment horizontal="center" vertical="center" textRotation="90"/>
    </xf>
    <xf numFmtId="0" fontId="0" fillId="0" borderId="0" xfId="0" applyFont="1" applyAlignment="1">
      <alignment horizontal="center" wrapText="1"/>
    </xf>
  </cellXfs>
  <cellStyles count="4">
    <cellStyle name="Excel Built-in Normal" xfId="1" xr:uid="{00000000-0005-0000-0000-000000000000}"/>
    <cellStyle name="Normální" xfId="0" builtinId="0"/>
    <cellStyle name="normální 2" xfId="2" xr:uid="{00000000-0005-0000-0000-000002000000}"/>
    <cellStyle name="Normální 3"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E699"/>
      <rgbColor rgb="0099CCFF"/>
      <rgbColor rgb="00FF99CC"/>
      <rgbColor rgb="00CC99FF"/>
      <rgbColor rgb="00FFD966"/>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K21"/>
  <sheetViews>
    <sheetView tabSelected="1" topLeftCell="A10" zoomScale="85" zoomScaleNormal="85" workbookViewId="0">
      <selection activeCell="D12" sqref="D12"/>
    </sheetView>
  </sheetViews>
  <sheetFormatPr defaultRowHeight="12.75" x14ac:dyDescent="0.2"/>
  <cols>
    <col min="3" max="3" width="24.28515625" style="4" customWidth="1"/>
    <col min="4" max="4" width="122.85546875" style="4" customWidth="1"/>
    <col min="5" max="5" width="6.28515625" customWidth="1"/>
    <col min="7" max="7" width="14.42578125" customWidth="1"/>
    <col min="8" max="9" width="16.28515625" customWidth="1"/>
    <col min="10" max="10" width="15.7109375" customWidth="1"/>
    <col min="11" max="11" width="27.7109375" customWidth="1"/>
    <col min="12" max="12" width="11.140625" customWidth="1"/>
    <col min="14" max="14" width="11.5703125" bestFit="1" customWidth="1"/>
  </cols>
  <sheetData>
    <row r="1" spans="1:11" ht="36" customHeight="1" x14ac:dyDescent="0.2">
      <c r="A1" s="31" t="s">
        <v>14</v>
      </c>
      <c r="B1" s="31"/>
      <c r="C1" s="31"/>
      <c r="D1" s="31"/>
      <c r="E1" s="31"/>
      <c r="F1" s="31"/>
      <c r="G1" s="31"/>
      <c r="H1" s="31"/>
      <c r="I1" s="31"/>
      <c r="J1" s="31"/>
      <c r="K1" s="31"/>
    </row>
    <row r="2" spans="1:11" ht="18.75" customHeight="1" x14ac:dyDescent="0.2">
      <c r="A2" s="28" t="s">
        <v>17</v>
      </c>
      <c r="B2" s="28"/>
      <c r="C2" s="28"/>
      <c r="D2" s="28"/>
      <c r="E2" s="28"/>
      <c r="F2" s="28"/>
      <c r="G2" s="28"/>
      <c r="H2" s="28"/>
      <c r="I2" s="28"/>
      <c r="J2" s="28"/>
      <c r="K2" s="28"/>
    </row>
    <row r="3" spans="1:11" ht="15.75" customHeight="1" x14ac:dyDescent="0.2">
      <c r="A3" s="28"/>
      <c r="B3" s="28"/>
      <c r="C3" s="28"/>
      <c r="D3" s="28"/>
      <c r="E3" s="28"/>
      <c r="F3" s="28"/>
      <c r="G3" s="28"/>
      <c r="H3" s="28"/>
      <c r="I3" s="28"/>
      <c r="J3" s="28"/>
      <c r="K3" s="28"/>
    </row>
    <row r="4" spans="1:11" ht="30" x14ac:dyDescent="0.25">
      <c r="A4" s="1"/>
      <c r="B4" s="2" t="s">
        <v>0</v>
      </c>
      <c r="C4" s="2" t="s">
        <v>7</v>
      </c>
      <c r="D4" s="2" t="s">
        <v>1</v>
      </c>
      <c r="E4" s="2" t="s">
        <v>8</v>
      </c>
      <c r="F4" s="2" t="s">
        <v>2</v>
      </c>
      <c r="G4" s="2" t="s">
        <v>3</v>
      </c>
      <c r="H4" s="3" t="s">
        <v>4</v>
      </c>
      <c r="I4" s="3" t="s">
        <v>5</v>
      </c>
      <c r="J4" s="3" t="s">
        <v>6</v>
      </c>
      <c r="K4" s="3" t="s">
        <v>12</v>
      </c>
    </row>
    <row r="5" spans="1:11" ht="360.75" customHeight="1" x14ac:dyDescent="0.2">
      <c r="A5" s="29" t="s">
        <v>11</v>
      </c>
      <c r="B5" s="27">
        <v>1</v>
      </c>
      <c r="C5" s="10" t="s">
        <v>18</v>
      </c>
      <c r="D5" s="8" t="s">
        <v>20</v>
      </c>
      <c r="E5" s="11" t="s">
        <v>2</v>
      </c>
      <c r="F5" s="11">
        <v>1</v>
      </c>
      <c r="G5" s="12">
        <v>0</v>
      </c>
      <c r="H5" s="13">
        <f t="shared" ref="H5:H18" si="0">G5*1.21</f>
        <v>0</v>
      </c>
      <c r="I5" s="13">
        <f t="shared" ref="I5:I18" si="1">G5*F5</f>
        <v>0</v>
      </c>
      <c r="J5" s="13">
        <f t="shared" ref="J5:J18" si="2">I5*1.21</f>
        <v>0</v>
      </c>
      <c r="K5" s="14" t="s">
        <v>15</v>
      </c>
    </row>
    <row r="6" spans="1:11" ht="179.25" customHeight="1" x14ac:dyDescent="0.2">
      <c r="A6" s="30"/>
      <c r="B6" s="27">
        <v>2</v>
      </c>
      <c r="C6" s="10" t="s">
        <v>19</v>
      </c>
      <c r="D6" s="15" t="s">
        <v>21</v>
      </c>
      <c r="E6" s="11" t="s">
        <v>2</v>
      </c>
      <c r="F6" s="11">
        <v>16</v>
      </c>
      <c r="G6" s="12">
        <v>0</v>
      </c>
      <c r="H6" s="13">
        <f t="shared" si="0"/>
        <v>0</v>
      </c>
      <c r="I6" s="13">
        <f t="shared" si="1"/>
        <v>0</v>
      </c>
      <c r="J6" s="13">
        <f t="shared" si="2"/>
        <v>0</v>
      </c>
      <c r="K6" s="14" t="s">
        <v>15</v>
      </c>
    </row>
    <row r="7" spans="1:11" ht="158.25" customHeight="1" x14ac:dyDescent="0.2">
      <c r="A7" s="30"/>
      <c r="B7" s="27">
        <v>3</v>
      </c>
      <c r="C7" s="10" t="s">
        <v>22</v>
      </c>
      <c r="D7" s="16" t="s">
        <v>23</v>
      </c>
      <c r="E7" s="11" t="s">
        <v>2</v>
      </c>
      <c r="F7" s="11">
        <v>1</v>
      </c>
      <c r="G7" s="12">
        <v>0</v>
      </c>
      <c r="H7" s="13">
        <f t="shared" si="0"/>
        <v>0</v>
      </c>
      <c r="I7" s="13">
        <f t="shared" si="1"/>
        <v>0</v>
      </c>
      <c r="J7" s="13">
        <f t="shared" si="2"/>
        <v>0</v>
      </c>
      <c r="K7" s="14" t="s">
        <v>16</v>
      </c>
    </row>
    <row r="8" spans="1:11" ht="159" customHeight="1" x14ac:dyDescent="0.2">
      <c r="A8" s="30"/>
      <c r="B8" s="27">
        <v>4</v>
      </c>
      <c r="C8" s="10" t="s">
        <v>24</v>
      </c>
      <c r="D8" s="16" t="s">
        <v>25</v>
      </c>
      <c r="E8" s="11" t="s">
        <v>2</v>
      </c>
      <c r="F8" s="11">
        <v>16</v>
      </c>
      <c r="G8" s="12">
        <v>0</v>
      </c>
      <c r="H8" s="13">
        <f t="shared" si="0"/>
        <v>0</v>
      </c>
      <c r="I8" s="13">
        <f t="shared" si="1"/>
        <v>0</v>
      </c>
      <c r="J8" s="13">
        <f t="shared" si="2"/>
        <v>0</v>
      </c>
      <c r="K8" s="14" t="s">
        <v>16</v>
      </c>
    </row>
    <row r="9" spans="1:11" x14ac:dyDescent="0.2">
      <c r="A9" s="30"/>
      <c r="B9" s="27">
        <v>5</v>
      </c>
      <c r="C9" s="10" t="s">
        <v>26</v>
      </c>
      <c r="D9" s="16" t="s">
        <v>10</v>
      </c>
      <c r="E9" s="11" t="s">
        <v>2</v>
      </c>
      <c r="F9" s="11">
        <v>17</v>
      </c>
      <c r="G9" s="12">
        <v>0</v>
      </c>
      <c r="H9" s="13">
        <f t="shared" si="0"/>
        <v>0</v>
      </c>
      <c r="I9" s="13">
        <f t="shared" si="1"/>
        <v>0</v>
      </c>
      <c r="J9" s="13">
        <f t="shared" si="2"/>
        <v>0</v>
      </c>
      <c r="K9" s="17"/>
    </row>
    <row r="10" spans="1:11" ht="282" customHeight="1" x14ac:dyDescent="0.2">
      <c r="A10" s="30"/>
      <c r="B10" s="27">
        <v>6</v>
      </c>
      <c r="C10" s="10" t="s">
        <v>27</v>
      </c>
      <c r="D10" s="16" t="s">
        <v>28</v>
      </c>
      <c r="E10" s="11" t="s">
        <v>2</v>
      </c>
      <c r="F10" s="11">
        <v>1</v>
      </c>
      <c r="G10" s="12">
        <v>0</v>
      </c>
      <c r="H10" s="13">
        <f t="shared" si="0"/>
        <v>0</v>
      </c>
      <c r="I10" s="13">
        <f t="shared" si="1"/>
        <v>0</v>
      </c>
      <c r="J10" s="13">
        <f t="shared" si="2"/>
        <v>0</v>
      </c>
      <c r="K10" s="14" t="s">
        <v>15</v>
      </c>
    </row>
    <row r="11" spans="1:11" ht="106.5" customHeight="1" x14ac:dyDescent="0.2">
      <c r="A11" s="30"/>
      <c r="B11" s="27">
        <v>7</v>
      </c>
      <c r="C11" s="10" t="s">
        <v>30</v>
      </c>
      <c r="D11" s="16" t="s">
        <v>31</v>
      </c>
      <c r="E11" s="11" t="s">
        <v>2</v>
      </c>
      <c r="F11" s="11">
        <v>1</v>
      </c>
      <c r="G11" s="12">
        <v>0</v>
      </c>
      <c r="H11" s="13">
        <f t="shared" si="0"/>
        <v>0</v>
      </c>
      <c r="I11" s="13">
        <f t="shared" si="1"/>
        <v>0</v>
      </c>
      <c r="J11" s="13">
        <f t="shared" si="2"/>
        <v>0</v>
      </c>
      <c r="K11" s="14" t="s">
        <v>15</v>
      </c>
    </row>
    <row r="12" spans="1:11" ht="216" customHeight="1" x14ac:dyDescent="0.2">
      <c r="A12" s="30"/>
      <c r="B12" s="27">
        <v>8</v>
      </c>
      <c r="C12" s="10" t="s">
        <v>29</v>
      </c>
      <c r="D12" s="16" t="s">
        <v>65</v>
      </c>
      <c r="E12" s="11" t="s">
        <v>2</v>
      </c>
      <c r="F12" s="11">
        <v>1</v>
      </c>
      <c r="G12" s="12">
        <v>0</v>
      </c>
      <c r="H12" s="13">
        <f t="shared" si="0"/>
        <v>0</v>
      </c>
      <c r="I12" s="13">
        <f t="shared" si="1"/>
        <v>0</v>
      </c>
      <c r="J12" s="13">
        <f t="shared" si="2"/>
        <v>0</v>
      </c>
      <c r="K12" s="14" t="s">
        <v>55</v>
      </c>
    </row>
    <row r="13" spans="1:11" ht="135" customHeight="1" x14ac:dyDescent="0.2">
      <c r="A13" s="30"/>
      <c r="B13" s="27">
        <v>9</v>
      </c>
      <c r="C13" s="18" t="s">
        <v>32</v>
      </c>
      <c r="D13" s="19" t="s">
        <v>33</v>
      </c>
      <c r="E13" s="20" t="s">
        <v>2</v>
      </c>
      <c r="F13" s="21">
        <v>1</v>
      </c>
      <c r="G13" s="12">
        <v>0</v>
      </c>
      <c r="H13" s="22">
        <f t="shared" si="0"/>
        <v>0</v>
      </c>
      <c r="I13" s="22">
        <f t="shared" si="1"/>
        <v>0</v>
      </c>
      <c r="J13" s="22">
        <f t="shared" si="2"/>
        <v>0</v>
      </c>
      <c r="K13" s="17"/>
    </row>
    <row r="14" spans="1:11" ht="146.25" customHeight="1" x14ac:dyDescent="0.2">
      <c r="A14" s="30"/>
      <c r="B14" s="27">
        <v>10</v>
      </c>
      <c r="C14" s="18" t="s">
        <v>62</v>
      </c>
      <c r="D14" s="19" t="s">
        <v>34</v>
      </c>
      <c r="E14" s="20" t="s">
        <v>2</v>
      </c>
      <c r="F14" s="21">
        <v>1</v>
      </c>
      <c r="G14" s="12">
        <v>0</v>
      </c>
      <c r="H14" s="22">
        <f t="shared" ref="H14:H16" si="3">G14*1.21</f>
        <v>0</v>
      </c>
      <c r="I14" s="22">
        <f t="shared" ref="I14:I16" si="4">G14*F14</f>
        <v>0</v>
      </c>
      <c r="J14" s="22">
        <f t="shared" ref="J14:J16" si="5">I14*1.21</f>
        <v>0</v>
      </c>
      <c r="K14" s="17"/>
    </row>
    <row r="15" spans="1:11" ht="46.5" customHeight="1" x14ac:dyDescent="0.2">
      <c r="A15" s="30"/>
      <c r="B15" s="27">
        <v>11</v>
      </c>
      <c r="C15" s="18" t="s">
        <v>63</v>
      </c>
      <c r="D15" s="23" t="s">
        <v>64</v>
      </c>
      <c r="E15" s="20" t="s">
        <v>2</v>
      </c>
      <c r="F15" s="21">
        <v>1</v>
      </c>
      <c r="G15" s="12">
        <v>0</v>
      </c>
      <c r="H15" s="22">
        <f t="shared" si="3"/>
        <v>0</v>
      </c>
      <c r="I15" s="22">
        <f t="shared" si="4"/>
        <v>0</v>
      </c>
      <c r="J15" s="22">
        <f t="shared" si="5"/>
        <v>0</v>
      </c>
      <c r="K15" s="17"/>
    </row>
    <row r="16" spans="1:11" ht="141.6" customHeight="1" x14ac:dyDescent="0.2">
      <c r="A16" s="30"/>
      <c r="B16" s="27">
        <v>12</v>
      </c>
      <c r="C16" s="18" t="s">
        <v>35</v>
      </c>
      <c r="D16" s="23" t="s">
        <v>56</v>
      </c>
      <c r="E16" s="20" t="s">
        <v>2</v>
      </c>
      <c r="F16" s="21">
        <v>1</v>
      </c>
      <c r="G16" s="12">
        <v>0</v>
      </c>
      <c r="H16" s="22">
        <f t="shared" si="3"/>
        <v>0</v>
      </c>
      <c r="I16" s="22">
        <f t="shared" si="4"/>
        <v>0</v>
      </c>
      <c r="J16" s="22">
        <f t="shared" si="5"/>
        <v>0</v>
      </c>
      <c r="K16" s="14" t="s">
        <v>16</v>
      </c>
    </row>
    <row r="17" spans="1:11" ht="48" x14ac:dyDescent="0.2">
      <c r="A17" s="30"/>
      <c r="B17" s="27">
        <v>13</v>
      </c>
      <c r="C17" s="24" t="s">
        <v>36</v>
      </c>
      <c r="D17" s="25" t="s">
        <v>37</v>
      </c>
      <c r="E17" s="20" t="s">
        <v>2</v>
      </c>
      <c r="F17" s="26">
        <v>1</v>
      </c>
      <c r="G17" s="12">
        <v>0</v>
      </c>
      <c r="H17" s="13">
        <f t="shared" si="0"/>
        <v>0</v>
      </c>
      <c r="I17" s="13">
        <f t="shared" si="1"/>
        <v>0</v>
      </c>
      <c r="J17" s="13">
        <f t="shared" si="2"/>
        <v>0</v>
      </c>
      <c r="K17" s="14" t="s">
        <v>16</v>
      </c>
    </row>
    <row r="18" spans="1:11" ht="180.75" customHeight="1" x14ac:dyDescent="0.2">
      <c r="A18" s="30"/>
      <c r="B18" s="27">
        <v>14</v>
      </c>
      <c r="C18" s="24" t="s">
        <v>38</v>
      </c>
      <c r="D18" s="25" t="s">
        <v>41</v>
      </c>
      <c r="E18" s="20" t="s">
        <v>2</v>
      </c>
      <c r="F18" s="26">
        <v>1</v>
      </c>
      <c r="G18" s="12">
        <v>0</v>
      </c>
      <c r="H18" s="13">
        <f t="shared" si="0"/>
        <v>0</v>
      </c>
      <c r="I18" s="13">
        <f t="shared" si="1"/>
        <v>0</v>
      </c>
      <c r="J18" s="13">
        <f t="shared" si="2"/>
        <v>0</v>
      </c>
      <c r="K18" s="14" t="s">
        <v>16</v>
      </c>
    </row>
    <row r="19" spans="1:11" ht="79.5" customHeight="1" x14ac:dyDescent="0.2">
      <c r="A19" s="30"/>
      <c r="B19" s="27">
        <v>15</v>
      </c>
      <c r="C19" s="24" t="s">
        <v>39</v>
      </c>
      <c r="D19" s="25" t="s">
        <v>40</v>
      </c>
      <c r="E19" s="20" t="s">
        <v>2</v>
      </c>
      <c r="F19" s="26">
        <v>1</v>
      </c>
      <c r="G19" s="12"/>
      <c r="H19" s="13"/>
      <c r="I19" s="13"/>
      <c r="J19" s="13"/>
      <c r="K19" s="14" t="s">
        <v>16</v>
      </c>
    </row>
    <row r="20" spans="1:11" x14ac:dyDescent="0.2">
      <c r="G20" s="6"/>
      <c r="H20" s="7" t="s">
        <v>9</v>
      </c>
      <c r="I20" s="7">
        <f>SUM(I5:I19)</f>
        <v>0</v>
      </c>
      <c r="J20" s="7">
        <f>SUM(J5:J19)</f>
        <v>0</v>
      </c>
    </row>
    <row r="21" spans="1:11" x14ac:dyDescent="0.2">
      <c r="D21" s="5" t="s">
        <v>13</v>
      </c>
    </row>
  </sheetData>
  <mergeCells count="3">
    <mergeCell ref="A2:K3"/>
    <mergeCell ref="A5:A19"/>
    <mergeCell ref="A1:K1"/>
  </mergeCells>
  <pageMargins left="0.7" right="0.7" top="0.78740157499999996" bottom="0.78740157499999996" header="0.3" footer="0.3"/>
  <pageSetup paperSize="9"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K14"/>
  <sheetViews>
    <sheetView topLeftCell="A7" zoomScale="85" zoomScaleNormal="85" workbookViewId="0">
      <selection activeCell="D4" sqref="D4"/>
    </sheetView>
  </sheetViews>
  <sheetFormatPr defaultRowHeight="12.75" x14ac:dyDescent="0.2"/>
  <cols>
    <col min="3" max="3" width="24.28515625" style="4" customWidth="1"/>
    <col min="4" max="4" width="122.85546875" style="4" customWidth="1"/>
    <col min="5" max="5" width="6.28515625" customWidth="1"/>
    <col min="7" max="7" width="14.42578125" customWidth="1"/>
    <col min="8" max="9" width="16.28515625" customWidth="1"/>
    <col min="10" max="10" width="15.7109375" customWidth="1"/>
    <col min="11" max="11" width="27.7109375" customWidth="1"/>
    <col min="12" max="12" width="11.140625" customWidth="1"/>
    <col min="14" max="14" width="11.5703125" bestFit="1" customWidth="1"/>
  </cols>
  <sheetData>
    <row r="1" spans="1:11" ht="36" customHeight="1" x14ac:dyDescent="0.2">
      <c r="A1" s="31" t="s">
        <v>14</v>
      </c>
      <c r="B1" s="31"/>
      <c r="C1" s="31"/>
      <c r="D1" s="31"/>
      <c r="E1" s="31"/>
      <c r="F1" s="31"/>
      <c r="G1" s="31"/>
      <c r="H1" s="31"/>
      <c r="I1" s="31"/>
      <c r="J1" s="31"/>
      <c r="K1" s="31"/>
    </row>
    <row r="2" spans="1:11" ht="18.75" customHeight="1" x14ac:dyDescent="0.2">
      <c r="A2" s="28" t="s">
        <v>42</v>
      </c>
      <c r="B2" s="28"/>
      <c r="C2" s="28"/>
      <c r="D2" s="28"/>
      <c r="E2" s="28"/>
      <c r="F2" s="28"/>
      <c r="G2" s="28"/>
      <c r="H2" s="28"/>
      <c r="I2" s="28"/>
      <c r="J2" s="28"/>
      <c r="K2" s="28"/>
    </row>
    <row r="3" spans="1:11" ht="15.75" customHeight="1" x14ac:dyDescent="0.2">
      <c r="A3" s="28"/>
      <c r="B3" s="28"/>
      <c r="C3" s="28"/>
      <c r="D3" s="28"/>
      <c r="E3" s="28"/>
      <c r="F3" s="28"/>
      <c r="G3" s="28"/>
      <c r="H3" s="28"/>
      <c r="I3" s="28"/>
      <c r="J3" s="28"/>
      <c r="K3" s="28"/>
    </row>
    <row r="4" spans="1:11" ht="30" x14ac:dyDescent="0.25">
      <c r="A4" s="1"/>
      <c r="B4" s="2" t="s">
        <v>0</v>
      </c>
      <c r="C4" s="2" t="s">
        <v>7</v>
      </c>
      <c r="D4" s="2" t="s">
        <v>1</v>
      </c>
      <c r="E4" s="2" t="s">
        <v>8</v>
      </c>
      <c r="F4" s="2" t="s">
        <v>2</v>
      </c>
      <c r="G4" s="2" t="s">
        <v>3</v>
      </c>
      <c r="H4" s="3" t="s">
        <v>4</v>
      </c>
      <c r="I4" s="3" t="s">
        <v>5</v>
      </c>
      <c r="J4" s="3" t="s">
        <v>6</v>
      </c>
      <c r="K4" s="3" t="s">
        <v>12</v>
      </c>
    </row>
    <row r="5" spans="1:11" ht="175.15" customHeight="1" x14ac:dyDescent="0.2">
      <c r="A5" s="30"/>
      <c r="B5" s="27">
        <v>16</v>
      </c>
      <c r="C5" s="10" t="s">
        <v>22</v>
      </c>
      <c r="D5" s="16" t="s">
        <v>23</v>
      </c>
      <c r="E5" s="11" t="s">
        <v>2</v>
      </c>
      <c r="F5" s="11">
        <v>1</v>
      </c>
      <c r="G5" s="12">
        <v>0</v>
      </c>
      <c r="H5" s="13">
        <f t="shared" ref="H5:H12" si="0">G5*1.21</f>
        <v>0</v>
      </c>
      <c r="I5" s="13">
        <f t="shared" ref="I5:I12" si="1">G5*F5</f>
        <v>0</v>
      </c>
      <c r="J5" s="13">
        <f t="shared" ref="J5:J12" si="2">I5*1.21</f>
        <v>0</v>
      </c>
      <c r="K5" s="14" t="s">
        <v>16</v>
      </c>
    </row>
    <row r="6" spans="1:11" ht="94.15" customHeight="1" x14ac:dyDescent="0.2">
      <c r="A6" s="30"/>
      <c r="B6" s="27">
        <v>17</v>
      </c>
      <c r="C6" s="10" t="s">
        <v>43</v>
      </c>
      <c r="D6" s="16" t="s">
        <v>44</v>
      </c>
      <c r="E6" s="11" t="s">
        <v>2</v>
      </c>
      <c r="F6" s="11">
        <v>1</v>
      </c>
      <c r="G6" s="12">
        <v>0</v>
      </c>
      <c r="H6" s="13">
        <f t="shared" si="0"/>
        <v>0</v>
      </c>
      <c r="I6" s="13">
        <f t="shared" si="1"/>
        <v>0</v>
      </c>
      <c r="J6" s="13">
        <f t="shared" si="2"/>
        <v>0</v>
      </c>
      <c r="K6" s="14" t="s">
        <v>16</v>
      </c>
    </row>
    <row r="7" spans="1:11" ht="102.75" customHeight="1" x14ac:dyDescent="0.2">
      <c r="A7" s="30"/>
      <c r="B7" s="27">
        <v>18</v>
      </c>
      <c r="C7" s="10" t="s">
        <v>35</v>
      </c>
      <c r="D7" s="16" t="s">
        <v>57</v>
      </c>
      <c r="E7" s="11" t="s">
        <v>2</v>
      </c>
      <c r="F7" s="11">
        <v>1</v>
      </c>
      <c r="G7" s="12">
        <v>0</v>
      </c>
      <c r="H7" s="13">
        <f t="shared" si="0"/>
        <v>0</v>
      </c>
      <c r="I7" s="13">
        <f t="shared" si="1"/>
        <v>0</v>
      </c>
      <c r="J7" s="13">
        <f t="shared" si="2"/>
        <v>0</v>
      </c>
      <c r="K7" s="14" t="s">
        <v>16</v>
      </c>
    </row>
    <row r="8" spans="1:11" ht="108" customHeight="1" x14ac:dyDescent="0.2">
      <c r="A8" s="30"/>
      <c r="B8" s="27">
        <v>19</v>
      </c>
      <c r="C8" s="10" t="s">
        <v>45</v>
      </c>
      <c r="D8" s="16" t="s">
        <v>59</v>
      </c>
      <c r="E8" s="11" t="s">
        <v>2</v>
      </c>
      <c r="F8" s="11">
        <v>22</v>
      </c>
      <c r="G8" s="12">
        <v>0</v>
      </c>
      <c r="H8" s="13">
        <f t="shared" si="0"/>
        <v>0</v>
      </c>
      <c r="I8" s="13">
        <f t="shared" si="1"/>
        <v>0</v>
      </c>
      <c r="J8" s="13">
        <f t="shared" si="2"/>
        <v>0</v>
      </c>
      <c r="K8" s="14" t="s">
        <v>16</v>
      </c>
    </row>
    <row r="9" spans="1:11" ht="64.900000000000006" customHeight="1" x14ac:dyDescent="0.2">
      <c r="A9" s="30"/>
      <c r="B9" s="27">
        <v>20</v>
      </c>
      <c r="C9" s="10" t="s">
        <v>46</v>
      </c>
      <c r="D9" s="16" t="s">
        <v>49</v>
      </c>
      <c r="E9" s="11" t="s">
        <v>2</v>
      </c>
      <c r="F9" s="11">
        <v>1</v>
      </c>
      <c r="G9" s="12">
        <v>0</v>
      </c>
      <c r="H9" s="13">
        <f t="shared" si="0"/>
        <v>0</v>
      </c>
      <c r="I9" s="13">
        <f t="shared" si="1"/>
        <v>0</v>
      </c>
      <c r="J9" s="13">
        <f t="shared" si="2"/>
        <v>0</v>
      </c>
      <c r="K9" s="14" t="s">
        <v>16</v>
      </c>
    </row>
    <row r="10" spans="1:11" ht="64.5" customHeight="1" x14ac:dyDescent="0.2">
      <c r="A10" s="30"/>
      <c r="B10" s="27">
        <v>21</v>
      </c>
      <c r="C10" s="10" t="s">
        <v>47</v>
      </c>
      <c r="D10" s="16" t="s">
        <v>37</v>
      </c>
      <c r="E10" s="11" t="s">
        <v>2</v>
      </c>
      <c r="F10" s="11">
        <v>1</v>
      </c>
      <c r="G10" s="12">
        <v>0</v>
      </c>
      <c r="H10" s="13">
        <f t="shared" si="0"/>
        <v>0</v>
      </c>
      <c r="I10" s="13">
        <f t="shared" si="1"/>
        <v>0</v>
      </c>
      <c r="J10" s="13">
        <f t="shared" si="2"/>
        <v>0</v>
      </c>
      <c r="K10" s="14" t="s">
        <v>16</v>
      </c>
    </row>
    <row r="11" spans="1:11" ht="180.75" customHeight="1" x14ac:dyDescent="0.2">
      <c r="A11" s="30"/>
      <c r="B11" s="27">
        <v>22</v>
      </c>
      <c r="C11" s="24" t="s">
        <v>38</v>
      </c>
      <c r="D11" s="25" t="s">
        <v>41</v>
      </c>
      <c r="E11" s="20" t="s">
        <v>2</v>
      </c>
      <c r="F11" s="26">
        <v>1</v>
      </c>
      <c r="G11" s="12">
        <v>0</v>
      </c>
      <c r="H11" s="13">
        <f t="shared" si="0"/>
        <v>0</v>
      </c>
      <c r="I11" s="13">
        <f t="shared" si="1"/>
        <v>0</v>
      </c>
      <c r="J11" s="13">
        <f t="shared" si="2"/>
        <v>0</v>
      </c>
      <c r="K11" s="14" t="s">
        <v>16</v>
      </c>
    </row>
    <row r="12" spans="1:11" ht="81" customHeight="1" x14ac:dyDescent="0.2">
      <c r="A12" s="30"/>
      <c r="B12" s="27">
        <v>23</v>
      </c>
      <c r="C12" s="24" t="s">
        <v>39</v>
      </c>
      <c r="D12" s="25" t="s">
        <v>40</v>
      </c>
      <c r="E12" s="20" t="s">
        <v>2</v>
      </c>
      <c r="F12" s="26">
        <v>1</v>
      </c>
      <c r="G12" s="12">
        <v>0</v>
      </c>
      <c r="H12" s="13">
        <f t="shared" si="0"/>
        <v>0</v>
      </c>
      <c r="I12" s="13">
        <f t="shared" si="1"/>
        <v>0</v>
      </c>
      <c r="J12" s="13">
        <f t="shared" si="2"/>
        <v>0</v>
      </c>
      <c r="K12" s="14" t="s">
        <v>16</v>
      </c>
    </row>
    <row r="13" spans="1:11" x14ac:dyDescent="0.2">
      <c r="G13" s="6"/>
      <c r="H13" s="7" t="s">
        <v>9</v>
      </c>
      <c r="I13" s="7">
        <f>SUM(I5:I12)</f>
        <v>0</v>
      </c>
      <c r="J13" s="7">
        <f>SUM(J5:J12)</f>
        <v>0</v>
      </c>
    </row>
    <row r="14" spans="1:11" x14ac:dyDescent="0.2">
      <c r="D14" s="5" t="s">
        <v>13</v>
      </c>
    </row>
  </sheetData>
  <mergeCells count="3">
    <mergeCell ref="A1:K1"/>
    <mergeCell ref="A2:K3"/>
    <mergeCell ref="A5:A12"/>
  </mergeCell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K14"/>
  <sheetViews>
    <sheetView topLeftCell="A7" zoomScale="85" zoomScaleNormal="85" workbookViewId="0">
      <selection activeCell="D12" sqref="D12"/>
    </sheetView>
  </sheetViews>
  <sheetFormatPr defaultRowHeight="12.75" x14ac:dyDescent="0.2"/>
  <cols>
    <col min="3" max="3" width="24.28515625" style="4" customWidth="1"/>
    <col min="4" max="4" width="122.85546875" style="4" customWidth="1"/>
    <col min="5" max="5" width="6.28515625" customWidth="1"/>
    <col min="7" max="7" width="14.42578125" customWidth="1"/>
    <col min="8" max="9" width="16.28515625" customWidth="1"/>
    <col min="10" max="10" width="15.7109375" customWidth="1"/>
    <col min="11" max="11" width="27.7109375" customWidth="1"/>
    <col min="12" max="12" width="11.140625" customWidth="1"/>
    <col min="14" max="14" width="11.5703125" bestFit="1" customWidth="1"/>
  </cols>
  <sheetData>
    <row r="1" spans="1:11" ht="36" customHeight="1" x14ac:dyDescent="0.2">
      <c r="A1" s="31" t="s">
        <v>14</v>
      </c>
      <c r="B1" s="31"/>
      <c r="C1" s="31"/>
      <c r="D1" s="31"/>
      <c r="E1" s="31"/>
      <c r="F1" s="31"/>
      <c r="G1" s="31"/>
      <c r="H1" s="31"/>
      <c r="I1" s="31"/>
      <c r="J1" s="31"/>
      <c r="K1" s="31"/>
    </row>
    <row r="2" spans="1:11" ht="18.75" customHeight="1" x14ac:dyDescent="0.2">
      <c r="A2" s="28" t="s">
        <v>51</v>
      </c>
      <c r="B2" s="28"/>
      <c r="C2" s="28"/>
      <c r="D2" s="28"/>
      <c r="E2" s="28"/>
      <c r="F2" s="28"/>
      <c r="G2" s="28"/>
      <c r="H2" s="28"/>
      <c r="I2" s="28"/>
      <c r="J2" s="28"/>
      <c r="K2" s="28"/>
    </row>
    <row r="3" spans="1:11" ht="15.75" customHeight="1" x14ac:dyDescent="0.2">
      <c r="A3" s="28"/>
      <c r="B3" s="28"/>
      <c r="C3" s="28"/>
      <c r="D3" s="28"/>
      <c r="E3" s="28"/>
      <c r="F3" s="28"/>
      <c r="G3" s="28"/>
      <c r="H3" s="28"/>
      <c r="I3" s="28"/>
      <c r="J3" s="28"/>
      <c r="K3" s="28"/>
    </row>
    <row r="4" spans="1:11" ht="30" x14ac:dyDescent="0.25">
      <c r="A4" s="1"/>
      <c r="B4" s="2" t="s">
        <v>0</v>
      </c>
      <c r="C4" s="2" t="s">
        <v>7</v>
      </c>
      <c r="D4" s="2" t="s">
        <v>1</v>
      </c>
      <c r="E4" s="2" t="s">
        <v>8</v>
      </c>
      <c r="F4" s="2" t="s">
        <v>2</v>
      </c>
      <c r="G4" s="2" t="s">
        <v>3</v>
      </c>
      <c r="H4" s="3" t="s">
        <v>4</v>
      </c>
      <c r="I4" s="3" t="s">
        <v>5</v>
      </c>
      <c r="J4" s="3" t="s">
        <v>6</v>
      </c>
      <c r="K4" s="3" t="s">
        <v>12</v>
      </c>
    </row>
    <row r="5" spans="1:11" ht="165" customHeight="1" x14ac:dyDescent="0.2">
      <c r="A5" s="30"/>
      <c r="B5" s="27">
        <v>24</v>
      </c>
      <c r="C5" s="10" t="s">
        <v>22</v>
      </c>
      <c r="D5" s="16" t="s">
        <v>23</v>
      </c>
      <c r="E5" s="11" t="s">
        <v>2</v>
      </c>
      <c r="F5" s="11">
        <v>1</v>
      </c>
      <c r="G5" s="12">
        <v>0</v>
      </c>
      <c r="H5" s="13">
        <f t="shared" ref="H5:H12" si="0">G5*1.21</f>
        <v>0</v>
      </c>
      <c r="I5" s="13">
        <f t="shared" ref="I5:I12" si="1">G5*F5</f>
        <v>0</v>
      </c>
      <c r="J5" s="13">
        <f t="shared" ref="J5:J12" si="2">I5*1.21</f>
        <v>0</v>
      </c>
      <c r="K5" s="14" t="s">
        <v>16</v>
      </c>
    </row>
    <row r="6" spans="1:11" ht="75" customHeight="1" x14ac:dyDescent="0.2">
      <c r="A6" s="30"/>
      <c r="B6" s="27">
        <v>25</v>
      </c>
      <c r="C6" s="10" t="s">
        <v>43</v>
      </c>
      <c r="D6" s="16" t="s">
        <v>44</v>
      </c>
      <c r="E6" s="11" t="s">
        <v>2</v>
      </c>
      <c r="F6" s="11">
        <v>1</v>
      </c>
      <c r="G6" s="12">
        <v>0</v>
      </c>
      <c r="H6" s="13">
        <f t="shared" si="0"/>
        <v>0</v>
      </c>
      <c r="I6" s="13">
        <f t="shared" si="1"/>
        <v>0</v>
      </c>
      <c r="J6" s="13">
        <f t="shared" si="2"/>
        <v>0</v>
      </c>
      <c r="K6" s="14" t="s">
        <v>16</v>
      </c>
    </row>
    <row r="7" spans="1:11" ht="104.25" customHeight="1" x14ac:dyDescent="0.2">
      <c r="A7" s="30"/>
      <c r="B7" s="27">
        <v>26</v>
      </c>
      <c r="C7" s="10" t="s">
        <v>35</v>
      </c>
      <c r="D7" s="16" t="s">
        <v>57</v>
      </c>
      <c r="E7" s="11" t="s">
        <v>2</v>
      </c>
      <c r="F7" s="11">
        <v>1</v>
      </c>
      <c r="G7" s="12">
        <v>0</v>
      </c>
      <c r="H7" s="13">
        <f t="shared" si="0"/>
        <v>0</v>
      </c>
      <c r="I7" s="13">
        <f t="shared" si="1"/>
        <v>0</v>
      </c>
      <c r="J7" s="13">
        <f t="shared" si="2"/>
        <v>0</v>
      </c>
      <c r="K7" s="14" t="s">
        <v>16</v>
      </c>
    </row>
    <row r="8" spans="1:11" ht="108" customHeight="1" x14ac:dyDescent="0.2">
      <c r="A8" s="30"/>
      <c r="B8" s="27">
        <v>27</v>
      </c>
      <c r="C8" s="10" t="s">
        <v>45</v>
      </c>
      <c r="D8" s="16" t="s">
        <v>58</v>
      </c>
      <c r="E8" s="11" t="s">
        <v>2</v>
      </c>
      <c r="F8" s="11">
        <v>15</v>
      </c>
      <c r="G8" s="12">
        <v>0</v>
      </c>
      <c r="H8" s="13">
        <f t="shared" si="0"/>
        <v>0</v>
      </c>
      <c r="I8" s="13">
        <f t="shared" si="1"/>
        <v>0</v>
      </c>
      <c r="J8" s="13">
        <f t="shared" si="2"/>
        <v>0</v>
      </c>
      <c r="K8" s="14" t="s">
        <v>16</v>
      </c>
    </row>
    <row r="9" spans="1:11" ht="64.900000000000006" customHeight="1" x14ac:dyDescent="0.2">
      <c r="A9" s="30"/>
      <c r="B9" s="27">
        <v>28</v>
      </c>
      <c r="C9" s="10" t="s">
        <v>46</v>
      </c>
      <c r="D9" s="16" t="s">
        <v>48</v>
      </c>
      <c r="E9" s="11" t="s">
        <v>2</v>
      </c>
      <c r="F9" s="11">
        <v>1</v>
      </c>
      <c r="G9" s="12">
        <v>0</v>
      </c>
      <c r="H9" s="13">
        <f t="shared" si="0"/>
        <v>0</v>
      </c>
      <c r="I9" s="13">
        <f t="shared" si="1"/>
        <v>0</v>
      </c>
      <c r="J9" s="13">
        <f t="shared" si="2"/>
        <v>0</v>
      </c>
      <c r="K9" s="14" t="s">
        <v>16</v>
      </c>
    </row>
    <row r="10" spans="1:11" ht="70.900000000000006" customHeight="1" x14ac:dyDescent="0.2">
      <c r="A10" s="30"/>
      <c r="B10" s="27">
        <v>29</v>
      </c>
      <c r="C10" s="10" t="s">
        <v>47</v>
      </c>
      <c r="D10" s="16" t="s">
        <v>37</v>
      </c>
      <c r="E10" s="11" t="s">
        <v>2</v>
      </c>
      <c r="F10" s="11">
        <v>1</v>
      </c>
      <c r="G10" s="12">
        <v>0</v>
      </c>
      <c r="H10" s="13">
        <f t="shared" si="0"/>
        <v>0</v>
      </c>
      <c r="I10" s="13">
        <f t="shared" si="1"/>
        <v>0</v>
      </c>
      <c r="J10" s="13">
        <f t="shared" si="2"/>
        <v>0</v>
      </c>
      <c r="K10" s="14" t="s">
        <v>16</v>
      </c>
    </row>
    <row r="11" spans="1:11" ht="180" customHeight="1" x14ac:dyDescent="0.2">
      <c r="A11" s="30"/>
      <c r="B11" s="27">
        <v>30</v>
      </c>
      <c r="C11" s="24" t="s">
        <v>38</v>
      </c>
      <c r="D11" s="25" t="s">
        <v>41</v>
      </c>
      <c r="E11" s="20" t="s">
        <v>2</v>
      </c>
      <c r="F11" s="26">
        <v>1</v>
      </c>
      <c r="G11" s="12">
        <v>0</v>
      </c>
      <c r="H11" s="13">
        <f t="shared" si="0"/>
        <v>0</v>
      </c>
      <c r="I11" s="13">
        <f t="shared" si="1"/>
        <v>0</v>
      </c>
      <c r="J11" s="13">
        <f t="shared" si="2"/>
        <v>0</v>
      </c>
      <c r="K11" s="14" t="s">
        <v>16</v>
      </c>
    </row>
    <row r="12" spans="1:11" ht="83.25" customHeight="1" x14ac:dyDescent="0.2">
      <c r="A12" s="30"/>
      <c r="B12" s="27">
        <v>31</v>
      </c>
      <c r="C12" s="24" t="s">
        <v>39</v>
      </c>
      <c r="D12" s="25" t="s">
        <v>40</v>
      </c>
      <c r="E12" s="20" t="s">
        <v>2</v>
      </c>
      <c r="F12" s="26">
        <v>1</v>
      </c>
      <c r="G12" s="12">
        <v>0</v>
      </c>
      <c r="H12" s="13">
        <f t="shared" si="0"/>
        <v>0</v>
      </c>
      <c r="I12" s="13">
        <f t="shared" si="1"/>
        <v>0</v>
      </c>
      <c r="J12" s="13">
        <f t="shared" si="2"/>
        <v>0</v>
      </c>
      <c r="K12" s="14" t="s">
        <v>16</v>
      </c>
    </row>
    <row r="13" spans="1:11" x14ac:dyDescent="0.2">
      <c r="G13" s="6"/>
      <c r="H13" s="9" t="s">
        <v>9</v>
      </c>
      <c r="I13" s="9">
        <f>SUM(I5:I12)</f>
        <v>0</v>
      </c>
      <c r="J13" s="9">
        <f>SUM(J5:J12)</f>
        <v>0</v>
      </c>
    </row>
    <row r="14" spans="1:11" x14ac:dyDescent="0.2">
      <c r="D14" s="5" t="s">
        <v>13</v>
      </c>
    </row>
  </sheetData>
  <mergeCells count="3">
    <mergeCell ref="A1:K1"/>
    <mergeCell ref="A2:K3"/>
    <mergeCell ref="A5:A12"/>
  </mergeCell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K16"/>
  <sheetViews>
    <sheetView topLeftCell="A10" zoomScale="85" zoomScaleNormal="85" workbookViewId="0">
      <selection activeCell="D12" sqref="D12"/>
    </sheetView>
  </sheetViews>
  <sheetFormatPr defaultRowHeight="12.75" x14ac:dyDescent="0.2"/>
  <cols>
    <col min="3" max="3" width="24.28515625" style="4" customWidth="1"/>
    <col min="4" max="4" width="122.85546875" style="4" customWidth="1"/>
    <col min="5" max="5" width="6.28515625" customWidth="1"/>
    <col min="7" max="7" width="14.42578125" customWidth="1"/>
    <col min="8" max="9" width="16.28515625" customWidth="1"/>
    <col min="10" max="10" width="15.7109375" customWidth="1"/>
    <col min="11" max="11" width="27.7109375" customWidth="1"/>
    <col min="12" max="12" width="11.140625" customWidth="1"/>
    <col min="14" max="14" width="11.5703125" bestFit="1" customWidth="1"/>
  </cols>
  <sheetData>
    <row r="1" spans="1:11" ht="36" customHeight="1" x14ac:dyDescent="0.2">
      <c r="A1" s="31" t="s">
        <v>14</v>
      </c>
      <c r="B1" s="31"/>
      <c r="C1" s="31"/>
      <c r="D1" s="31"/>
      <c r="E1" s="31"/>
      <c r="F1" s="31"/>
      <c r="G1" s="31"/>
      <c r="H1" s="31"/>
      <c r="I1" s="31"/>
      <c r="J1" s="31"/>
      <c r="K1" s="31"/>
    </row>
    <row r="2" spans="1:11" ht="18.75" customHeight="1" x14ac:dyDescent="0.2">
      <c r="A2" s="28" t="s">
        <v>50</v>
      </c>
      <c r="B2" s="28"/>
      <c r="C2" s="28"/>
      <c r="D2" s="28"/>
      <c r="E2" s="28"/>
      <c r="F2" s="28"/>
      <c r="G2" s="28"/>
      <c r="H2" s="28"/>
      <c r="I2" s="28"/>
      <c r="J2" s="28"/>
      <c r="K2" s="28"/>
    </row>
    <row r="3" spans="1:11" ht="15.75" customHeight="1" x14ac:dyDescent="0.2">
      <c r="A3" s="28"/>
      <c r="B3" s="28"/>
      <c r="C3" s="28"/>
      <c r="D3" s="28"/>
      <c r="E3" s="28"/>
      <c r="F3" s="28"/>
      <c r="G3" s="28"/>
      <c r="H3" s="28"/>
      <c r="I3" s="28"/>
      <c r="J3" s="28"/>
      <c r="K3" s="28"/>
    </row>
    <row r="4" spans="1:11" ht="30" x14ac:dyDescent="0.25">
      <c r="A4" s="1"/>
      <c r="B4" s="2" t="s">
        <v>0</v>
      </c>
      <c r="C4" s="2" t="s">
        <v>7</v>
      </c>
      <c r="D4" s="2" t="s">
        <v>1</v>
      </c>
      <c r="E4" s="2" t="s">
        <v>8</v>
      </c>
      <c r="F4" s="2" t="s">
        <v>2</v>
      </c>
      <c r="G4" s="2" t="s">
        <v>3</v>
      </c>
      <c r="H4" s="3" t="s">
        <v>4</v>
      </c>
      <c r="I4" s="3" t="s">
        <v>5</v>
      </c>
      <c r="J4" s="3" t="s">
        <v>6</v>
      </c>
      <c r="K4" s="3" t="s">
        <v>12</v>
      </c>
    </row>
    <row r="5" spans="1:11" ht="163.5" customHeight="1" x14ac:dyDescent="0.2">
      <c r="A5" s="30"/>
      <c r="B5" s="27">
        <v>32</v>
      </c>
      <c r="C5" s="10" t="s">
        <v>22</v>
      </c>
      <c r="D5" s="16" t="s">
        <v>23</v>
      </c>
      <c r="E5" s="11" t="s">
        <v>2</v>
      </c>
      <c r="F5" s="11">
        <v>1</v>
      </c>
      <c r="G5" s="12">
        <v>0</v>
      </c>
      <c r="H5" s="13">
        <f t="shared" ref="H5:H14" si="0">G5*1.21</f>
        <v>0</v>
      </c>
      <c r="I5" s="13">
        <f t="shared" ref="I5:I14" si="1">G5*F5</f>
        <v>0</v>
      </c>
      <c r="J5" s="13">
        <f t="shared" ref="J5:J14" si="2">I5*1.21</f>
        <v>0</v>
      </c>
      <c r="K5" s="14" t="s">
        <v>16</v>
      </c>
    </row>
    <row r="6" spans="1:11" ht="78" customHeight="1" x14ac:dyDescent="0.2">
      <c r="A6" s="30"/>
      <c r="B6" s="27">
        <v>33</v>
      </c>
      <c r="C6" s="10" t="s">
        <v>43</v>
      </c>
      <c r="D6" s="16" t="s">
        <v>44</v>
      </c>
      <c r="E6" s="11" t="s">
        <v>2</v>
      </c>
      <c r="F6" s="11">
        <v>1</v>
      </c>
      <c r="G6" s="12">
        <v>0</v>
      </c>
      <c r="H6" s="13">
        <f t="shared" si="0"/>
        <v>0</v>
      </c>
      <c r="I6" s="13">
        <f t="shared" si="1"/>
        <v>0</v>
      </c>
      <c r="J6" s="13">
        <f t="shared" si="2"/>
        <v>0</v>
      </c>
      <c r="K6" s="14" t="s">
        <v>16</v>
      </c>
    </row>
    <row r="7" spans="1:11" ht="99.75" customHeight="1" x14ac:dyDescent="0.2">
      <c r="A7" s="30"/>
      <c r="B7" s="27">
        <v>34</v>
      </c>
      <c r="C7" s="10" t="s">
        <v>35</v>
      </c>
      <c r="D7" s="16" t="s">
        <v>57</v>
      </c>
      <c r="E7" s="11" t="s">
        <v>2</v>
      </c>
      <c r="F7" s="11">
        <v>1</v>
      </c>
      <c r="G7" s="12">
        <v>0</v>
      </c>
      <c r="H7" s="13">
        <f t="shared" si="0"/>
        <v>0</v>
      </c>
      <c r="I7" s="13">
        <f t="shared" si="1"/>
        <v>0</v>
      </c>
      <c r="J7" s="13">
        <f t="shared" si="2"/>
        <v>0</v>
      </c>
      <c r="K7" s="14" t="s">
        <v>16</v>
      </c>
    </row>
    <row r="8" spans="1:11" ht="108" customHeight="1" x14ac:dyDescent="0.2">
      <c r="A8" s="30"/>
      <c r="B8" s="27">
        <v>35</v>
      </c>
      <c r="C8" s="10" t="s">
        <v>45</v>
      </c>
      <c r="D8" s="16" t="s">
        <v>58</v>
      </c>
      <c r="E8" s="11" t="s">
        <v>2</v>
      </c>
      <c r="F8" s="11">
        <v>12</v>
      </c>
      <c r="G8" s="12">
        <v>0</v>
      </c>
      <c r="H8" s="13">
        <f t="shared" si="0"/>
        <v>0</v>
      </c>
      <c r="I8" s="13">
        <f t="shared" si="1"/>
        <v>0</v>
      </c>
      <c r="J8" s="13">
        <f t="shared" si="2"/>
        <v>0</v>
      </c>
      <c r="K8" s="14" t="s">
        <v>16</v>
      </c>
    </row>
    <row r="9" spans="1:11" ht="54.75" customHeight="1" x14ac:dyDescent="0.2">
      <c r="A9" s="30"/>
      <c r="B9" s="27">
        <v>36</v>
      </c>
      <c r="C9" s="10" t="s">
        <v>46</v>
      </c>
      <c r="D9" s="16" t="s">
        <v>52</v>
      </c>
      <c r="E9" s="11" t="s">
        <v>2</v>
      </c>
      <c r="F9" s="11">
        <v>1</v>
      </c>
      <c r="G9" s="12">
        <v>0</v>
      </c>
      <c r="H9" s="13">
        <f t="shared" si="0"/>
        <v>0</v>
      </c>
      <c r="I9" s="13">
        <f t="shared" si="1"/>
        <v>0</v>
      </c>
      <c r="J9" s="13">
        <f t="shared" si="2"/>
        <v>0</v>
      </c>
      <c r="K9" s="14" t="s">
        <v>16</v>
      </c>
    </row>
    <row r="10" spans="1:11" ht="62.25" customHeight="1" x14ac:dyDescent="0.2">
      <c r="A10" s="30"/>
      <c r="B10" s="27">
        <v>37</v>
      </c>
      <c r="C10" s="10" t="s">
        <v>47</v>
      </c>
      <c r="D10" s="16" t="s">
        <v>37</v>
      </c>
      <c r="E10" s="11" t="s">
        <v>2</v>
      </c>
      <c r="F10" s="11">
        <v>1</v>
      </c>
      <c r="G10" s="12">
        <v>0</v>
      </c>
      <c r="H10" s="13">
        <f t="shared" si="0"/>
        <v>0</v>
      </c>
      <c r="I10" s="13">
        <f t="shared" si="1"/>
        <v>0</v>
      </c>
      <c r="J10" s="13">
        <f t="shared" si="2"/>
        <v>0</v>
      </c>
      <c r="K10" s="14" t="s">
        <v>16</v>
      </c>
    </row>
    <row r="11" spans="1:11" ht="123" customHeight="1" x14ac:dyDescent="0.2">
      <c r="A11" s="30"/>
      <c r="B11" s="27">
        <v>38</v>
      </c>
      <c r="C11" s="10" t="s">
        <v>53</v>
      </c>
      <c r="D11" s="16" t="s">
        <v>60</v>
      </c>
      <c r="E11" s="11" t="s">
        <v>2</v>
      </c>
      <c r="F11" s="11">
        <v>1</v>
      </c>
      <c r="G11" s="12">
        <v>0</v>
      </c>
      <c r="H11" s="13">
        <f t="shared" si="0"/>
        <v>0</v>
      </c>
      <c r="I11" s="13">
        <f t="shared" si="1"/>
        <v>0</v>
      </c>
      <c r="J11" s="13">
        <f t="shared" si="2"/>
        <v>0</v>
      </c>
      <c r="K11" s="14" t="s">
        <v>16</v>
      </c>
    </row>
    <row r="12" spans="1:11" ht="103.5" customHeight="1" x14ac:dyDescent="0.2">
      <c r="A12" s="30"/>
      <c r="B12" s="27">
        <v>39</v>
      </c>
      <c r="C12" s="10" t="s">
        <v>54</v>
      </c>
      <c r="D12" s="16" t="s">
        <v>61</v>
      </c>
      <c r="E12" s="11" t="s">
        <v>2</v>
      </c>
      <c r="F12" s="11">
        <v>2</v>
      </c>
      <c r="G12" s="12">
        <v>0</v>
      </c>
      <c r="H12" s="13">
        <f t="shared" si="0"/>
        <v>0</v>
      </c>
      <c r="I12" s="13">
        <f t="shared" si="1"/>
        <v>0</v>
      </c>
      <c r="J12" s="13">
        <f t="shared" si="2"/>
        <v>0</v>
      </c>
      <c r="K12" s="14" t="s">
        <v>16</v>
      </c>
    </row>
    <row r="13" spans="1:11" ht="186" customHeight="1" x14ac:dyDescent="0.2">
      <c r="A13" s="30"/>
      <c r="B13" s="27">
        <v>40</v>
      </c>
      <c r="C13" s="24" t="s">
        <v>38</v>
      </c>
      <c r="D13" s="25" t="s">
        <v>41</v>
      </c>
      <c r="E13" s="20" t="s">
        <v>2</v>
      </c>
      <c r="F13" s="26">
        <v>1</v>
      </c>
      <c r="G13" s="12">
        <v>0</v>
      </c>
      <c r="H13" s="13">
        <f t="shared" si="0"/>
        <v>0</v>
      </c>
      <c r="I13" s="13">
        <f t="shared" si="1"/>
        <v>0</v>
      </c>
      <c r="J13" s="13">
        <f t="shared" si="2"/>
        <v>0</v>
      </c>
      <c r="K13" s="14" t="s">
        <v>16</v>
      </c>
    </row>
    <row r="14" spans="1:11" ht="90.6" customHeight="1" x14ac:dyDescent="0.2">
      <c r="A14" s="30"/>
      <c r="B14" s="27">
        <v>41</v>
      </c>
      <c r="C14" s="24" t="s">
        <v>39</v>
      </c>
      <c r="D14" s="25" t="s">
        <v>40</v>
      </c>
      <c r="E14" s="20" t="s">
        <v>2</v>
      </c>
      <c r="F14" s="26">
        <v>1</v>
      </c>
      <c r="G14" s="12">
        <v>0</v>
      </c>
      <c r="H14" s="13">
        <f t="shared" si="0"/>
        <v>0</v>
      </c>
      <c r="I14" s="13">
        <f t="shared" si="1"/>
        <v>0</v>
      </c>
      <c r="J14" s="13">
        <f t="shared" si="2"/>
        <v>0</v>
      </c>
      <c r="K14" s="14" t="s">
        <v>16</v>
      </c>
    </row>
    <row r="15" spans="1:11" x14ac:dyDescent="0.2">
      <c r="G15" s="6"/>
      <c r="H15" s="9" t="s">
        <v>9</v>
      </c>
      <c r="I15" s="9">
        <f>SUM(I5:I14)</f>
        <v>0</v>
      </c>
      <c r="J15" s="9">
        <f>SUM(J5:J14)</f>
        <v>0</v>
      </c>
    </row>
    <row r="16" spans="1:11" x14ac:dyDescent="0.2">
      <c r="D16" s="5" t="s">
        <v>13</v>
      </c>
    </row>
  </sheetData>
  <mergeCells count="3">
    <mergeCell ref="A1:K1"/>
    <mergeCell ref="A2:K3"/>
    <mergeCell ref="A5:A14"/>
  </mergeCells>
  <pageMargins left="0.7" right="0.7" top="0.78740157499999996" bottom="0.78740157499999996" header="0.3" footer="0.3"/>
  <pageSetup paperSize="9" orientation="portrait" horizont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Atrium nižší</vt:lpstr>
      <vt:lpstr>Atrium vyšší</vt:lpstr>
      <vt:lpstr>Dílny 1</vt:lpstr>
      <vt:lpstr>Dílny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Oldřich Košťál</dc:creator>
  <cp:lastModifiedBy>Oldřich Košťál</cp:lastModifiedBy>
  <cp:lastPrinted>2019-11-26T11:07:28Z</cp:lastPrinted>
  <dcterms:created xsi:type="dcterms:W3CDTF">2018-04-10T08:25:02Z</dcterms:created>
  <dcterms:modified xsi:type="dcterms:W3CDTF">2021-11-26T13:21:12Z</dcterms:modified>
</cp:coreProperties>
</file>