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02" activeTab="0"/>
  </bookViews>
  <sheets>
    <sheet name="položkový rozpočet" sheetId="1" r:id="rId1"/>
  </sheets>
  <definedNames>
    <definedName name="Excel_BuiltIn_Print_Area_1_1">#REF!</definedName>
    <definedName name="Excel_BuiltIn_Print_Area_2">#REF!</definedName>
    <definedName name="Excel_BuiltIn_Print_Area_3">#REF!</definedName>
    <definedName name="Excel_BuiltIn_Print_Area_6">#REF!</definedName>
    <definedName name="Excel_BuiltIn_Print_Titles_4">'položkový rozpočet'!$A$2:$IS$8</definedName>
    <definedName name="Excel_BuiltIn_Print_Titles_6">#REF!</definedName>
    <definedName name="_xlnm.Print_Titles" localSheetId="0">'položkový rozpočet'!$2:$8</definedName>
    <definedName name="_xlnm.Print_Area" localSheetId="0">'položkový rozpočet'!$A$2:$H$73</definedName>
  </definedNames>
  <calcPr fullCalcOnLoad="1"/>
</workbook>
</file>

<file path=xl/sharedStrings.xml><?xml version="1.0" encoding="utf-8"?>
<sst xmlns="http://schemas.openxmlformats.org/spreadsheetml/2006/main" count="108" uniqueCount="75">
  <si>
    <t>Rozpočet</t>
  </si>
  <si>
    <t>Investor:</t>
  </si>
  <si>
    <t xml:space="preserve">Město Kyjov, Masarykovo nám. 30/1, 697 01 Kyjov </t>
  </si>
  <si>
    <t>Název akce:</t>
  </si>
  <si>
    <t xml:space="preserve">Obnova místní komunikací v Kyjově v letech 2019 - 2020: ulice Nádražní </t>
  </si>
  <si>
    <t>Název SO :</t>
  </si>
  <si>
    <t>SO.141 - Veřejné osvětlení - stavební a zemní práce</t>
  </si>
  <si>
    <t>Datum zpracování :</t>
  </si>
  <si>
    <t>02/2022</t>
  </si>
  <si>
    <t>C E N A</t>
  </si>
  <si>
    <t xml:space="preserve">měrná </t>
  </si>
  <si>
    <t>dodávky</t>
  </si>
  <si>
    <t>montáže</t>
  </si>
  <si>
    <t>Název položky</t>
  </si>
  <si>
    <t>jednotka</t>
  </si>
  <si>
    <t>množství</t>
  </si>
  <si>
    <t>jednotková</t>
  </si>
  <si>
    <t>celkem</t>
  </si>
  <si>
    <t>Stavební elektroinstalace</t>
  </si>
  <si>
    <t>Materiály</t>
  </si>
  <si>
    <t>KO TRUBKA KF 09040 KOPOFLEX 450N 40/32ČERVENÁ</t>
  </si>
  <si>
    <t>OCHRANNÁ TRUBKA pr.90, ohebná, červená, (bal.50m)</t>
  </si>
  <si>
    <t>m</t>
  </si>
  <si>
    <t>Písek kopaný</t>
  </si>
  <si>
    <t>m3</t>
  </si>
  <si>
    <t>Materiály celkem [Kč]:</t>
  </si>
  <si>
    <t>Jiné:</t>
  </si>
  <si>
    <t>Vytyčení trati vedení kabelového podzemního podél silnice</t>
  </si>
  <si>
    <t>km</t>
  </si>
  <si>
    <t>geodetické zaměření dokončené stavby, délka 600m</t>
  </si>
  <si>
    <t>kpl</t>
  </si>
  <si>
    <t xml:space="preserve">přechodné dopravní značení během realizace </t>
  </si>
  <si>
    <t>den</t>
  </si>
  <si>
    <t>c</t>
  </si>
  <si>
    <t>Jiné celkem [Kč]:</t>
  </si>
  <si>
    <t>Zemní práce:</t>
  </si>
  <si>
    <t>kabel.rýha 35cm/šíř. 80cm/hl. zem.tř.3</t>
  </si>
  <si>
    <t>kabel.lože z kop.písku rýha  35cm tl.22cm</t>
  </si>
  <si>
    <t>ruč.zához.kab.rýhy 35cm šíř.; 80cm hl.; zem.tř.3</t>
  </si>
  <si>
    <t>fólie výstražná z PVC šířky 33cm</t>
  </si>
  <si>
    <t>kabel.rýha 50cm/šíř. 120cm/hl. zem.tř.3</t>
  </si>
  <si>
    <t>kabel.lože z kop.písku rýha 50cm tl.22cm</t>
  </si>
  <si>
    <t>ruč.zához.kab.rýhy 50cm šíř.; 120cm hl.; zem.tř.3</t>
  </si>
  <si>
    <t>Zemní protlak, průměr 90mm, běžné podmíky</t>
  </si>
  <si>
    <t>startovací jáma 2x1,5x1m, koncová jáma 2x1x1m, běžné podmíky</t>
  </si>
  <si>
    <t>KS</t>
  </si>
  <si>
    <t xml:space="preserve">Výkop - kontrolní výkop o rozměrech 0,5 × 1m, hloubka 1,5m </t>
  </si>
  <si>
    <t xml:space="preserve">Zához – kontrolní výkop o rozměrech 0,5 × 1m, hloubka 1,5m </t>
  </si>
  <si>
    <t>pouzdro pro stožár VO – zákl. Pilota, vyplnění betonem (pr.400*2600), armovací ocel, svaření, trubka DN400, vrtání</t>
  </si>
  <si>
    <t>Bourání základu betonového se záhozem jámy sypaninou (původní stožáry)</t>
  </si>
  <si>
    <t>Odvoz suti a vybouraných hmot na skládku do 1km</t>
  </si>
  <si>
    <t>t</t>
  </si>
  <si>
    <r>
      <t xml:space="preserve">Odvoz suti na skládku za každý další 1 km </t>
    </r>
    <r>
      <rPr>
        <i/>
        <sz val="10"/>
        <rFont val="Calibri"/>
        <family val="2"/>
      </rPr>
      <t>(10km)</t>
    </r>
  </si>
  <si>
    <t>Uložení na skládku přebytků</t>
  </si>
  <si>
    <t>Likvidace stávajících stožárů</t>
  </si>
  <si>
    <t>Rozebrání dlažeb ručně z dlaždic betonových, spáry nezalité</t>
  </si>
  <si>
    <t>m2</t>
  </si>
  <si>
    <t>Položení dlažeb ručně z dlaždic betonových, spáry nezalité</t>
  </si>
  <si>
    <t>Zapravení výkopu vozovky dle TP 146</t>
  </si>
  <si>
    <t>odfrézování vozovky šíře 180 cm, hloubka 5cm</t>
  </si>
  <si>
    <t>odfrézování vozovky šíře 120 cm, hloubka 5cm</t>
  </si>
  <si>
    <t>Štěrkodrť, frakce 32mm, tl. 25 cm</t>
  </si>
  <si>
    <t>15cm tl. KSC</t>
  </si>
  <si>
    <t>Vrstva živice 5cm, ACO11, šíře 1,2m</t>
  </si>
  <si>
    <t>Vrstva živice 5cm, ACO11, šíře 1,8m</t>
  </si>
  <si>
    <t>Nespecifikovaný materiál</t>
  </si>
  <si>
    <t>Kč</t>
  </si>
  <si>
    <t>Zemní práce celkem [Kč]:</t>
  </si>
  <si>
    <t>Stavební elektroinstalace [Kč]:</t>
  </si>
  <si>
    <t xml:space="preserve">doprava </t>
  </si>
  <si>
    <t>%</t>
  </si>
  <si>
    <t>přesun hmot</t>
  </si>
  <si>
    <t>zařízení staveniště</t>
  </si>
  <si>
    <t>Stavební elektroinstalace CELKEM bez DPH [Kč]:</t>
  </si>
  <si>
    <t xml:space="preserve">Uložení chrániček 40 mm a zemnícího drátu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</si>
</sst>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 &quot;_K_č_-;_-@_-"/>
    <numFmt numFmtId="165" formatCode="_-* #,##0.00\ _K_č_-;\-* #,##0.00\ _K_č_-;_-* \-??\ _K_č_-;_-@_-"/>
    <numFmt numFmtId="166" formatCode="_(\$* #,##0_);_(\$* \(#,##0\);_(\$* \-_);_(@_)"/>
    <numFmt numFmtId="167" formatCode="_(\$* #,##0.00_);_(\$* \(#,##0.00\);_(\$* \-??_);_(@_)"/>
    <numFmt numFmtId="168" formatCode="d/m/yyyy"/>
    <numFmt numFmtId="169" formatCode="0.000"/>
    <numFmt numFmtId="170" formatCode="#,##0.00\ [$Kč-405];\-#,##0.00\ [$Kč-405]"/>
  </numFmts>
  <fonts count="56">
    <font>
      <sz val="10"/>
      <name val="Arial"/>
      <family val="2"/>
    </font>
    <font>
      <sz val="11"/>
      <color indexed="20"/>
      <name val="Calibri"/>
      <family val="2"/>
    </font>
    <font>
      <b/>
      <sz val="12"/>
      <name val="Times CE"/>
      <family val="1"/>
    </font>
    <font>
      <sz val="10"/>
      <name val="Arial CE"/>
      <family val="2"/>
    </font>
    <font>
      <sz val="12"/>
      <name val="Times CE"/>
      <family val="1"/>
    </font>
    <font>
      <sz val="8"/>
      <name val="Arial"/>
      <family val="2"/>
    </font>
    <font>
      <sz val="10"/>
      <name val="Calibri"/>
      <family val="2"/>
    </font>
    <font>
      <u val="single"/>
      <sz val="1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53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i/>
      <sz val="10"/>
      <color indexed="53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horizontal="center"/>
      <protection/>
    </xf>
    <xf numFmtId="0" fontId="6" fillId="0" borderId="0" xfId="67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67" applyFont="1" applyFill="1">
      <alignment/>
      <protection/>
    </xf>
    <xf numFmtId="0" fontId="8" fillId="0" borderId="0" xfId="67" applyFont="1">
      <alignment/>
      <protection/>
    </xf>
    <xf numFmtId="0" fontId="6" fillId="0" borderId="0" xfId="0" applyFont="1" applyFill="1" applyAlignment="1">
      <alignment horizontal="right"/>
    </xf>
    <xf numFmtId="0" fontId="6" fillId="0" borderId="0" xfId="67" applyFont="1" applyFill="1" applyProtection="1">
      <alignment/>
      <protection locked="0"/>
    </xf>
    <xf numFmtId="0" fontId="9" fillId="0" borderId="0" xfId="67" applyNumberFormat="1" applyFont="1" applyFill="1" applyAlignment="1" applyProtection="1">
      <alignment horizontal="right"/>
      <protection locked="0"/>
    </xf>
    <xf numFmtId="0" fontId="6" fillId="0" borderId="0" xfId="67" applyFont="1" applyFill="1" applyAlignment="1" applyProtection="1">
      <alignment horizontal="right"/>
      <protection locked="0"/>
    </xf>
    <xf numFmtId="0" fontId="9" fillId="0" borderId="0" xfId="67" applyFont="1">
      <alignment/>
      <protection/>
    </xf>
    <xf numFmtId="0" fontId="10" fillId="0" borderId="0" xfId="0" applyFont="1" applyFill="1" applyAlignment="1">
      <alignment horizontal="right"/>
    </xf>
    <xf numFmtId="0" fontId="10" fillId="0" borderId="0" xfId="67" applyFont="1" applyFill="1" applyProtection="1">
      <alignment/>
      <protection locked="0"/>
    </xf>
    <xf numFmtId="0" fontId="10" fillId="0" borderId="0" xfId="0" applyFont="1" applyAlignment="1">
      <alignment/>
    </xf>
    <xf numFmtId="0" fontId="10" fillId="0" borderId="0" xfId="67" applyFont="1" applyFill="1">
      <alignment/>
      <protection/>
    </xf>
    <xf numFmtId="0" fontId="9" fillId="0" borderId="0" xfId="67" applyNumberFormat="1" applyFont="1" applyFill="1" applyAlignment="1" applyProtection="1">
      <alignment horizontal="left"/>
      <protection locked="0"/>
    </xf>
    <xf numFmtId="0" fontId="9" fillId="0" borderId="0" xfId="67" applyNumberFormat="1" applyFont="1" applyFill="1" applyAlignment="1" applyProtection="1">
      <alignment horizontal="left"/>
      <protection locked="0"/>
    </xf>
    <xf numFmtId="0" fontId="6" fillId="0" borderId="0" xfId="67" applyFont="1" applyFill="1" applyAlignment="1">
      <alignment/>
      <protection/>
    </xf>
    <xf numFmtId="0" fontId="6" fillId="0" borderId="0" xfId="67" applyFont="1" applyFill="1" applyAlignment="1">
      <alignment horizontal="left"/>
      <protection/>
    </xf>
    <xf numFmtId="168" fontId="6" fillId="0" borderId="0" xfId="67" applyNumberFormat="1" applyFont="1" applyAlignment="1" applyProtection="1">
      <alignment horizontal="center"/>
      <protection locked="0"/>
    </xf>
    <xf numFmtId="0" fontId="6" fillId="0" borderId="0" xfId="67" applyFont="1" applyProtection="1">
      <alignment/>
      <protection locked="0"/>
    </xf>
    <xf numFmtId="0" fontId="6" fillId="34" borderId="10" xfId="67" applyFont="1" applyFill="1" applyBorder="1">
      <alignment/>
      <protection/>
    </xf>
    <xf numFmtId="0" fontId="6" fillId="34" borderId="10" xfId="67" applyFont="1" applyFill="1" applyBorder="1" applyAlignment="1">
      <alignment horizontal="center"/>
      <protection/>
    </xf>
    <xf numFmtId="0" fontId="6" fillId="34" borderId="10" xfId="67" applyFont="1" applyFill="1" applyBorder="1" applyAlignment="1">
      <alignment horizontal="right"/>
      <protection/>
    </xf>
    <xf numFmtId="0" fontId="6" fillId="34" borderId="10" xfId="67" applyNumberFormat="1" applyFont="1" applyFill="1" applyBorder="1" applyAlignment="1">
      <alignment horizontal="right"/>
      <protection/>
    </xf>
    <xf numFmtId="49" fontId="10" fillId="0" borderId="10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Fill="1" applyBorder="1" applyAlignment="1">
      <alignment/>
    </xf>
    <xf numFmtId="49" fontId="10" fillId="0" borderId="0" xfId="0" applyNumberFormat="1" applyFont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>
      <alignment/>
    </xf>
    <xf numFmtId="0" fontId="6" fillId="0" borderId="0" xfId="67" applyFont="1" applyAlignment="1" applyProtection="1">
      <alignment wrapText="1"/>
      <protection locked="0"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67" applyFont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12" fillId="35" borderId="1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 applyProtection="1">
      <alignment vertical="center"/>
      <protection/>
    </xf>
    <xf numFmtId="4" fontId="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vertical="center"/>
      <protection/>
    </xf>
    <xf numFmtId="4" fontId="14" fillId="35" borderId="10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35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wrapText="1"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>
      <alignment vertical="center"/>
    </xf>
    <xf numFmtId="0" fontId="9" fillId="0" borderId="0" xfId="67" applyFont="1" applyFill="1" applyProtection="1">
      <alignment/>
      <protection locked="0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16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 vertical="center" wrapText="1"/>
    </xf>
    <xf numFmtId="16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8" fillId="0" borderId="0" xfId="67" applyFont="1" applyFill="1" applyProtection="1">
      <alignment/>
      <protection locked="0"/>
    </xf>
    <xf numFmtId="16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67" applyFont="1" applyFill="1" applyAlignment="1" applyProtection="1">
      <alignment vertical="center"/>
      <protection locked="0"/>
    </xf>
    <xf numFmtId="16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170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/>
    </xf>
    <xf numFmtId="0" fontId="6" fillId="0" borderId="0" xfId="67" applyFont="1" applyFill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6" fillId="0" borderId="0" xfId="67" applyFont="1" applyFill="1" applyAlignment="1" applyProtection="1">
      <alignment vertical="center" wrapText="1"/>
      <protection locked="0"/>
    </xf>
    <xf numFmtId="16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67" applyFont="1" applyFill="1" applyProtection="1">
      <alignment/>
      <protection locked="0"/>
    </xf>
    <xf numFmtId="16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0" fillId="0" borderId="0" xfId="67" applyFont="1" applyFill="1" applyAlignment="1" applyProtection="1">
      <alignment vertical="center"/>
      <protection locked="0"/>
    </xf>
    <xf numFmtId="16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67" applyFont="1" applyFill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vertical="center"/>
      <protection/>
    </xf>
    <xf numFmtId="16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67" applyFont="1" applyFill="1" applyProtection="1">
      <alignment/>
      <protection locked="0"/>
    </xf>
    <xf numFmtId="4" fontId="11" fillId="0" borderId="10" xfId="0" applyNumberFormat="1" applyFont="1" applyBorder="1" applyAlignment="1">
      <alignment vertical="center"/>
    </xf>
    <xf numFmtId="16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67" applyFont="1" applyFill="1" applyBorder="1" applyAlignment="1" applyProtection="1">
      <alignment vertical="center"/>
      <protection locked="0"/>
    </xf>
    <xf numFmtId="4" fontId="10" fillId="0" borderId="10" xfId="67" applyNumberFormat="1" applyFont="1" applyFill="1" applyBorder="1" applyAlignment="1" applyProtection="1">
      <alignment horizontal="center" vertical="center"/>
      <protection locked="0"/>
    </xf>
    <xf numFmtId="2" fontId="6" fillId="0" borderId="10" xfId="67" applyNumberFormat="1" applyFont="1" applyFill="1" applyBorder="1" applyAlignment="1" applyProtection="1">
      <alignment horizontal="right" vertical="center"/>
      <protection locked="0"/>
    </xf>
    <xf numFmtId="4" fontId="10" fillId="0" borderId="10" xfId="67" applyNumberFormat="1" applyFont="1" applyFill="1" applyBorder="1" applyAlignment="1" applyProtection="1">
      <alignment vertical="center"/>
      <protection/>
    </xf>
    <xf numFmtId="4" fontId="20" fillId="35" borderId="10" xfId="67" applyNumberFormat="1" applyFont="1" applyFill="1" applyBorder="1" applyAlignment="1" applyProtection="1">
      <alignment vertical="center"/>
      <protection/>
    </xf>
    <xf numFmtId="4" fontId="20" fillId="0" borderId="0" xfId="67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0" xfId="67" applyFont="1" applyFill="1" applyBorder="1" applyAlignment="1" applyProtection="1">
      <alignment vertical="center"/>
      <protection locked="0"/>
    </xf>
    <xf numFmtId="2" fontId="10" fillId="0" borderId="10" xfId="67" applyNumberFormat="1" applyFont="1" applyFill="1" applyBorder="1" applyAlignment="1" applyProtection="1">
      <alignment horizontal="right" vertical="center"/>
      <protection locked="0"/>
    </xf>
    <xf numFmtId="4" fontId="21" fillId="35" borderId="10" xfId="67" applyNumberFormat="1" applyFont="1" applyFill="1" applyBorder="1" applyAlignment="1" applyProtection="1">
      <alignment vertical="center"/>
      <protection/>
    </xf>
    <xf numFmtId="4" fontId="21" fillId="0" borderId="10" xfId="67" applyNumberFormat="1" applyFont="1" applyFill="1" applyBorder="1" applyAlignment="1" applyProtection="1">
      <alignment horizontal="right" vertical="center"/>
      <protection/>
    </xf>
    <xf numFmtId="4" fontId="21" fillId="35" borderId="10" xfId="67" applyNumberFormat="1" applyFont="1" applyFill="1" applyBorder="1" applyAlignment="1" applyProtection="1">
      <alignment horizontal="right" vertical="center"/>
      <protection/>
    </xf>
    <xf numFmtId="0" fontId="6" fillId="0" borderId="0" xfId="67" applyFont="1" applyAlignment="1" applyProtection="1">
      <alignment horizontal="center" vertical="center"/>
      <protection locked="0"/>
    </xf>
    <xf numFmtId="0" fontId="6" fillId="0" borderId="0" xfId="67" applyFont="1" applyAlignment="1" applyProtection="1">
      <alignment horizontal="right" vertical="center"/>
      <protection locked="0"/>
    </xf>
    <xf numFmtId="0" fontId="6" fillId="0" borderId="0" xfId="67" applyFont="1" applyFill="1" applyAlignment="1" applyProtection="1">
      <alignment horizontal="left"/>
      <protection locked="0"/>
    </xf>
    <xf numFmtId="0" fontId="6" fillId="0" borderId="0" xfId="67" applyFont="1" applyAlignment="1" applyProtection="1">
      <alignment horizontal="center"/>
      <protection locked="0"/>
    </xf>
    <xf numFmtId="0" fontId="6" fillId="0" borderId="0" xfId="67" applyFont="1" applyAlignment="1" applyProtection="1">
      <alignment horizontal="right"/>
      <protection locked="0"/>
    </xf>
    <xf numFmtId="0" fontId="6" fillId="0" borderId="0" xfId="67" applyFont="1" applyAlignment="1">
      <alignment horizontal="center" wrapText="1"/>
      <protection/>
    </xf>
    <xf numFmtId="0" fontId="6" fillId="0" borderId="0" xfId="67" applyFont="1" applyAlignment="1">
      <alignment horizontal="right" wrapText="1"/>
      <protection/>
    </xf>
    <xf numFmtId="0" fontId="6" fillId="0" borderId="0" xfId="67" applyFont="1" applyAlignment="1">
      <alignment wrapText="1"/>
      <protection/>
    </xf>
    <xf numFmtId="0" fontId="6" fillId="0" borderId="0" xfId="67" applyFont="1" applyAlignment="1" applyProtection="1">
      <alignment horizontal="left"/>
      <protection locked="0"/>
    </xf>
    <xf numFmtId="0" fontId="7" fillId="0" borderId="0" xfId="67" applyFont="1" applyFill="1" applyBorder="1" applyAlignment="1">
      <alignment horizontal="center"/>
      <protection/>
    </xf>
    <xf numFmtId="49" fontId="8" fillId="0" borderId="0" xfId="67" applyNumberFormat="1" applyFont="1" applyFill="1" applyBorder="1" applyAlignment="1" applyProtection="1">
      <alignment horizontal="left"/>
      <protection locked="0"/>
    </xf>
    <xf numFmtId="0" fontId="6" fillId="34" borderId="10" xfId="67" applyFont="1" applyFill="1" applyBorder="1" applyAlignment="1">
      <alignment horizontal="center"/>
      <protection/>
    </xf>
    <xf numFmtId="0" fontId="6" fillId="0" borderId="0" xfId="0" applyFont="1" applyBorder="1" applyAlignment="1" applyProtection="1">
      <alignment vertical="center" wrapText="1"/>
      <protection locked="0"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ADPIS 5" xfId="48"/>
    <cellStyle name="Název" xfId="49"/>
    <cellStyle name="Neutrální" xfId="50"/>
    <cellStyle name="Normal_laroux" xfId="51"/>
    <cellStyle name="normální 11" xfId="52"/>
    <cellStyle name="normální 19" xfId="53"/>
    <cellStyle name="normální 2" xfId="54"/>
    <cellStyle name="normální 2 10" xfId="55"/>
    <cellStyle name="normální 2 13" xfId="56"/>
    <cellStyle name="normální 2 15" xfId="57"/>
    <cellStyle name="normální 2 17" xfId="58"/>
    <cellStyle name="normální 2 19" xfId="59"/>
    <cellStyle name="normální 2 2" xfId="60"/>
    <cellStyle name="normální 2 4" xfId="61"/>
    <cellStyle name="normální 2 7" xfId="62"/>
    <cellStyle name="normální 2 9" xfId="63"/>
    <cellStyle name="normální 23" xfId="64"/>
    <cellStyle name="normální 24" xfId="65"/>
    <cellStyle name="normální 4" xfId="66"/>
    <cellStyle name="normální_POL.XLS" xfId="67"/>
    <cellStyle name="POPIS" xfId="68"/>
    <cellStyle name="Poznámka" xfId="69"/>
    <cellStyle name="Percent" xfId="70"/>
    <cellStyle name="Propojená buňka" xfId="71"/>
    <cellStyle name="Správně" xfId="72"/>
    <cellStyle name="Styl 1" xfId="73"/>
    <cellStyle name="Špat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81"/>
  <sheetViews>
    <sheetView showGridLines="0" showZeros="0" tabSelected="1" zoomScale="120" zoomScaleNormal="120" zoomScaleSheetLayoutView="100" zoomScalePageLayoutView="0" workbookViewId="0" topLeftCell="B1">
      <selection activeCell="B29" sqref="B29"/>
    </sheetView>
  </sheetViews>
  <sheetFormatPr defaultColWidth="9.00390625" defaultRowHeight="12.75"/>
  <cols>
    <col min="1" max="1" width="0" style="1" hidden="1" customWidth="1"/>
    <col min="2" max="2" width="62.140625" style="1" customWidth="1"/>
    <col min="3" max="3" width="7.57421875" style="2" customWidth="1"/>
    <col min="4" max="4" width="8.57421875" style="3" customWidth="1"/>
    <col min="5" max="5" width="9.7109375" style="1" customWidth="1"/>
    <col min="6" max="6" width="12.8515625" style="1" customWidth="1"/>
    <col min="7" max="7" width="11.57421875" style="3" customWidth="1"/>
    <col min="8" max="8" width="11.8515625" style="3" customWidth="1"/>
    <col min="9" max="9" width="10.28125" style="1" customWidth="1"/>
    <col min="10" max="10" width="10.8515625" style="1" customWidth="1"/>
    <col min="11" max="11" width="4.140625" style="1" customWidth="1"/>
    <col min="12" max="12" width="5.57421875" style="1" customWidth="1"/>
    <col min="13" max="13" width="3.7109375" style="1" customWidth="1"/>
    <col min="14" max="14" width="4.140625" style="1" customWidth="1"/>
    <col min="15" max="15" width="7.140625" style="1" customWidth="1"/>
    <col min="16" max="16" width="6.8515625" style="1" customWidth="1"/>
    <col min="17" max="254" width="9.140625" style="1" customWidth="1"/>
    <col min="255" max="16384" width="9.00390625" style="4" customWidth="1"/>
  </cols>
  <sheetData>
    <row r="1" spans="1:8" ht="27" customHeight="1">
      <c r="A1" s="4"/>
      <c r="B1" s="149" t="s">
        <v>0</v>
      </c>
      <c r="C1" s="149"/>
      <c r="D1" s="149"/>
      <c r="E1" s="149"/>
      <c r="F1" s="149"/>
      <c r="G1" s="149"/>
      <c r="H1" s="149"/>
    </row>
    <row r="2" spans="1:8" ht="14.25" customHeight="1">
      <c r="A2" s="4"/>
      <c r="B2" s="5" t="s">
        <v>1</v>
      </c>
      <c r="C2" s="6" t="s">
        <v>2</v>
      </c>
      <c r="D2" s="7"/>
      <c r="E2" s="8"/>
      <c r="F2" s="5"/>
      <c r="G2" s="9"/>
      <c r="H2" s="10"/>
    </row>
    <row r="3" spans="1:8" ht="12.75">
      <c r="A3" s="4"/>
      <c r="B3" s="5" t="s">
        <v>3</v>
      </c>
      <c r="C3" s="11" t="s">
        <v>4</v>
      </c>
      <c r="D3" s="12"/>
      <c r="E3" s="13"/>
      <c r="F3" s="14"/>
      <c r="G3" s="15"/>
      <c r="H3" s="16"/>
    </row>
    <row r="4" spans="1:8" ht="12.75">
      <c r="A4" s="4"/>
      <c r="B4" s="5" t="s">
        <v>5</v>
      </c>
      <c r="C4" s="11" t="s">
        <v>6</v>
      </c>
      <c r="D4" s="12"/>
      <c r="E4" s="13"/>
      <c r="F4" s="14"/>
      <c r="G4" s="15"/>
      <c r="H4" s="17"/>
    </row>
    <row r="5" spans="1:8" ht="12.75">
      <c r="A5" s="4"/>
      <c r="B5" s="5" t="s">
        <v>7</v>
      </c>
      <c r="C5" s="150" t="s">
        <v>8</v>
      </c>
      <c r="D5" s="150"/>
      <c r="E5" s="8"/>
      <c r="F5" s="18"/>
      <c r="G5" s="19"/>
      <c r="H5" s="20"/>
    </row>
    <row r="6" spans="1:8" ht="12.75">
      <c r="A6" s="21"/>
      <c r="B6" s="22"/>
      <c r="C6" s="23"/>
      <c r="D6" s="24"/>
      <c r="E6" s="151" t="s">
        <v>9</v>
      </c>
      <c r="F6" s="151"/>
      <c r="G6" s="151"/>
      <c r="H6" s="151"/>
    </row>
    <row r="7" spans="1:8" ht="12.75">
      <c r="A7" s="21"/>
      <c r="B7" s="22"/>
      <c r="C7" s="23" t="s">
        <v>10</v>
      </c>
      <c r="D7" s="24"/>
      <c r="E7" s="151" t="s">
        <v>11</v>
      </c>
      <c r="F7" s="151"/>
      <c r="G7" s="151" t="s">
        <v>12</v>
      </c>
      <c r="H7" s="151"/>
    </row>
    <row r="8" spans="1:8" ht="12.75">
      <c r="A8" s="21"/>
      <c r="B8" s="23" t="s">
        <v>13</v>
      </c>
      <c r="C8" s="23" t="s">
        <v>14</v>
      </c>
      <c r="D8" s="25" t="s">
        <v>15</v>
      </c>
      <c r="E8" s="23" t="s">
        <v>16</v>
      </c>
      <c r="F8" s="23" t="s">
        <v>17</v>
      </c>
      <c r="G8" s="23" t="s">
        <v>16</v>
      </c>
      <c r="H8" s="23" t="s">
        <v>17</v>
      </c>
    </row>
    <row r="9" spans="2:8" s="21" customFormat="1" ht="12.75">
      <c r="B9" s="26" t="s">
        <v>18</v>
      </c>
      <c r="C9" s="27"/>
      <c r="D9" s="28"/>
      <c r="E9" s="29"/>
      <c r="F9" s="30"/>
      <c r="G9" s="29"/>
      <c r="H9" s="30"/>
    </row>
    <row r="10" spans="2:8" s="21" customFormat="1" ht="12.75">
      <c r="B10" s="26"/>
      <c r="C10" s="27"/>
      <c r="D10" s="28"/>
      <c r="E10" s="29"/>
      <c r="F10" s="30"/>
      <c r="G10" s="29"/>
      <c r="H10" s="30"/>
    </row>
    <row r="11" spans="2:8" s="21" customFormat="1" ht="12" customHeight="1">
      <c r="B11" s="31"/>
      <c r="C11" s="32"/>
      <c r="D11" s="33"/>
      <c r="E11" s="34"/>
      <c r="F11" s="35"/>
      <c r="G11" s="34"/>
      <c r="H11" s="35"/>
    </row>
    <row r="12" spans="2:8" s="36" customFormat="1" ht="12" customHeight="1">
      <c r="B12" s="37" t="s">
        <v>19</v>
      </c>
      <c r="C12" s="38"/>
      <c r="D12" s="39"/>
      <c r="E12" s="40"/>
      <c r="F12" s="41"/>
      <c r="G12" s="40"/>
      <c r="H12" s="41"/>
    </row>
    <row r="13" spans="1:8" s="42" customFormat="1" ht="12.75">
      <c r="A13" s="42" t="s">
        <v>20</v>
      </c>
      <c r="B13" s="43" t="s">
        <v>21</v>
      </c>
      <c r="C13" s="44" t="s">
        <v>22</v>
      </c>
      <c r="D13" s="45">
        <v>100</v>
      </c>
      <c r="E13" s="46"/>
      <c r="F13" s="47">
        <f>D13*E13</f>
        <v>0</v>
      </c>
      <c r="G13" s="48"/>
      <c r="H13" s="48"/>
    </row>
    <row r="14" spans="2:8" s="42" customFormat="1" ht="12.75">
      <c r="B14" s="49" t="s">
        <v>23</v>
      </c>
      <c r="C14" s="44" t="s">
        <v>24</v>
      </c>
      <c r="D14" s="45">
        <v>48</v>
      </c>
      <c r="E14" s="50"/>
      <c r="F14" s="47">
        <f>D14*E14</f>
        <v>0</v>
      </c>
      <c r="G14" s="48"/>
      <c r="H14" s="48"/>
    </row>
    <row r="15" spans="2:8" s="21" customFormat="1" ht="12.75">
      <c r="B15" s="51" t="s">
        <v>25</v>
      </c>
      <c r="C15" s="52"/>
      <c r="D15" s="53"/>
      <c r="E15" s="54"/>
      <c r="F15" s="55">
        <f>SUM(F13:F14)</f>
        <v>0</v>
      </c>
      <c r="G15" s="48"/>
      <c r="H15" s="48"/>
    </row>
    <row r="16" spans="2:8" s="21" customFormat="1" ht="12.75">
      <c r="B16" s="51"/>
      <c r="C16" s="52"/>
      <c r="D16" s="53"/>
      <c r="E16" s="54"/>
      <c r="F16" s="56"/>
      <c r="G16" s="48"/>
      <c r="H16" s="48"/>
    </row>
    <row r="17" spans="2:8" s="21" customFormat="1" ht="12.75">
      <c r="B17" s="51" t="s">
        <v>26</v>
      </c>
      <c r="C17" s="52"/>
      <c r="D17" s="53"/>
      <c r="E17" s="54"/>
      <c r="F17" s="56"/>
      <c r="G17" s="48"/>
      <c r="H17" s="48"/>
    </row>
    <row r="18" spans="2:8" s="21" customFormat="1" ht="12.75">
      <c r="B18" s="49" t="s">
        <v>27</v>
      </c>
      <c r="C18" s="44" t="s">
        <v>28</v>
      </c>
      <c r="D18" s="45">
        <v>0.7</v>
      </c>
      <c r="E18" s="54"/>
      <c r="F18" s="56"/>
      <c r="G18" s="57"/>
      <c r="H18" s="58">
        <f>D18*G18</f>
        <v>0</v>
      </c>
    </row>
    <row r="19" spans="2:8" s="21" customFormat="1" ht="12.75">
      <c r="B19" s="59" t="s">
        <v>29</v>
      </c>
      <c r="C19" s="44" t="s">
        <v>30</v>
      </c>
      <c r="D19" s="45">
        <v>1</v>
      </c>
      <c r="E19" s="54"/>
      <c r="F19" s="60"/>
      <c r="G19" s="57"/>
      <c r="H19" s="58">
        <f>D19*G19</f>
        <v>0</v>
      </c>
    </row>
    <row r="20" spans="2:8" s="21" customFormat="1" ht="12.75">
      <c r="B20" s="59" t="s">
        <v>31</v>
      </c>
      <c r="C20" s="44" t="s">
        <v>32</v>
      </c>
      <c r="D20" s="45">
        <v>90</v>
      </c>
      <c r="E20" s="54"/>
      <c r="F20" s="60"/>
      <c r="G20" s="57"/>
      <c r="H20" s="58">
        <f>D20*G20</f>
        <v>0</v>
      </c>
    </row>
    <row r="21" spans="1:8" s="21" customFormat="1" ht="12.75">
      <c r="A21" s="21" t="s">
        <v>33</v>
      </c>
      <c r="B21" s="51" t="s">
        <v>34</v>
      </c>
      <c r="C21" s="52"/>
      <c r="D21" s="53"/>
      <c r="E21" s="54"/>
      <c r="F21" s="60"/>
      <c r="G21" s="48"/>
      <c r="H21" s="55">
        <f>SUM(H18:H20)</f>
        <v>0</v>
      </c>
    </row>
    <row r="22" spans="2:8" s="21" customFormat="1" ht="12.75">
      <c r="B22" s="61"/>
      <c r="C22" s="52"/>
      <c r="D22" s="53"/>
      <c r="E22" s="54"/>
      <c r="F22" s="48"/>
      <c r="G22" s="48"/>
      <c r="H22" s="48"/>
    </row>
    <row r="23" spans="1:9" s="67" customFormat="1" ht="12" customHeight="1">
      <c r="A23" s="62"/>
      <c r="B23" s="63"/>
      <c r="C23" s="64"/>
      <c r="D23" s="65"/>
      <c r="E23" s="48"/>
      <c r="F23" s="48"/>
      <c r="G23" s="48"/>
      <c r="H23" s="48"/>
      <c r="I23" s="66"/>
    </row>
    <row r="24" spans="1:9" s="70" customFormat="1" ht="12" customHeight="1">
      <c r="A24" s="8"/>
      <c r="B24" s="68" t="s">
        <v>35</v>
      </c>
      <c r="C24" s="64"/>
      <c r="D24" s="65"/>
      <c r="E24" s="48"/>
      <c r="F24" s="48"/>
      <c r="G24" s="48"/>
      <c r="H24" s="48"/>
      <c r="I24" s="69"/>
    </row>
    <row r="25" spans="1:9" s="67" customFormat="1" ht="12" customHeight="1">
      <c r="A25" s="62"/>
      <c r="B25" s="71" t="s">
        <v>36</v>
      </c>
      <c r="C25" s="72" t="s">
        <v>22</v>
      </c>
      <c r="D25" s="45">
        <v>620</v>
      </c>
      <c r="E25" s="73"/>
      <c r="F25" s="74"/>
      <c r="G25" s="57"/>
      <c r="H25" s="58">
        <f aca="true" t="shared" si="0" ref="H25:H54">D25*G25</f>
        <v>0</v>
      </c>
      <c r="I25" s="66"/>
    </row>
    <row r="26" spans="1:9" s="67" customFormat="1" ht="12" customHeight="1">
      <c r="A26" s="62"/>
      <c r="B26" s="71" t="s">
        <v>37</v>
      </c>
      <c r="C26" s="72" t="s">
        <v>22</v>
      </c>
      <c r="D26" s="45">
        <v>620</v>
      </c>
      <c r="E26" s="73"/>
      <c r="F26" s="74"/>
      <c r="G26" s="57"/>
      <c r="H26" s="58">
        <f t="shared" si="0"/>
        <v>0</v>
      </c>
      <c r="I26" s="66"/>
    </row>
    <row r="27" spans="1:9" s="67" customFormat="1" ht="12" customHeight="1">
      <c r="A27" s="62"/>
      <c r="B27" s="71" t="s">
        <v>38</v>
      </c>
      <c r="C27" s="72" t="s">
        <v>22</v>
      </c>
      <c r="D27" s="45">
        <v>620</v>
      </c>
      <c r="E27" s="73"/>
      <c r="F27" s="74"/>
      <c r="G27" s="57"/>
      <c r="H27" s="58">
        <f t="shared" si="0"/>
        <v>0</v>
      </c>
      <c r="I27" s="66"/>
    </row>
    <row r="28" spans="1:9" s="77" customFormat="1" ht="12" customHeight="1">
      <c r="A28" s="75"/>
      <c r="B28" s="71" t="s">
        <v>39</v>
      </c>
      <c r="C28" s="72" t="s">
        <v>22</v>
      </c>
      <c r="D28" s="45">
        <v>685</v>
      </c>
      <c r="E28" s="73"/>
      <c r="F28" s="74"/>
      <c r="G28" s="57"/>
      <c r="H28" s="58">
        <f t="shared" si="0"/>
        <v>0</v>
      </c>
      <c r="I28" s="76"/>
    </row>
    <row r="29" spans="1:9" s="80" customFormat="1" ht="12" customHeight="1">
      <c r="A29" s="78"/>
      <c r="B29" s="71" t="s">
        <v>40</v>
      </c>
      <c r="C29" s="72" t="s">
        <v>22</v>
      </c>
      <c r="D29" s="45">
        <v>65</v>
      </c>
      <c r="E29" s="73"/>
      <c r="F29" s="74"/>
      <c r="G29" s="57"/>
      <c r="H29" s="58">
        <f t="shared" si="0"/>
        <v>0</v>
      </c>
      <c r="I29" s="79"/>
    </row>
    <row r="30" spans="1:8" s="21" customFormat="1" ht="12.75">
      <c r="A30" s="21" t="s">
        <v>33</v>
      </c>
      <c r="B30" s="71" t="s">
        <v>41</v>
      </c>
      <c r="C30" s="72" t="s">
        <v>22</v>
      </c>
      <c r="D30" s="45">
        <v>65</v>
      </c>
      <c r="E30" s="73"/>
      <c r="F30" s="74"/>
      <c r="G30" s="57"/>
      <c r="H30" s="58">
        <f t="shared" si="0"/>
        <v>0</v>
      </c>
    </row>
    <row r="31" spans="1:9" s="67" customFormat="1" ht="12" customHeight="1">
      <c r="A31" s="62"/>
      <c r="B31" s="71" t="s">
        <v>42</v>
      </c>
      <c r="C31" s="72" t="s">
        <v>22</v>
      </c>
      <c r="D31" s="45">
        <v>65</v>
      </c>
      <c r="E31" s="73"/>
      <c r="F31" s="74"/>
      <c r="G31" s="57"/>
      <c r="H31" s="58">
        <f t="shared" si="0"/>
        <v>0</v>
      </c>
      <c r="I31" s="66"/>
    </row>
    <row r="32" spans="1:9" s="67" customFormat="1" ht="12" customHeight="1">
      <c r="A32" s="62"/>
      <c r="B32" s="81" t="s">
        <v>74</v>
      </c>
      <c r="C32" s="82" t="s">
        <v>22</v>
      </c>
      <c r="D32" s="83">
        <v>685</v>
      </c>
      <c r="E32" s="84"/>
      <c r="F32" s="85">
        <f>D32*E32</f>
        <v>0</v>
      </c>
      <c r="G32" s="86"/>
      <c r="H32" s="58">
        <f t="shared" si="0"/>
        <v>0</v>
      </c>
      <c r="I32" s="66"/>
    </row>
    <row r="33" spans="1:9" s="67" customFormat="1" ht="12.75" customHeight="1">
      <c r="A33" s="62"/>
      <c r="B33" s="81" t="s">
        <v>43</v>
      </c>
      <c r="C33" s="82" t="s">
        <v>22</v>
      </c>
      <c r="D33" s="83">
        <v>70</v>
      </c>
      <c r="E33" s="84"/>
      <c r="F33" s="85"/>
      <c r="G33" s="86"/>
      <c r="H33" s="58">
        <f t="shared" si="0"/>
        <v>0</v>
      </c>
      <c r="I33" s="66"/>
    </row>
    <row r="34" spans="1:9" s="67" customFormat="1" ht="13.5" customHeight="1">
      <c r="A34" s="62"/>
      <c r="B34" s="81" t="s">
        <v>44</v>
      </c>
      <c r="C34" s="82" t="s">
        <v>45</v>
      </c>
      <c r="D34" s="83">
        <v>12</v>
      </c>
      <c r="E34" s="84"/>
      <c r="F34" s="85"/>
      <c r="G34" s="86"/>
      <c r="H34" s="58">
        <f t="shared" si="0"/>
        <v>0</v>
      </c>
      <c r="I34" s="66"/>
    </row>
    <row r="35" spans="1:9" s="67" customFormat="1" ht="12" customHeight="1">
      <c r="A35" s="62"/>
      <c r="B35" s="87" t="s">
        <v>46</v>
      </c>
      <c r="C35" s="88" t="s">
        <v>30</v>
      </c>
      <c r="D35" s="89">
        <v>12</v>
      </c>
      <c r="E35" s="90"/>
      <c r="F35" s="91"/>
      <c r="G35" s="92"/>
      <c r="H35" s="58">
        <f t="shared" si="0"/>
        <v>0</v>
      </c>
      <c r="I35" s="66"/>
    </row>
    <row r="36" spans="1:9" s="67" customFormat="1" ht="12" customHeight="1">
      <c r="A36" s="62"/>
      <c r="B36" s="87" t="s">
        <v>47</v>
      </c>
      <c r="C36" s="88" t="s">
        <v>30</v>
      </c>
      <c r="D36" s="89">
        <v>12</v>
      </c>
      <c r="E36" s="90"/>
      <c r="F36" s="91"/>
      <c r="G36" s="92"/>
      <c r="H36" s="58">
        <f t="shared" si="0"/>
        <v>0</v>
      </c>
      <c r="I36" s="66"/>
    </row>
    <row r="37" spans="1:9" s="67" customFormat="1" ht="24" customHeight="1">
      <c r="A37" s="62"/>
      <c r="B37" s="71" t="s">
        <v>48</v>
      </c>
      <c r="C37" s="93" t="s">
        <v>30</v>
      </c>
      <c r="D37" s="94">
        <v>19</v>
      </c>
      <c r="E37" s="73"/>
      <c r="F37" s="95"/>
      <c r="G37" s="57"/>
      <c r="H37" s="58">
        <f t="shared" si="0"/>
        <v>0</v>
      </c>
      <c r="I37" s="66"/>
    </row>
    <row r="38" spans="1:9" s="67" customFormat="1" ht="12" customHeight="1">
      <c r="A38" s="62"/>
      <c r="B38" s="81" t="s">
        <v>49</v>
      </c>
      <c r="C38" s="82" t="s">
        <v>45</v>
      </c>
      <c r="D38" s="83">
        <v>14</v>
      </c>
      <c r="E38" s="84"/>
      <c r="F38" s="85"/>
      <c r="G38" s="86"/>
      <c r="H38" s="58">
        <f t="shared" si="0"/>
        <v>0</v>
      </c>
      <c r="I38" s="66"/>
    </row>
    <row r="39" spans="1:9" s="67" customFormat="1" ht="12" customHeight="1">
      <c r="A39" s="62"/>
      <c r="B39" s="71" t="s">
        <v>50</v>
      </c>
      <c r="C39" s="72" t="s">
        <v>51</v>
      </c>
      <c r="D39" s="45">
        <v>5</v>
      </c>
      <c r="E39" s="73"/>
      <c r="F39" s="48"/>
      <c r="G39" s="57"/>
      <c r="H39" s="58">
        <f t="shared" si="0"/>
        <v>0</v>
      </c>
      <c r="I39" s="66"/>
    </row>
    <row r="40" spans="1:9" s="67" customFormat="1" ht="12" customHeight="1">
      <c r="A40" s="62"/>
      <c r="B40" s="71" t="s">
        <v>52</v>
      </c>
      <c r="C40" s="72" t="s">
        <v>51</v>
      </c>
      <c r="D40" s="45">
        <v>50</v>
      </c>
      <c r="E40" s="73"/>
      <c r="F40" s="48"/>
      <c r="G40" s="57"/>
      <c r="H40" s="58">
        <f t="shared" si="0"/>
        <v>0</v>
      </c>
      <c r="I40" s="66"/>
    </row>
    <row r="41" spans="1:9" s="67" customFormat="1" ht="12" customHeight="1">
      <c r="A41" s="62"/>
      <c r="B41" s="71" t="s">
        <v>53</v>
      </c>
      <c r="C41" s="72" t="s">
        <v>30</v>
      </c>
      <c r="D41" s="45">
        <v>1</v>
      </c>
      <c r="E41" s="73"/>
      <c r="F41" s="48"/>
      <c r="G41" s="57"/>
      <c r="H41" s="58">
        <f t="shared" si="0"/>
        <v>0</v>
      </c>
      <c r="I41" s="66"/>
    </row>
    <row r="42" spans="1:9" s="67" customFormat="1" ht="12" customHeight="1">
      <c r="A42" s="62"/>
      <c r="B42" s="71" t="s">
        <v>54</v>
      </c>
      <c r="C42" s="72" t="s">
        <v>45</v>
      </c>
      <c r="D42" s="45">
        <v>14</v>
      </c>
      <c r="E42" s="73"/>
      <c r="F42" s="48"/>
      <c r="G42" s="57"/>
      <c r="H42" s="58">
        <f t="shared" si="0"/>
        <v>0</v>
      </c>
      <c r="I42" s="66"/>
    </row>
    <row r="43" spans="2:8" s="96" customFormat="1" ht="12" customHeight="1">
      <c r="B43" s="97" t="s">
        <v>55</v>
      </c>
      <c r="C43" s="98" t="s">
        <v>56</v>
      </c>
      <c r="D43" s="99">
        <v>30</v>
      </c>
      <c r="E43" s="100"/>
      <c r="F43" s="100">
        <f>D43*E43</f>
        <v>0</v>
      </c>
      <c r="G43" s="101"/>
      <c r="H43" s="58">
        <f t="shared" si="0"/>
        <v>0</v>
      </c>
    </row>
    <row r="44" spans="2:8" s="96" customFormat="1" ht="12" customHeight="1">
      <c r="B44" s="97" t="s">
        <v>57</v>
      </c>
      <c r="C44" s="98" t="s">
        <v>56</v>
      </c>
      <c r="D44" s="99">
        <v>30</v>
      </c>
      <c r="E44" s="100"/>
      <c r="F44" s="100">
        <f>D44*E44</f>
        <v>0</v>
      </c>
      <c r="G44" s="101"/>
      <c r="H44" s="58">
        <f t="shared" si="0"/>
        <v>0</v>
      </c>
    </row>
    <row r="45" spans="1:9" s="67" customFormat="1" ht="12" customHeight="1">
      <c r="A45" s="62"/>
      <c r="B45" s="102" t="s">
        <v>58</v>
      </c>
      <c r="C45" s="72"/>
      <c r="D45" s="45"/>
      <c r="E45" s="73"/>
      <c r="F45" s="48"/>
      <c r="G45" s="57"/>
      <c r="H45" s="58">
        <f t="shared" si="0"/>
        <v>0</v>
      </c>
      <c r="I45" s="66"/>
    </row>
    <row r="46" spans="1:9" s="67" customFormat="1" ht="12" customHeight="1">
      <c r="A46" s="62"/>
      <c r="B46" s="103" t="s">
        <v>59</v>
      </c>
      <c r="C46" s="104" t="s">
        <v>56</v>
      </c>
      <c r="D46" s="105">
        <v>102</v>
      </c>
      <c r="E46" s="106"/>
      <c r="F46" s="107"/>
      <c r="G46" s="108"/>
      <c r="H46" s="58">
        <f t="shared" si="0"/>
        <v>0</v>
      </c>
      <c r="I46" s="66"/>
    </row>
    <row r="47" spans="1:9" s="111" customFormat="1" ht="12" customHeight="1">
      <c r="A47" s="109"/>
      <c r="B47" s="103" t="s">
        <v>60</v>
      </c>
      <c r="C47" s="104" t="s">
        <v>56</v>
      </c>
      <c r="D47" s="105">
        <v>68</v>
      </c>
      <c r="E47" s="106"/>
      <c r="F47" s="107"/>
      <c r="G47" s="108"/>
      <c r="H47" s="58">
        <f t="shared" si="0"/>
        <v>0</v>
      </c>
      <c r="I47" s="110"/>
    </row>
    <row r="48" spans="1:9" s="111" customFormat="1" ht="12" customHeight="1">
      <c r="A48" s="109"/>
      <c r="B48" s="103" t="s">
        <v>40</v>
      </c>
      <c r="C48" s="104" t="s">
        <v>22</v>
      </c>
      <c r="D48" s="105">
        <v>56</v>
      </c>
      <c r="E48" s="106"/>
      <c r="F48" s="112"/>
      <c r="G48" s="108"/>
      <c r="H48" s="58">
        <f t="shared" si="0"/>
        <v>0</v>
      </c>
      <c r="I48" s="110"/>
    </row>
    <row r="49" spans="1:9" s="67" customFormat="1" ht="12.75" customHeight="1">
      <c r="A49" s="62"/>
      <c r="B49" s="103" t="s">
        <v>42</v>
      </c>
      <c r="C49" s="104" t="s">
        <v>22</v>
      </c>
      <c r="D49" s="105">
        <v>56</v>
      </c>
      <c r="E49" s="106"/>
      <c r="F49" s="112"/>
      <c r="G49" s="108"/>
      <c r="H49" s="58">
        <f t="shared" si="0"/>
        <v>0</v>
      </c>
      <c r="I49" s="66"/>
    </row>
    <row r="50" spans="1:9" s="67" customFormat="1" ht="12.75" customHeight="1">
      <c r="A50" s="62"/>
      <c r="B50" s="103" t="s">
        <v>61</v>
      </c>
      <c r="C50" s="104" t="s">
        <v>56</v>
      </c>
      <c r="D50" s="105">
        <v>28</v>
      </c>
      <c r="E50" s="106"/>
      <c r="F50" s="107"/>
      <c r="G50" s="108"/>
      <c r="H50" s="58">
        <f t="shared" si="0"/>
        <v>0</v>
      </c>
      <c r="I50" s="66"/>
    </row>
    <row r="51" spans="1:9" s="115" customFormat="1" ht="18.75" customHeight="1">
      <c r="A51" s="113"/>
      <c r="B51" s="103" t="s">
        <v>62</v>
      </c>
      <c r="C51" s="104" t="s">
        <v>56</v>
      </c>
      <c r="D51" s="105">
        <v>28</v>
      </c>
      <c r="E51" s="106"/>
      <c r="F51" s="107"/>
      <c r="G51" s="108"/>
      <c r="H51" s="58">
        <f t="shared" si="0"/>
        <v>0</v>
      </c>
      <c r="I51" s="114"/>
    </row>
    <row r="52" spans="1:9" s="111" customFormat="1" ht="12.75" customHeight="1">
      <c r="A52" s="109"/>
      <c r="B52" s="103" t="s">
        <v>63</v>
      </c>
      <c r="C52" s="104" t="s">
        <v>56</v>
      </c>
      <c r="D52" s="105">
        <v>68</v>
      </c>
      <c r="E52" s="106"/>
      <c r="F52" s="107"/>
      <c r="G52" s="108"/>
      <c r="H52" s="58">
        <f t="shared" si="0"/>
        <v>0</v>
      </c>
      <c r="I52" s="110"/>
    </row>
    <row r="53" spans="1:9" s="80" customFormat="1" ht="12.75" customHeight="1">
      <c r="A53" s="78"/>
      <c r="B53" s="103" t="s">
        <v>64</v>
      </c>
      <c r="C53" s="104" t="s">
        <v>56</v>
      </c>
      <c r="D53" s="105">
        <v>102</v>
      </c>
      <c r="E53" s="106"/>
      <c r="F53" s="107"/>
      <c r="G53" s="108"/>
      <c r="H53" s="58">
        <f t="shared" si="0"/>
        <v>0</v>
      </c>
      <c r="I53" s="79"/>
    </row>
    <row r="54" spans="1:9" s="118" customFormat="1" ht="12.75" customHeight="1">
      <c r="A54" s="116"/>
      <c r="B54" s="103" t="s">
        <v>65</v>
      </c>
      <c r="C54" s="104" t="s">
        <v>66</v>
      </c>
      <c r="D54" s="105">
        <v>10000</v>
      </c>
      <c r="E54" s="106"/>
      <c r="F54" s="107"/>
      <c r="G54" s="108"/>
      <c r="H54" s="58">
        <f t="shared" si="0"/>
        <v>0</v>
      </c>
      <c r="I54" s="117"/>
    </row>
    <row r="55" spans="1:9" s="80" customFormat="1" ht="12.75" customHeight="1">
      <c r="A55" s="78"/>
      <c r="B55" s="51" t="s">
        <v>67</v>
      </c>
      <c r="C55" s="64"/>
      <c r="D55" s="65"/>
      <c r="E55" s="48"/>
      <c r="F55" s="48"/>
      <c r="G55" s="48"/>
      <c r="H55" s="55">
        <f>SUM(H25:H54)</f>
        <v>0</v>
      </c>
      <c r="I55" s="79"/>
    </row>
    <row r="56" spans="1:9" s="80" customFormat="1" ht="12.75" customHeight="1">
      <c r="A56" s="78"/>
      <c r="B56" s="51"/>
      <c r="C56" s="64"/>
      <c r="D56" s="65"/>
      <c r="E56" s="48"/>
      <c r="F56" s="48"/>
      <c r="G56" s="48"/>
      <c r="H56" s="48"/>
      <c r="I56" s="79"/>
    </row>
    <row r="57" spans="1:9" s="122" customFormat="1" ht="12" customHeight="1">
      <c r="A57" s="119"/>
      <c r="B57" s="51"/>
      <c r="C57" s="64"/>
      <c r="D57" s="65"/>
      <c r="E57" s="48"/>
      <c r="F57" s="48"/>
      <c r="G57" s="48"/>
      <c r="H57" s="120"/>
      <c r="I57" s="121"/>
    </row>
    <row r="58" spans="1:9" s="126" customFormat="1" ht="12" customHeight="1">
      <c r="A58" s="123"/>
      <c r="B58" s="124" t="s">
        <v>68</v>
      </c>
      <c r="C58" s="72"/>
      <c r="D58" s="94"/>
      <c r="E58" s="57"/>
      <c r="F58" s="55">
        <f>F15</f>
        <v>0</v>
      </c>
      <c r="G58" s="57"/>
      <c r="H58" s="55">
        <f>H21+H55</f>
        <v>0</v>
      </c>
      <c r="I58" s="125"/>
    </row>
    <row r="59" spans="1:9" s="126" customFormat="1" ht="12" customHeight="1">
      <c r="A59" s="123"/>
      <c r="B59" s="51"/>
      <c r="C59" s="64"/>
      <c r="D59" s="127"/>
      <c r="E59" s="48"/>
      <c r="F59" s="48"/>
      <c r="G59" s="48"/>
      <c r="H59" s="48"/>
      <c r="I59" s="125"/>
    </row>
    <row r="60" spans="1:9" s="126" customFormat="1" ht="12" customHeight="1">
      <c r="A60" s="123"/>
      <c r="B60" s="128" t="s">
        <v>69</v>
      </c>
      <c r="C60" s="129" t="s">
        <v>70</v>
      </c>
      <c r="D60" s="130">
        <v>2.5</v>
      </c>
      <c r="E60" s="131"/>
      <c r="F60" s="132">
        <f>(F58/100)*D60</f>
        <v>0</v>
      </c>
      <c r="G60" s="133"/>
      <c r="H60" s="133"/>
      <c r="I60" s="125"/>
    </row>
    <row r="61" spans="1:9" s="77" customFormat="1" ht="12" customHeight="1">
      <c r="A61" s="75"/>
      <c r="B61" s="128" t="s">
        <v>71</v>
      </c>
      <c r="C61" s="129" t="s">
        <v>70</v>
      </c>
      <c r="D61" s="130">
        <v>1</v>
      </c>
      <c r="E61" s="131"/>
      <c r="F61" s="132">
        <f>(F58/100)*D61</f>
        <v>0</v>
      </c>
      <c r="G61" s="133"/>
      <c r="H61" s="133"/>
      <c r="I61" s="76"/>
    </row>
    <row r="62" spans="1:9" s="77" customFormat="1" ht="12.75" customHeight="1">
      <c r="A62" s="75"/>
      <c r="B62" s="128" t="s">
        <v>72</v>
      </c>
      <c r="C62" s="129" t="s">
        <v>70</v>
      </c>
      <c r="D62" s="130">
        <v>2</v>
      </c>
      <c r="E62" s="131"/>
      <c r="F62" s="132">
        <f>(F58/100)*D62</f>
        <v>0</v>
      </c>
      <c r="G62" s="133"/>
      <c r="H62" s="133"/>
      <c r="I62" s="76"/>
    </row>
    <row r="63" spans="1:9" s="77" customFormat="1" ht="12.75" customHeight="1">
      <c r="A63" s="75"/>
      <c r="B63" s="63"/>
      <c r="C63" s="64"/>
      <c r="D63" s="134"/>
      <c r="E63" s="48"/>
      <c r="F63" s="60"/>
      <c r="G63" s="60"/>
      <c r="H63" s="60"/>
      <c r="I63" s="76"/>
    </row>
    <row r="64" spans="1:9" s="77" customFormat="1" ht="12.75" customHeight="1">
      <c r="A64" s="75"/>
      <c r="B64" s="135" t="s">
        <v>73</v>
      </c>
      <c r="C64" s="129"/>
      <c r="D64" s="136"/>
      <c r="E64" s="131"/>
      <c r="F64" s="137">
        <f>SUM(F58:F63)</f>
        <v>0</v>
      </c>
      <c r="G64" s="138"/>
      <c r="H64" s="139">
        <f>H58</f>
        <v>0</v>
      </c>
      <c r="I64" s="76"/>
    </row>
    <row r="65" spans="1:9" s="67" customFormat="1" ht="12" customHeight="1">
      <c r="A65" s="62" t="s">
        <v>20</v>
      </c>
      <c r="B65" s="42"/>
      <c r="C65" s="140"/>
      <c r="D65" s="141"/>
      <c r="E65" s="42"/>
      <c r="F65" s="42"/>
      <c r="G65" s="141"/>
      <c r="H65" s="141"/>
      <c r="I65" s="66"/>
    </row>
    <row r="66" spans="1:9" s="67" customFormat="1" ht="12" customHeight="1">
      <c r="A66" s="62"/>
      <c r="B66" s="152"/>
      <c r="C66" s="152"/>
      <c r="D66" s="152"/>
      <c r="E66" s="152"/>
      <c r="F66" s="152"/>
      <c r="G66" s="152"/>
      <c r="H66" s="152"/>
      <c r="I66" s="66"/>
    </row>
    <row r="67" spans="1:9" s="67" customFormat="1" ht="12" customHeight="1">
      <c r="A67" s="62"/>
      <c r="B67" s="152"/>
      <c r="C67" s="152"/>
      <c r="D67" s="152"/>
      <c r="E67" s="152"/>
      <c r="F67" s="152"/>
      <c r="G67" s="152"/>
      <c r="H67" s="152"/>
      <c r="I67" s="66"/>
    </row>
    <row r="68" spans="1:9" s="67" customFormat="1" ht="12" customHeight="1">
      <c r="A68" s="62"/>
      <c r="B68" s="152"/>
      <c r="C68" s="152"/>
      <c r="D68" s="152"/>
      <c r="E68" s="152"/>
      <c r="F68" s="152"/>
      <c r="G68" s="152"/>
      <c r="H68" s="152"/>
      <c r="I68" s="66"/>
    </row>
    <row r="69" spans="2:9" s="8" customFormat="1" ht="12.75">
      <c r="B69" s="152"/>
      <c r="C69" s="152"/>
      <c r="D69" s="152"/>
      <c r="E69" s="152"/>
      <c r="F69" s="152"/>
      <c r="G69" s="152"/>
      <c r="H69" s="152"/>
      <c r="I69" s="142"/>
    </row>
    <row r="70" spans="2:9" s="8" customFormat="1" ht="12.75">
      <c r="B70" s="152"/>
      <c r="C70" s="152"/>
      <c r="D70" s="152"/>
      <c r="E70" s="152"/>
      <c r="F70" s="152"/>
      <c r="G70" s="152"/>
      <c r="H70" s="152"/>
      <c r="I70" s="142"/>
    </row>
    <row r="71" spans="2:9" s="8" customFormat="1" ht="12.75">
      <c r="B71" s="21"/>
      <c r="C71" s="143"/>
      <c r="D71" s="144"/>
      <c r="E71" s="144"/>
      <c r="F71" s="144"/>
      <c r="G71" s="144"/>
      <c r="H71" s="144"/>
      <c r="I71" s="142"/>
    </row>
    <row r="72" spans="1:9" s="70" customFormat="1" ht="12" customHeight="1">
      <c r="A72" s="8"/>
      <c r="B72" s="21"/>
      <c r="C72" s="145"/>
      <c r="D72" s="146"/>
      <c r="E72" s="147"/>
      <c r="F72" s="147"/>
      <c r="G72" s="147"/>
      <c r="H72" s="147"/>
      <c r="I72" s="69"/>
    </row>
    <row r="73" spans="2:9" s="21" customFormat="1" ht="12.75">
      <c r="B73" s="1"/>
      <c r="C73" s="2"/>
      <c r="D73" s="3"/>
      <c r="E73" s="1"/>
      <c r="F73" s="1"/>
      <c r="G73" s="3"/>
      <c r="H73" s="3"/>
      <c r="I73" s="148"/>
    </row>
    <row r="74" spans="2:8" s="21" customFormat="1" ht="12.75">
      <c r="B74" s="1"/>
      <c r="C74" s="2"/>
      <c r="D74" s="3"/>
      <c r="E74" s="1"/>
      <c r="F74" s="1"/>
      <c r="G74" s="3"/>
      <c r="H74" s="3"/>
    </row>
    <row r="75" spans="2:8" s="4" customFormat="1" ht="12.75" customHeight="1">
      <c r="B75" s="1"/>
      <c r="C75" s="2"/>
      <c r="D75" s="3"/>
      <c r="E75" s="1"/>
      <c r="F75" s="1"/>
      <c r="G75" s="3"/>
      <c r="H75" s="3"/>
    </row>
    <row r="76" spans="2:8" s="21" customFormat="1" ht="12.75">
      <c r="B76" s="1"/>
      <c r="C76" s="2"/>
      <c r="D76" s="3"/>
      <c r="E76" s="1"/>
      <c r="F76" s="1"/>
      <c r="G76" s="3"/>
      <c r="H76" s="3"/>
    </row>
    <row r="77" spans="2:8" s="21" customFormat="1" ht="12.75">
      <c r="B77" s="1"/>
      <c r="C77" s="2"/>
      <c r="D77" s="3"/>
      <c r="E77" s="1"/>
      <c r="F77" s="1"/>
      <c r="G77" s="3"/>
      <c r="H77" s="3"/>
    </row>
    <row r="78" spans="2:8" s="21" customFormat="1" ht="12.75">
      <c r="B78" s="1"/>
      <c r="C78" s="2"/>
      <c r="D78" s="3"/>
      <c r="E78" s="1"/>
      <c r="F78" s="1"/>
      <c r="G78" s="3"/>
      <c r="H78" s="3"/>
    </row>
    <row r="79" spans="2:8" s="21" customFormat="1" ht="12.75">
      <c r="B79" s="1"/>
      <c r="C79" s="2"/>
      <c r="D79" s="3"/>
      <c r="E79" s="1"/>
      <c r="F79" s="1"/>
      <c r="G79" s="3"/>
      <c r="H79" s="3"/>
    </row>
    <row r="80" spans="2:8" s="21" customFormat="1" ht="12.75">
      <c r="B80" s="1"/>
      <c r="C80" s="2"/>
      <c r="D80" s="3"/>
      <c r="E80" s="1"/>
      <c r="F80" s="1"/>
      <c r="G80" s="3"/>
      <c r="H80" s="3"/>
    </row>
    <row r="81" spans="2:8" s="21" customFormat="1" ht="12.75" customHeight="1">
      <c r="B81" s="1"/>
      <c r="C81" s="2"/>
      <c r="D81" s="3"/>
      <c r="E81" s="1"/>
      <c r="F81" s="1"/>
      <c r="G81" s="3"/>
      <c r="H81" s="3"/>
    </row>
  </sheetData>
  <sheetProtection selectLockedCells="1" selectUnlockedCells="1"/>
  <mergeCells count="6">
    <mergeCell ref="B1:H1"/>
    <mergeCell ref="C5:D5"/>
    <mergeCell ref="E6:H6"/>
    <mergeCell ref="E7:F7"/>
    <mergeCell ref="G7:H7"/>
    <mergeCell ref="B66:H70"/>
  </mergeCells>
  <printOptions horizontalCentered="1"/>
  <pageMargins left="0.19652777777777777" right="0.19652777777777777" top="0.21597222222222223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Příkazký</cp:lastModifiedBy>
  <dcterms:modified xsi:type="dcterms:W3CDTF">2022-03-01T11:52:16Z</dcterms:modified>
  <cp:category/>
  <cp:version/>
  <cp:contentType/>
  <cp:contentStatus/>
</cp:coreProperties>
</file>