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ktovka\2022\1 - Hodonín\ZŠ Vamčurova 3. etapa\digital\Výkaz výměr\"/>
    </mc:Choice>
  </mc:AlternateContent>
  <workbookProtection workbookPassword="CB91" lockStructure="1"/>
  <bookViews>
    <workbookView xWindow="32760" yWindow="32760" windowWidth="28800" windowHeight="11985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977461"/>
</workbook>
</file>

<file path=xl/calcChain.xml><?xml version="1.0" encoding="utf-8"?>
<calcChain xmlns="http://schemas.openxmlformats.org/spreadsheetml/2006/main">
  <c r="G221" i="2" l="1"/>
  <c r="G211" i="2"/>
  <c r="G212" i="2"/>
  <c r="G213" i="2"/>
  <c r="G214" i="2"/>
  <c r="G215" i="2"/>
  <c r="G216" i="2"/>
  <c r="G217" i="2"/>
  <c r="G218" i="2"/>
  <c r="G219" i="2"/>
  <c r="G220" i="2"/>
  <c r="G210" i="2"/>
  <c r="G202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181" i="2"/>
  <c r="G173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05" i="2"/>
  <c r="G97" i="2"/>
  <c r="G99" i="2"/>
  <c r="C9" i="3"/>
  <c r="G96" i="2"/>
  <c r="G95" i="2"/>
  <c r="G86" i="2"/>
  <c r="G80" i="2"/>
  <c r="G81" i="2"/>
  <c r="G82" i="2"/>
  <c r="G83" i="2"/>
  <c r="G84" i="2"/>
  <c r="G85" i="2"/>
  <c r="G79" i="2"/>
  <c r="G70" i="2"/>
  <c r="G69" i="2"/>
  <c r="G71" i="2"/>
  <c r="C6" i="3"/>
  <c r="G67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3" i="2"/>
  <c r="G68" i="2"/>
  <c r="G223" i="2"/>
  <c r="G204" i="2"/>
  <c r="C17" i="3"/>
  <c r="C18" i="3"/>
  <c r="G175" i="2"/>
  <c r="C7" i="3"/>
  <c r="G87" i="2"/>
  <c r="D91" i="2"/>
  <c r="C13" i="3"/>
  <c r="C14" i="3"/>
  <c r="D225" i="2"/>
  <c r="D101" i="2"/>
  <c r="G89" i="2"/>
  <c r="C8" i="3"/>
  <c r="G73" i="2"/>
  <c r="D75" i="2"/>
  <c r="C5" i="3"/>
  <c r="D206" i="2"/>
  <c r="D177" i="2"/>
  <c r="C10" i="3"/>
  <c r="C23" i="3"/>
  <c r="C26" i="3"/>
</calcChain>
</file>

<file path=xl/sharedStrings.xml><?xml version="1.0" encoding="utf-8"?>
<sst xmlns="http://schemas.openxmlformats.org/spreadsheetml/2006/main" count="642" uniqueCount="370">
  <si>
    <t>Zakázka číslo:</t>
  </si>
  <si>
    <t>název:</t>
  </si>
  <si>
    <t>ZŠ Vančurova - rekonstrukce elektroinstalace - III. etapa</t>
  </si>
  <si>
    <t>D.1.4.1 Silnoproudá elektrotechnika</t>
  </si>
  <si>
    <t>Investor:</t>
  </si>
  <si>
    <t>Vypracoval: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</si>
  <si>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</si>
  <si>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</si>
  <si>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</si>
  <si>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</si>
  <si>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</si>
  <si>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</si>
  <si>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</si>
  <si>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</si>
  <si>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210010002</t>
  </si>
  <si>
    <t>trubka ohebná elektroinstalační r=20mm (PO)</t>
  </si>
  <si>
    <t>m</t>
  </si>
  <si>
    <t>210010003</t>
  </si>
  <si>
    <t>trubka ohebná elektroinstalační r=25mm (PO)</t>
  </si>
  <si>
    <t>210010011</t>
  </si>
  <si>
    <t>trubka tuhá elektroinstalační r=20mm (PU)</t>
  </si>
  <si>
    <t>210010012</t>
  </si>
  <si>
    <t>trubka tuhá elektroinstalační r=25mm (PU)</t>
  </si>
  <si>
    <t>210010301</t>
  </si>
  <si>
    <t>krabice přístrojová pro osazení pod omítku, bez zapojení</t>
  </si>
  <si>
    <t>ks</t>
  </si>
  <si>
    <t>210010321</t>
  </si>
  <si>
    <t>krabice odbočná s víčkem a svorkovnicí kruhová pr. 68 mm, vč. zapojení</t>
  </si>
  <si>
    <t>210010322</t>
  </si>
  <si>
    <t>krabice odbočná s víčkem a svorkovnicí kruhová pr. 97 mm, vč. zapojení</t>
  </si>
  <si>
    <t>210010351</t>
  </si>
  <si>
    <t>krabicová rozvodka v těsném provedení, vč. zapojení</t>
  </si>
  <si>
    <t>krabicová rozvodka v protipožárním provedení, vč. zapojení</t>
  </si>
  <si>
    <t>210020303</t>
  </si>
  <si>
    <t>kabelový žlab drátěný 50/50mm vč. nosných prvků a příslušenství</t>
  </si>
  <si>
    <t>kabelový žlab drátěný 150/50mm vč. nosných prvků a příslušenství</t>
  </si>
  <si>
    <t>210020304</t>
  </si>
  <si>
    <t>kabelový žlab drátěný 150/100mm vč. nosných prvků a příslušenství</t>
  </si>
  <si>
    <t>210020306</t>
  </si>
  <si>
    <t>kabelový žlab plechový 100/60mm vč. nosných prvků a příslušenství</t>
  </si>
  <si>
    <t>210100001</t>
  </si>
  <si>
    <t>ukončení vodičů na přístroji vč. zapojení do 2,5mm2</t>
  </si>
  <si>
    <t>ukončení vodičů v rozvaděči vč. zapojení do 2,5mm2</t>
  </si>
  <si>
    <t>210100002</t>
  </si>
  <si>
    <t>ukončení vodičů v rozvaděči vč. zapojení do 6mm2</t>
  </si>
  <si>
    <t>210100003</t>
  </si>
  <si>
    <t>ukončení vodičů v rozvaděči vč. zapojení do 16mm2</t>
  </si>
  <si>
    <t>210100004</t>
  </si>
  <si>
    <t>ukončení vodičů v rozvaděči vč. zapojení do 25mm2</t>
  </si>
  <si>
    <t>210100005</t>
  </si>
  <si>
    <t>ukončení vodičů v rozvaděči vč. zapojení do 35mm2</t>
  </si>
  <si>
    <t>210100007</t>
  </si>
  <si>
    <t>ukončení vodičů v rozvaděči vč. zapojení do 70mm2</t>
  </si>
  <si>
    <t>210110001</t>
  </si>
  <si>
    <t>spínač 1-pólový - řazení 1- provedení obyčejné</t>
  </si>
  <si>
    <t>spínač 1-pólový - řazení č.1 - provedení těsné</t>
  </si>
  <si>
    <t>210110003</t>
  </si>
  <si>
    <t>přepínač sériový - řazení 5 - provedení obyčejné</t>
  </si>
  <si>
    <t>přepínač sériový - řazení 5 - provedení těsné</t>
  </si>
  <si>
    <t>210110501</t>
  </si>
  <si>
    <t>spínač do 500V, 25A, V01, ve skříňce</t>
  </si>
  <si>
    <t>210110505</t>
  </si>
  <si>
    <t>spínač do 500V, 32A, V01, ve skříňce</t>
  </si>
  <si>
    <t>210110511</t>
  </si>
  <si>
    <t>spínač do 500V, 50A, V01, ve skříňce</t>
  </si>
  <si>
    <t>210110524</t>
  </si>
  <si>
    <t>spínač do 500V, 80A, V01, ve skříňce</t>
  </si>
  <si>
    <t>210111011</t>
  </si>
  <si>
    <t>zásuvka 230V/16A, provedení obyčejné</t>
  </si>
  <si>
    <t>210111021</t>
  </si>
  <si>
    <t>zásuvka 230V/16A, provedení těsné</t>
  </si>
  <si>
    <t>210111113</t>
  </si>
  <si>
    <t>zásuvka nástěnná do 500V, 16A, 3P+N+PE</t>
  </si>
  <si>
    <t>210111114</t>
  </si>
  <si>
    <t>zásuvka nástěnná do 500V, 32A, 3P+N+PE</t>
  </si>
  <si>
    <t>210140431</t>
  </si>
  <si>
    <t>ovladač pomocných obvodů 1-tlačítkový, v plastové skříňce</t>
  </si>
  <si>
    <t>210140472</t>
  </si>
  <si>
    <t xml:space="preserve">montáž pohybového / přítomnostního detektoru </t>
  </si>
  <si>
    <t>210150481</t>
  </si>
  <si>
    <t>multifunkční časové relé včetně spínacího prvku pro ovládání ventilátorů a osazení do instalační krabice</t>
  </si>
  <si>
    <t>210190001</t>
  </si>
  <si>
    <t>montáž oceloplechových rozvodnic do 20kg</t>
  </si>
  <si>
    <t>210190002</t>
  </si>
  <si>
    <t>montáž oceloplechových rozvodnic do 50kg</t>
  </si>
  <si>
    <t>210190003</t>
  </si>
  <si>
    <t>montáž oceloplechových rozvodnic do 100kg</t>
  </si>
  <si>
    <t>210190004</t>
  </si>
  <si>
    <t>montáž oceloplechových rozvodnic do 150kg</t>
  </si>
  <si>
    <t>210203001</t>
  </si>
  <si>
    <t xml:space="preserve">montáž svítidla navrhované osvětlovací soustavy </t>
  </si>
  <si>
    <t>210800606</t>
  </si>
  <si>
    <t>CYA 6 mm2 zelenožlutý (TR)</t>
  </si>
  <si>
    <t>210800608</t>
  </si>
  <si>
    <t>CYA 16 mm2 zelenožlutý (TR)</t>
  </si>
  <si>
    <t>210810045</t>
  </si>
  <si>
    <t>CYKY-CYKYm 3Ax1,5 mm2 750V (PU)</t>
  </si>
  <si>
    <t>CYKY-CYKYm 3Cx1,5 mm2 750V (PU)</t>
  </si>
  <si>
    <t>210810046</t>
  </si>
  <si>
    <t>CYKY-CYKYm 3Cx2,5 mm2 750V (PU)</t>
  </si>
  <si>
    <t>210810049</t>
  </si>
  <si>
    <t>CYKY-CYKYm 4Bx1.5 mm2 750V (PU)</t>
  </si>
  <si>
    <t>210810055</t>
  </si>
  <si>
    <t>CYKY-CYKYm 5Cx1,5 mm2 750V (PU)</t>
  </si>
  <si>
    <t>210810056</t>
  </si>
  <si>
    <t>CYKY-CYKYm 5Cx2,5 mm2 750V (PU)</t>
  </si>
  <si>
    <t>210810057</t>
  </si>
  <si>
    <t>CYKY-CYKYm 5Cx4 mm2 750V (PU)</t>
  </si>
  <si>
    <t>210810058</t>
  </si>
  <si>
    <t>CYKY-CYKYm 5Cx6 mm2 750V (PU)</t>
  </si>
  <si>
    <t>210810059</t>
  </si>
  <si>
    <t>CYKY-CYKYm 5Cx10 mm2 750V (PU)</t>
  </si>
  <si>
    <t>210810110</t>
  </si>
  <si>
    <t>CYKY-CYKYm 5Cx25 mm2 1kV (PU)</t>
  </si>
  <si>
    <t>210810111</t>
  </si>
  <si>
    <t>CYKY-CYKYm 5Cx35 mm2 1kV (PU)</t>
  </si>
  <si>
    <t>210810112</t>
  </si>
  <si>
    <t>CYKY-CYKYm 4Bx70 mm2 1kV (PU)</t>
  </si>
  <si>
    <t>210860222</t>
  </si>
  <si>
    <t>JYSTY 2x2x0,8 mm s Al laminovanou folií (PU)</t>
  </si>
  <si>
    <t>211200101</t>
  </si>
  <si>
    <t>montáž nouzového svítidla navrhovaného centrálního bateriového systému</t>
  </si>
  <si>
    <t>215112222</t>
  </si>
  <si>
    <t>ovladač tlačítkový zapínací - řazení 1/0 - provedení obyčejné</t>
  </si>
  <si>
    <t>215112223</t>
  </si>
  <si>
    <t>ovladač tlačítkový zapínací - řazení 1/0 - provedení těsné</t>
  </si>
  <si>
    <t>215591211</t>
  </si>
  <si>
    <t>příchytka pro kabel do průměru 40mm</t>
  </si>
  <si>
    <t>DEMONTÁŽ</t>
  </si>
  <si>
    <t>Celkem za ceník:</t>
  </si>
  <si>
    <t>C801-3 - Stavební práce - výseky, kapsy, rýhy</t>
  </si>
  <si>
    <t>97103-3131</t>
  </si>
  <si>
    <t>vybourání otvoru cihlového - malta vápenná - do R=60mm, tl. do 150mm</t>
  </si>
  <si>
    <t>97103-3141</t>
  </si>
  <si>
    <t>vybourání otvoru cihlového - malta vápenná - do R=60mm, tl. do 300mm</t>
  </si>
  <si>
    <t>97103-3151</t>
  </si>
  <si>
    <t>vybourání otvoru cihlového - malta vápenná - do R=60mm, tl. do 450mm</t>
  </si>
  <si>
    <t>97104-2141</t>
  </si>
  <si>
    <t>vybourání otvoru do betonové zdi do R=60mm, tl. do 300mm</t>
  </si>
  <si>
    <t>97303-1616</t>
  </si>
  <si>
    <t>vysekání kapsy - zeď cihlová - krabice&lt;100x100x50mm</t>
  </si>
  <si>
    <t>97303-1619</t>
  </si>
  <si>
    <t>vysekání kapsy - zeď cihlová - krabice&lt;150x150x100mm</t>
  </si>
  <si>
    <t>97403-1122</t>
  </si>
  <si>
    <t>vysekání rýh do cihlového zdiva - hl. do 30mm / š. do 70mm</t>
  </si>
  <si>
    <t>97403-1134</t>
  </si>
  <si>
    <t>vysekání rýh do cihlového zdiva - hl. do 50mm / š. do 150mm</t>
  </si>
  <si>
    <t>Výchozí revize elektro</t>
  </si>
  <si>
    <t>320410003</t>
  </si>
  <si>
    <t>celková prohlídka el. zařízení a vyhotovení revizní zprávy do objemu 500.000,-Kč montážních prací</t>
  </si>
  <si>
    <t>objem</t>
  </si>
  <si>
    <t>320410004</t>
  </si>
  <si>
    <t>celková prohlídka za každých 250.000,-Kč nad objem 500.000,-Kč montážních prací</t>
  </si>
  <si>
    <t>Materiály</t>
  </si>
  <si>
    <t>00001</t>
  </si>
  <si>
    <t>1-CSKH-V180 P60-R B2caS1d1 - J 3x1,5mm2</t>
  </si>
  <si>
    <t>00002</t>
  </si>
  <si>
    <t>1-CSKH-V180 P60-R B2caS1d1 -O 4x1,5mm2</t>
  </si>
  <si>
    <t>00003</t>
  </si>
  <si>
    <t>1-CSKH-V180 P60-R B2caS1d1 - J 5x6mm2</t>
  </si>
  <si>
    <t>00004</t>
  </si>
  <si>
    <t>1-CSKH-V180 P60-R B2caS1d1 - J 5x10mm2</t>
  </si>
  <si>
    <t>00005</t>
  </si>
  <si>
    <t>1-CXKH-R B2caS1d1 -O 3x1.5mm2</t>
  </si>
  <si>
    <t>00006</t>
  </si>
  <si>
    <t>1-CXKH-R B2caS1d1 -J 3x1.5mm2</t>
  </si>
  <si>
    <t>00007</t>
  </si>
  <si>
    <t>1-CXKH-R B2caS1d1 -J 3x2.5mm2</t>
  </si>
  <si>
    <t>00008</t>
  </si>
  <si>
    <t>CYKY-O 3x1.5mm2</t>
  </si>
  <si>
    <t>00009</t>
  </si>
  <si>
    <t>CYKY-J 3x1.5mm2</t>
  </si>
  <si>
    <t>00010</t>
  </si>
  <si>
    <t>CYKY-J 3x2.5mm2</t>
  </si>
  <si>
    <t>00011</t>
  </si>
  <si>
    <t>CYKY-O 4x1.5mm2</t>
  </si>
  <si>
    <t>00012</t>
  </si>
  <si>
    <t>CYKY-J 5x1.5mm2</t>
  </si>
  <si>
    <t>00013</t>
  </si>
  <si>
    <t>CYKY-J 5x2.5mm2</t>
  </si>
  <si>
    <t>00014</t>
  </si>
  <si>
    <t>CYKY-J 5x4mm2</t>
  </si>
  <si>
    <t>00015</t>
  </si>
  <si>
    <t>CYKY-J 5x6mm2</t>
  </si>
  <si>
    <t>00016</t>
  </si>
  <si>
    <t>CYKY-J 5x25mm2</t>
  </si>
  <si>
    <t>00017</t>
  </si>
  <si>
    <t>CYKY-J 5x35mm2</t>
  </si>
  <si>
    <t>00018</t>
  </si>
  <si>
    <t>CYKY-J 4x70mm2</t>
  </si>
  <si>
    <t>00019</t>
  </si>
  <si>
    <t>CYA 6mm2 zelenožlutý</t>
  </si>
  <si>
    <t>00020</t>
  </si>
  <si>
    <t>CYA 16mm2 zelenožlutý</t>
  </si>
  <si>
    <t>00021</t>
  </si>
  <si>
    <t>krabice přístrojová pro osazení pod omítku a následnou montáž vícenásobných rámečků</t>
  </si>
  <si>
    <t>00022</t>
  </si>
  <si>
    <t>krabice rozvodná pr. 68 mm s víčkem a svorkovnicí, pro osazení pod omítku</t>
  </si>
  <si>
    <t>00023</t>
  </si>
  <si>
    <t>krabice rozvodná pr. 97 mm s víčkem a svorkovnicí, pro osazení pod omítku</t>
  </si>
  <si>
    <t>00024</t>
  </si>
  <si>
    <t>krabice rozvodná v těsném provedení</t>
  </si>
  <si>
    <t>00025</t>
  </si>
  <si>
    <t>krabice rozvodná v protipožárním provedení</t>
  </si>
  <si>
    <t>00026</t>
  </si>
  <si>
    <t>spínač č.1 3553-A01289 B1</t>
  </si>
  <si>
    <t>00027</t>
  </si>
  <si>
    <t>přepínač č.5 3553-05289 B1</t>
  </si>
  <si>
    <t>00028</t>
  </si>
  <si>
    <t>zásuvka 5517-A2389 B1</t>
  </si>
  <si>
    <t>00029</t>
  </si>
  <si>
    <t>zásuvka 5597-A2389 B1 s přepěťovou ochranou</t>
  </si>
  <si>
    <t>00030</t>
  </si>
  <si>
    <t>strojek 3559-A01345 spínače č.1</t>
  </si>
  <si>
    <t>00031</t>
  </si>
  <si>
    <t>strojek 3559-A05345 přepínače č.5</t>
  </si>
  <si>
    <t>00032</t>
  </si>
  <si>
    <t>strojek 3559-A91345 tlačítkového ovladače č.1/0</t>
  </si>
  <si>
    <t>00033</t>
  </si>
  <si>
    <t>kryt kolébky 3558A-A651 B plný</t>
  </si>
  <si>
    <t>00034</t>
  </si>
  <si>
    <t>kryt kolébky 3558A-A652 B dělený</t>
  </si>
  <si>
    <t>00035</t>
  </si>
  <si>
    <t>kryt zaslepovací 3902A-A001 B</t>
  </si>
  <si>
    <t>00036</t>
  </si>
  <si>
    <t>zásuvka jednonásobná 5518A-A2359 B s ochranným kolíkem, s clonkami</t>
  </si>
  <si>
    <t>00037</t>
  </si>
  <si>
    <t>zásuvka jednonásobná 5599A-A02357 B s ochranným kolíkem, s clonkami, s ochranou proti přepětí s optickou signalizací</t>
  </si>
  <si>
    <t>00038</t>
  </si>
  <si>
    <t>strojek 3559A-A06940 B spínače č.1 - IP44</t>
  </si>
  <si>
    <t>00039</t>
  </si>
  <si>
    <t>strojek 3559A-A05940 B spínače č.5 - IP44</t>
  </si>
  <si>
    <t>00040</t>
  </si>
  <si>
    <t>zásuvka 5519A-02997 B - IP44</t>
  </si>
  <si>
    <t>00041</t>
  </si>
  <si>
    <t>rámeček 3901A-B10 B vodorovný</t>
  </si>
  <si>
    <t>00042</t>
  </si>
  <si>
    <t>rámeček 3901A-B20 B vodorovný</t>
  </si>
  <si>
    <t>00043</t>
  </si>
  <si>
    <t>rámeček 3901A-B30 B vodorovný</t>
  </si>
  <si>
    <t>00044</t>
  </si>
  <si>
    <t>rámeček 3901A-B40 B vodorovný</t>
  </si>
  <si>
    <t>00045</t>
  </si>
  <si>
    <t>rámeček 3901A-B50 B vodorovný</t>
  </si>
  <si>
    <t>00046</t>
  </si>
  <si>
    <t>spínač č.1 3553-A01920 B - IP44</t>
  </si>
  <si>
    <t>00047</t>
  </si>
  <si>
    <t>zásuvka 5518-2929 B - IP44</t>
  </si>
  <si>
    <t>00048</t>
  </si>
  <si>
    <t>spínač č.1 3558-01750 - IP66</t>
  </si>
  <si>
    <t>00049</t>
  </si>
  <si>
    <t>tlačítkový ovladač č.1/0 3558-80750 - IP66</t>
  </si>
  <si>
    <t>00050</t>
  </si>
  <si>
    <t>zásuvka 5518-2750 - IP66</t>
  </si>
  <si>
    <t>00051</t>
  </si>
  <si>
    <t>zásuvka 2CMA 193 115 R1000</t>
  </si>
  <si>
    <t>00052</t>
  </si>
  <si>
    <t>trubka ohebná instalační plastová r=20mm</t>
  </si>
  <si>
    <t>00053</t>
  </si>
  <si>
    <t>trubka ohebná instalační plastová r=25mm</t>
  </si>
  <si>
    <t>00054</t>
  </si>
  <si>
    <t>trubka tuhá instalační plastová r=20mm</t>
  </si>
  <si>
    <t>00055</t>
  </si>
  <si>
    <t>trubka tuhá instalační plastová r=25mm</t>
  </si>
  <si>
    <t>00056</t>
  </si>
  <si>
    <t>drátěný kabelový  žlab 50/50 vč. nosných prvků a příslušenství</t>
  </si>
  <si>
    <t>00057</t>
  </si>
  <si>
    <t>drátěný kabelový  žlab 150/50 vč. nosných prvků a příslušenství</t>
  </si>
  <si>
    <t>00058</t>
  </si>
  <si>
    <t>drátěný kabelový  žlab 150/100 vč. nosných prvků a příslušenství</t>
  </si>
  <si>
    <t>00059</t>
  </si>
  <si>
    <t>plechový kabelový žlab 100/60 vč. nosných prvků a příslušenství, provedení se zachováním funkce při požáru</t>
  </si>
  <si>
    <t>00060</t>
  </si>
  <si>
    <t>ovladač pomocných obvodů tlačítkový, hlavice červená - STOP tlačítko, včetně stříšky chránící před neoprávněným vypnutím</t>
  </si>
  <si>
    <t>00061</t>
  </si>
  <si>
    <t>multifunkční relé včetně spínacího prvku pro ovládání ventilátorů</t>
  </si>
  <si>
    <t>00062</t>
  </si>
  <si>
    <t>J-Y(St)Y 2x2x0,8 mm</t>
  </si>
  <si>
    <t>00063</t>
  </si>
  <si>
    <t>vačkový spínač S25 V01 P0 ve skříňce</t>
  </si>
  <si>
    <t>00064</t>
  </si>
  <si>
    <t>vačkový spínač S32 V01 P0 ve skříňce</t>
  </si>
  <si>
    <t>00065</t>
  </si>
  <si>
    <t>vačkový spínač S50 V01 P0 ve skříňce</t>
  </si>
  <si>
    <t>00066</t>
  </si>
  <si>
    <t>vačkový spínač S80 V01 P0 ve skříňce</t>
  </si>
  <si>
    <t>00067</t>
  </si>
  <si>
    <t>příchytka pro jeden vodič se zachováním funkce při požáru</t>
  </si>
  <si>
    <t>00068</t>
  </si>
  <si>
    <t>zásuvka 400V/16A/5p - IP44</t>
  </si>
  <si>
    <t>00069</t>
  </si>
  <si>
    <t>zásuvka 400V/32A/5p - IP44</t>
  </si>
  <si>
    <t>Celkem za materiály:</t>
  </si>
  <si>
    <t>Dodávky zařízení (specifikace)</t>
  </si>
  <si>
    <t>instalační materiál (sádra, hmoždinky, vruty, příchytky, svorky, ...)</t>
  </si>
  <si>
    <t>instalační materiál na provedení automatického ovládání světlíků v tělocvičnách</t>
  </si>
  <si>
    <t>instalační materiál na provedení místního ochranného pospojování ve varně</t>
  </si>
  <si>
    <t>instalační materiál na provedení úprav vnitřního zapojení technologických zařízení varny pro připojení v systému TN-S</t>
  </si>
  <si>
    <t>instalační materiál na opravu systému časomíry</t>
  </si>
  <si>
    <t>protipožární prostup - ucpávka pro svazek &gt; 10 vodičů</t>
  </si>
  <si>
    <t>programování detektorů a jejich uvedení do provozu, zaškolení obsluhy</t>
  </si>
  <si>
    <t>soubor pohybových / přítomnostních detektorů dle Knihy detektorů, která je nedílnou součástí PD</t>
  </si>
  <si>
    <t>soubor</t>
  </si>
  <si>
    <t>programování centrálního bateriového systému, uvedení do provozu</t>
  </si>
  <si>
    <t>soubor nouzových svítidel dle Knihy nouzových svítidel, která je nedílnou součástí PD</t>
  </si>
  <si>
    <t>soubor svítidel osvětlovací soustavy dle Knihy svítidel, která je nedílnou součástí PD</t>
  </si>
  <si>
    <t>Hlavní rozvaděč RH - viz specifikaci na výkrese č. D.1.4.1.04</t>
  </si>
  <si>
    <t>Podružný rozvaděč RO.001.A3 - viz specifikaci na výkrese č. D.1.4.1.06</t>
  </si>
  <si>
    <t>Podružný rozvaděč RP.001.A3 - viz specifikaci na výkrese č. D.1.4.1.07</t>
  </si>
  <si>
    <t>Podružný rozvaděč RO.101.A3 - viz specifikaci na výkrese č. D.1.4.1.09</t>
  </si>
  <si>
    <t>Podružný rozvaděč RO.101.A5 - viz specifikaci na výkrese č. D.1.4.1.12</t>
  </si>
  <si>
    <t>Podružný rozvaděč RO.101.A6 - viz specifikaci na výkrese č. D.1.4.1.14</t>
  </si>
  <si>
    <t>Podružný rozvaděč RO.101.A7 - viz specifikaci na výkrese č. D.1.4.1.16</t>
  </si>
  <si>
    <t>svodič bleskových proudů typu 1+2, 2x 12,5kA, v plastové skříňce umístěné na hranici zón 0b a 1 (2x ventilátor, 1x KJ)</t>
  </si>
  <si>
    <t>el. osoušeč rukou 230V/1,8kW</t>
  </si>
  <si>
    <t>projektová dokumentace skutečného provedení</t>
  </si>
  <si>
    <t>dohled státního odborného dozoru TIČR</t>
  </si>
  <si>
    <t>Celkem za dodávky:</t>
  </si>
  <si>
    <t>Práce v HZS</t>
  </si>
  <si>
    <t>vypnutí vedení, zajištění a opětovné zapnutí (3x pavilon)</t>
  </si>
  <si>
    <t>hod.</t>
  </si>
  <si>
    <t>administativní činnost - součinnost s distributorem el. energie</t>
  </si>
  <si>
    <t>zjištění totožnosti el. obvodů stávajícího elektrorozvodu (3x pavilon)</t>
  </si>
  <si>
    <t>identifikace el. obvodů ve výměníkové stanici</t>
  </si>
  <si>
    <t>identifikace el. obvodů ve strojovně VZT</t>
  </si>
  <si>
    <t>demontáž stávající elektroinstalace v prostorách řešených v rámci 3. etapy</t>
  </si>
  <si>
    <t>montáž svodiče bleskových proudů v plastové skříňce umístěné na hranici zón 0b a 1 (2ks)</t>
  </si>
  <si>
    <t>montáž el. osoušeče rukou (3ks)</t>
  </si>
  <si>
    <t>uvedení do provozu automatického ovládání světlíků v tělocvičnách</t>
  </si>
  <si>
    <t>provedení místního ochranného pospojování ve varně</t>
  </si>
  <si>
    <t>úprava vnitřního zapojení technologických zařízení varny pro připojení v systému TN-S</t>
  </si>
  <si>
    <t>oprava systému časomíry</t>
  </si>
  <si>
    <t>Celkem za práci v HZS:</t>
  </si>
  <si>
    <t>Kap.</t>
  </si>
  <si>
    <t>Základ DPH</t>
  </si>
  <si>
    <t>Rekapitulace</t>
  </si>
  <si>
    <t xml:space="preserve">A.  </t>
  </si>
  <si>
    <t>UPRAVENÉ ROZPOČTOVÉ NÁKLADY</t>
  </si>
  <si>
    <t>C21M - Elektromontáže (MONTÁŽ)</t>
  </si>
  <si>
    <t>C21M - Elektromontáže (DEMONTÁŽ)</t>
  </si>
  <si>
    <t>C21M - Elektromontáže (MAT.NOSNÝ)</t>
  </si>
  <si>
    <t>C801-3 - Stavební práce - výseky, kapsy, rýhy (MONTÁŽ)</t>
  </si>
  <si>
    <t>Výchozí revize elektro (MONTÁŽ)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</si>
  <si>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</si>
  <si>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</si>
  <si>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</si>
  <si>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</si>
  <si>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</si>
  <si>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</si>
  <si>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</si>
  <si>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</si>
  <si>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CELKEM DODÁVKA</t>
  </si>
  <si>
    <t xml:space="preserve">D.  </t>
  </si>
  <si>
    <t>VEDLEJŠÍ ROZPOČTOVÉ NÁKLADY</t>
  </si>
  <si>
    <t>CELKEM VRN</t>
  </si>
  <si>
    <t>REKAPITULACE CELKEM</t>
  </si>
  <si>
    <t>Uvedené ceny jsou bez DPH!</t>
  </si>
  <si>
    <t xml:space="preserve"> Montáž celkem:</t>
  </si>
  <si>
    <t xml:space="preserve"> Demontáž celkem:</t>
  </si>
  <si>
    <t>Cena za ceník celkem:</t>
  </si>
  <si>
    <t xml:space="preserve"> Celkem:</t>
  </si>
  <si>
    <t>Cena za materiály celkem:</t>
  </si>
  <si>
    <t>Cena za dodávky celkem:</t>
  </si>
  <si>
    <t>Cena za práci v HZS celkem:</t>
  </si>
  <si>
    <t>Náklady celkem [Kč]: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</si>
  <si>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</si>
  <si>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</si>
  <si>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Kontakt:</t>
  </si>
  <si>
    <t>Název firmy:</t>
  </si>
  <si>
    <t>Sídlo firmy: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</si>
</sst>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7" fillId="0" borderId="0"/>
  </cellStyleXfs>
  <cellXfs count="4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indent="1"/>
    </xf>
    <xf numFmtId="0" fontId="1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left" vertical="top" inden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0" borderId="0" xfId="0" applyFont="1" applyAlignment="1">
      <alignment horizontal="lef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2" fontId="5" fillId="0" borderId="10" xfId="0" applyNumberFormat="1" applyFont="1" applyBorder="1" applyAlignment="1">
      <alignment horizontal="righ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/>
    </xf>
    <xf numFmtId="0" fontId="4" fillId="0" borderId="11" xfId="0" applyFont="1" applyBorder="1" applyAlignment="1">
      <alignment horizontal="right" vertical="top"/>
    </xf>
    <xf numFmtId="0" fontId="4" fillId="0" borderId="11" xfId="0" applyFont="1" applyBorder="1" applyAlignment="1">
      <alignment vertical="top" wrapText="1"/>
    </xf>
    <xf numFmtId="2" fontId="4" fillId="0" borderId="11" xfId="0" applyNumberFormat="1" applyFont="1" applyBorder="1" applyAlignment="1">
      <alignment vertical="top"/>
    </xf>
    <xf numFmtId="0" fontId="4" fillId="0" borderId="10" xfId="0" applyFont="1" applyBorder="1" applyAlignment="1">
      <alignment horizontal="right" vertical="top"/>
    </xf>
    <xf numFmtId="0" fontId="4" fillId="0" borderId="10" xfId="0" applyFont="1" applyBorder="1" applyAlignment="1">
      <alignment vertical="top" wrapText="1"/>
    </xf>
    <xf numFmtId="2" fontId="4" fillId="0" borderId="10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2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vertical="top"/>
    </xf>
    <xf numFmtId="0" fontId="8" fillId="0" borderId="0" xfId="1" applyFont="1"/>
    <xf numFmtId="0" fontId="7" fillId="0" borderId="0" xfId="1"/>
    <xf numFmtId="0" fontId="1" fillId="4" borderId="13" xfId="0" applyFont="1" applyFill="1" applyBorder="1" applyAlignment="1">
      <alignment horizontal="left" vertical="top" indent="1"/>
    </xf>
    <xf numFmtId="2" fontId="1" fillId="4" borderId="14" xfId="0" applyNumberFormat="1" applyFont="1" applyFill="1" applyBorder="1" applyAlignment="1">
      <alignment horizontal="right" vertical="top"/>
    </xf>
    <xf numFmtId="2" fontId="1" fillId="4" borderId="15" xfId="0" applyNumberFormat="1" applyFont="1" applyFill="1" applyBorder="1" applyAlignment="1">
      <alignment horizontal="right" vertical="top"/>
    </xf>
    <xf numFmtId="0" fontId="9" fillId="3" borderId="0" xfId="1" applyFont="1" applyFill="1" applyAlignment="1">
      <alignment horizontal="left" wrapText="1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/>
  </sheetViews>
  <sheetFormatPr defaultRowHeight="12.75" x14ac:dyDescent="0.2"/>
  <sheetData>
    <row r="1" spans="1:7" x14ac:dyDescent="0.2">
      <c r="A1" s="41" t="s">
        <v>365</v>
      </c>
      <c r="B1" s="42"/>
      <c r="C1" s="42"/>
      <c r="D1" s="42"/>
      <c r="E1" s="42"/>
      <c r="F1" s="42"/>
      <c r="G1" s="42"/>
    </row>
    <row r="2" spans="1:7" ht="67.5" customHeight="1" x14ac:dyDescent="0.2">
      <c r="A2" s="46" t="s">
        <v>366</v>
      </c>
      <c r="B2" s="46"/>
      <c r="C2" s="46"/>
      <c r="D2" s="46"/>
      <c r="E2" s="46"/>
      <c r="F2" s="46"/>
      <c r="G2" s="46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368</v>
      </c>
      <c r="B1" s="43"/>
      <c r="C1" s="2"/>
    </row>
    <row r="2" spans="1:3" x14ac:dyDescent="0.2">
      <c r="A2" s="2" t="s">
        <v>369</v>
      </c>
      <c r="B2" s="43"/>
      <c r="C2" s="2"/>
    </row>
    <row r="3" spans="1:3" ht="12" thickBot="1" x14ac:dyDescent="0.25"/>
    <row r="4" spans="1:3" ht="15" x14ac:dyDescent="0.2">
      <c r="A4" s="4" t="s">
        <v>0</v>
      </c>
      <c r="B4" s="5">
        <v>50.202100000000002</v>
      </c>
      <c r="C4" s="6"/>
    </row>
    <row r="5" spans="1:3" ht="15" x14ac:dyDescent="0.2">
      <c r="A5" s="7" t="s">
        <v>1</v>
      </c>
      <c r="B5" s="8" t="s">
        <v>2</v>
      </c>
      <c r="C5" s="9"/>
    </row>
    <row r="6" spans="1:3" ht="15.75" thickBot="1" x14ac:dyDescent="0.25">
      <c r="A6" s="10"/>
      <c r="B6" s="11" t="s">
        <v>3</v>
      </c>
      <c r="C6" s="12"/>
    </row>
    <row r="8" spans="1:3" ht="15" x14ac:dyDescent="0.2">
      <c r="A8" s="3" t="s">
        <v>4</v>
      </c>
    </row>
    <row r="10" spans="1:3" x14ac:dyDescent="0.2">
      <c r="A10" s="2" t="s">
        <v>5</v>
      </c>
      <c r="B10" s="43"/>
    </row>
    <row r="11" spans="1:3" x14ac:dyDescent="0.2">
      <c r="A11" s="2" t="s">
        <v>367</v>
      </c>
      <c r="B11" s="43"/>
    </row>
    <row r="12" spans="1:3" x14ac:dyDescent="0.2">
      <c r="A12" s="2"/>
      <c r="B12" s="13"/>
    </row>
  </sheetData>
  <sheetProtection password="CB91" sheet="1"/>
  <protectedRanges>
    <protectedRange sqref="B1:B2 B10:B11" name="Oblast1"/>
  </protectedRange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7" t="s">
        <v>6</v>
      </c>
      <c r="B1" s="47"/>
      <c r="C1" s="47"/>
      <c r="D1" s="47"/>
      <c r="E1" s="47"/>
      <c r="F1" s="47"/>
      <c r="G1" s="47"/>
    </row>
    <row r="2" spans="1:7" x14ac:dyDescent="0.2">
      <c r="A2" s="14" t="s">
        <v>7</v>
      </c>
      <c r="B2" s="16" t="s">
        <v>8</v>
      </c>
      <c r="C2" s="16" t="s">
        <v>9</v>
      </c>
      <c r="D2" s="14" t="s">
        <v>10</v>
      </c>
      <c r="E2" s="14" t="s">
        <v>11</v>
      </c>
      <c r="F2" s="16" t="s">
        <v>12</v>
      </c>
      <c r="G2" s="14" t="s">
        <v>13</v>
      </c>
    </row>
    <row r="3" spans="1:7" ht="33.75" x14ac:dyDescent="0.2">
      <c r="A3" s="17">
        <v>1</v>
      </c>
      <c r="B3" s="18" t="s">
        <v>14</v>
      </c>
      <c r="C3" s="18" t="s">
        <v>15</v>
      </c>
      <c r="D3" s="44"/>
      <c r="E3" s="19">
        <v>124</v>
      </c>
      <c r="F3" s="18" t="s">
        <v>16</v>
      </c>
      <c r="G3" s="19">
        <f>(D3)*(E3)</f>
        <v>0</v>
      </c>
    </row>
    <row r="4" spans="1:7" ht="33.75" x14ac:dyDescent="0.2">
      <c r="A4" s="17">
        <v>2</v>
      </c>
      <c r="B4" s="18" t="s">
        <v>17</v>
      </c>
      <c r="C4" s="18" t="s">
        <v>18</v>
      </c>
      <c r="D4" s="45"/>
      <c r="E4" s="19">
        <v>211</v>
      </c>
      <c r="F4" s="18" t="s">
        <v>16</v>
      </c>
      <c r="G4" s="19">
        <f t="shared" ref="G4:G66" si="0">(D4)*(E4)</f>
        <v>0</v>
      </c>
    </row>
    <row r="5" spans="1:7" ht="33.75" x14ac:dyDescent="0.2">
      <c r="A5" s="17">
        <v>3</v>
      </c>
      <c r="B5" s="18" t="s">
        <v>19</v>
      </c>
      <c r="C5" s="18" t="s">
        <v>20</v>
      </c>
      <c r="D5" s="45"/>
      <c r="E5" s="19">
        <v>194</v>
      </c>
      <c r="F5" s="18" t="s">
        <v>16</v>
      </c>
      <c r="G5" s="19">
        <f t="shared" si="0"/>
        <v>0</v>
      </c>
    </row>
    <row r="6" spans="1:7" ht="33.75" x14ac:dyDescent="0.2">
      <c r="A6" s="17">
        <v>4</v>
      </c>
      <c r="B6" s="18" t="s">
        <v>21</v>
      </c>
      <c r="C6" s="18" t="s">
        <v>22</v>
      </c>
      <c r="D6" s="45"/>
      <c r="E6" s="19">
        <v>237</v>
      </c>
      <c r="F6" s="18" t="s">
        <v>16</v>
      </c>
      <c r="G6" s="19">
        <f t="shared" si="0"/>
        <v>0</v>
      </c>
    </row>
    <row r="7" spans="1:7" ht="33.75" x14ac:dyDescent="0.2">
      <c r="A7" s="17">
        <v>5</v>
      </c>
      <c r="B7" s="18" t="s">
        <v>23</v>
      </c>
      <c r="C7" s="18" t="s">
        <v>24</v>
      </c>
      <c r="D7" s="45"/>
      <c r="E7" s="19">
        <v>487</v>
      </c>
      <c r="F7" s="18" t="s">
        <v>25</v>
      </c>
      <c r="G7" s="19">
        <f t="shared" si="0"/>
        <v>0</v>
      </c>
    </row>
    <row r="8" spans="1:7" ht="45" x14ac:dyDescent="0.2">
      <c r="A8" s="17">
        <v>6</v>
      </c>
      <c r="B8" s="18" t="s">
        <v>26</v>
      </c>
      <c r="C8" s="18" t="s">
        <v>27</v>
      </c>
      <c r="D8" s="45"/>
      <c r="E8" s="19">
        <v>211</v>
      </c>
      <c r="F8" s="18" t="s">
        <v>25</v>
      </c>
      <c r="G8" s="19">
        <f t="shared" si="0"/>
        <v>0</v>
      </c>
    </row>
    <row r="9" spans="1:7" ht="45" x14ac:dyDescent="0.2">
      <c r="A9" s="17">
        <v>7</v>
      </c>
      <c r="B9" s="18" t="s">
        <v>28</v>
      </c>
      <c r="C9" s="18" t="s">
        <v>29</v>
      </c>
      <c r="D9" s="45"/>
      <c r="E9" s="19">
        <v>318</v>
      </c>
      <c r="F9" s="18" t="s">
        <v>25</v>
      </c>
      <c r="G9" s="19">
        <f t="shared" si="0"/>
        <v>0</v>
      </c>
    </row>
    <row r="10" spans="1:7" ht="33.75" x14ac:dyDescent="0.2">
      <c r="A10" s="17">
        <v>8</v>
      </c>
      <c r="B10" s="18" t="s">
        <v>30</v>
      </c>
      <c r="C10" s="18" t="s">
        <v>31</v>
      </c>
      <c r="D10" s="45"/>
      <c r="E10" s="19">
        <v>371</v>
      </c>
      <c r="F10" s="18" t="s">
        <v>25</v>
      </c>
      <c r="G10" s="19">
        <f t="shared" si="0"/>
        <v>0</v>
      </c>
    </row>
    <row r="11" spans="1:7" ht="45" x14ac:dyDescent="0.2">
      <c r="A11" s="17">
        <v>9</v>
      </c>
      <c r="B11" s="18" t="s">
        <v>30</v>
      </c>
      <c r="C11" s="18" t="s">
        <v>32</v>
      </c>
      <c r="D11" s="45"/>
      <c r="E11" s="19">
        <v>115</v>
      </c>
      <c r="F11" s="18" t="s">
        <v>25</v>
      </c>
      <c r="G11" s="19">
        <f t="shared" si="0"/>
        <v>0</v>
      </c>
    </row>
    <row r="12" spans="1:7" ht="33.75" x14ac:dyDescent="0.2">
      <c r="A12" s="17">
        <v>10</v>
      </c>
      <c r="B12" s="18" t="s">
        <v>33</v>
      </c>
      <c r="C12" s="18" t="s">
        <v>34</v>
      </c>
      <c r="D12" s="45"/>
      <c r="E12" s="19">
        <v>102</v>
      </c>
      <c r="F12" s="18" t="s">
        <v>16</v>
      </c>
      <c r="G12" s="19">
        <f t="shared" si="0"/>
        <v>0</v>
      </c>
    </row>
    <row r="13" spans="1:7" ht="45" x14ac:dyDescent="0.2">
      <c r="A13" s="17">
        <v>11</v>
      </c>
      <c r="B13" s="18" t="s">
        <v>33</v>
      </c>
      <c r="C13" s="18" t="s">
        <v>35</v>
      </c>
      <c r="D13" s="45"/>
      <c r="E13" s="19">
        <v>307</v>
      </c>
      <c r="F13" s="18" t="s">
        <v>16</v>
      </c>
      <c r="G13" s="19">
        <f t="shared" si="0"/>
        <v>0</v>
      </c>
    </row>
    <row r="14" spans="1:7" ht="45" x14ac:dyDescent="0.2">
      <c r="A14" s="17">
        <v>12</v>
      </c>
      <c r="B14" s="18" t="s">
        <v>36</v>
      </c>
      <c r="C14" s="18" t="s">
        <v>37</v>
      </c>
      <c r="D14" s="45"/>
      <c r="E14" s="19">
        <v>157</v>
      </c>
      <c r="F14" s="18" t="s">
        <v>16</v>
      </c>
      <c r="G14" s="19">
        <f t="shared" si="0"/>
        <v>0</v>
      </c>
    </row>
    <row r="15" spans="1:7" ht="45" x14ac:dyDescent="0.2">
      <c r="A15" s="17">
        <v>13</v>
      </c>
      <c r="B15" s="18" t="s">
        <v>38</v>
      </c>
      <c r="C15" s="18" t="s">
        <v>39</v>
      </c>
      <c r="D15" s="45"/>
      <c r="E15" s="19">
        <v>310</v>
      </c>
      <c r="F15" s="18" t="s">
        <v>16</v>
      </c>
      <c r="G15" s="19">
        <f t="shared" si="0"/>
        <v>0</v>
      </c>
    </row>
    <row r="16" spans="1:7" ht="33.75" x14ac:dyDescent="0.2">
      <c r="A16" s="17">
        <v>14</v>
      </c>
      <c r="B16" s="18" t="s">
        <v>40</v>
      </c>
      <c r="C16" s="18" t="s">
        <v>41</v>
      </c>
      <c r="D16" s="45"/>
      <c r="E16" s="19">
        <v>79</v>
      </c>
      <c r="F16" s="18" t="s">
        <v>25</v>
      </c>
      <c r="G16" s="19">
        <f t="shared" si="0"/>
        <v>0</v>
      </c>
    </row>
    <row r="17" spans="1:7" ht="33.75" x14ac:dyDescent="0.2">
      <c r="A17" s="17">
        <v>15</v>
      </c>
      <c r="B17" s="18" t="s">
        <v>40</v>
      </c>
      <c r="C17" s="18" t="s">
        <v>42</v>
      </c>
      <c r="D17" s="45"/>
      <c r="E17" s="19">
        <v>712</v>
      </c>
      <c r="F17" s="18" t="s">
        <v>25</v>
      </c>
      <c r="G17" s="19">
        <f t="shared" si="0"/>
        <v>0</v>
      </c>
    </row>
    <row r="18" spans="1:7" ht="33.75" x14ac:dyDescent="0.2">
      <c r="A18" s="17">
        <v>16</v>
      </c>
      <c r="B18" s="18" t="s">
        <v>43</v>
      </c>
      <c r="C18" s="18" t="s">
        <v>44</v>
      </c>
      <c r="D18" s="45"/>
      <c r="E18" s="19">
        <v>10</v>
      </c>
      <c r="F18" s="18" t="s">
        <v>25</v>
      </c>
      <c r="G18" s="19">
        <f t="shared" si="0"/>
        <v>0</v>
      </c>
    </row>
    <row r="19" spans="1:7" ht="33.75" x14ac:dyDescent="0.2">
      <c r="A19" s="17">
        <v>17</v>
      </c>
      <c r="B19" s="18" t="s">
        <v>45</v>
      </c>
      <c r="C19" s="18" t="s">
        <v>46</v>
      </c>
      <c r="D19" s="45"/>
      <c r="E19" s="19">
        <v>15</v>
      </c>
      <c r="F19" s="18" t="s">
        <v>25</v>
      </c>
      <c r="G19" s="19">
        <f t="shared" si="0"/>
        <v>0</v>
      </c>
    </row>
    <row r="20" spans="1:7" ht="33.75" x14ac:dyDescent="0.2">
      <c r="A20" s="17">
        <v>18</v>
      </c>
      <c r="B20" s="18" t="s">
        <v>47</v>
      </c>
      <c r="C20" s="18" t="s">
        <v>48</v>
      </c>
      <c r="D20" s="45"/>
      <c r="E20" s="19">
        <v>40</v>
      </c>
      <c r="F20" s="18" t="s">
        <v>25</v>
      </c>
      <c r="G20" s="19">
        <f t="shared" si="0"/>
        <v>0</v>
      </c>
    </row>
    <row r="21" spans="1:7" ht="33.75" x14ac:dyDescent="0.2">
      <c r="A21" s="17">
        <v>19</v>
      </c>
      <c r="B21" s="18" t="s">
        <v>49</v>
      </c>
      <c r="C21" s="18" t="s">
        <v>50</v>
      </c>
      <c r="D21" s="45"/>
      <c r="E21" s="19">
        <v>30</v>
      </c>
      <c r="F21" s="18" t="s">
        <v>25</v>
      </c>
      <c r="G21" s="19">
        <f t="shared" si="0"/>
        <v>0</v>
      </c>
    </row>
    <row r="22" spans="1:7" ht="33.75" x14ac:dyDescent="0.2">
      <c r="A22" s="17">
        <v>20</v>
      </c>
      <c r="B22" s="18" t="s">
        <v>51</v>
      </c>
      <c r="C22" s="18" t="s">
        <v>52</v>
      </c>
      <c r="D22" s="45"/>
      <c r="E22" s="19">
        <v>16</v>
      </c>
      <c r="F22" s="18" t="s">
        <v>25</v>
      </c>
      <c r="G22" s="19">
        <f t="shared" si="0"/>
        <v>0</v>
      </c>
    </row>
    <row r="23" spans="1:7" ht="33.75" x14ac:dyDescent="0.2">
      <c r="A23" s="17">
        <v>21</v>
      </c>
      <c r="B23" s="18" t="s">
        <v>53</v>
      </c>
      <c r="C23" s="18" t="s">
        <v>54</v>
      </c>
      <c r="D23" s="45"/>
      <c r="E23" s="19">
        <v>21</v>
      </c>
      <c r="F23" s="18" t="s">
        <v>25</v>
      </c>
      <c r="G23" s="19">
        <f t="shared" si="0"/>
        <v>0</v>
      </c>
    </row>
    <row r="24" spans="1:7" ht="33.75" x14ac:dyDescent="0.2">
      <c r="A24" s="17">
        <v>22</v>
      </c>
      <c r="B24" s="18" t="s">
        <v>53</v>
      </c>
      <c r="C24" s="18" t="s">
        <v>55</v>
      </c>
      <c r="D24" s="45"/>
      <c r="E24" s="19">
        <v>25</v>
      </c>
      <c r="F24" s="18" t="s">
        <v>25</v>
      </c>
      <c r="G24" s="19">
        <f t="shared" si="0"/>
        <v>0</v>
      </c>
    </row>
    <row r="25" spans="1:7" ht="33.75" x14ac:dyDescent="0.2">
      <c r="A25" s="17">
        <v>23</v>
      </c>
      <c r="B25" s="18" t="s">
        <v>56</v>
      </c>
      <c r="C25" s="18" t="s">
        <v>57</v>
      </c>
      <c r="D25" s="45"/>
      <c r="E25" s="19">
        <v>6</v>
      </c>
      <c r="F25" s="18" t="s">
        <v>25</v>
      </c>
      <c r="G25" s="19">
        <f t="shared" si="0"/>
        <v>0</v>
      </c>
    </row>
    <row r="26" spans="1:7" ht="33.75" x14ac:dyDescent="0.2">
      <c r="A26" s="17">
        <v>24</v>
      </c>
      <c r="B26" s="18" t="s">
        <v>56</v>
      </c>
      <c r="C26" s="18" t="s">
        <v>58</v>
      </c>
      <c r="D26" s="45"/>
      <c r="E26" s="19">
        <v>2</v>
      </c>
      <c r="F26" s="18" t="s">
        <v>25</v>
      </c>
      <c r="G26" s="19">
        <f t="shared" si="0"/>
        <v>0</v>
      </c>
    </row>
    <row r="27" spans="1:7" ht="22.5" x14ac:dyDescent="0.2">
      <c r="A27" s="17">
        <v>25</v>
      </c>
      <c r="B27" s="18" t="s">
        <v>59</v>
      </c>
      <c r="C27" s="18" t="s">
        <v>60</v>
      </c>
      <c r="D27" s="45"/>
      <c r="E27" s="19">
        <v>10</v>
      </c>
      <c r="F27" s="18" t="s">
        <v>25</v>
      </c>
      <c r="G27" s="19">
        <f t="shared" si="0"/>
        <v>0</v>
      </c>
    </row>
    <row r="28" spans="1:7" ht="22.5" x14ac:dyDescent="0.2">
      <c r="A28" s="17">
        <v>26</v>
      </c>
      <c r="B28" s="18" t="s">
        <v>61</v>
      </c>
      <c r="C28" s="18" t="s">
        <v>62</v>
      </c>
      <c r="D28" s="45"/>
      <c r="E28" s="19">
        <v>1</v>
      </c>
      <c r="F28" s="18" t="s">
        <v>25</v>
      </c>
      <c r="G28" s="19">
        <f t="shared" si="0"/>
        <v>0</v>
      </c>
    </row>
    <row r="29" spans="1:7" ht="22.5" x14ac:dyDescent="0.2">
      <c r="A29" s="17">
        <v>27</v>
      </c>
      <c r="B29" s="18" t="s">
        <v>63</v>
      </c>
      <c r="C29" s="18" t="s">
        <v>64</v>
      </c>
      <c r="D29" s="45"/>
      <c r="E29" s="19">
        <v>1</v>
      </c>
      <c r="F29" s="18" t="s">
        <v>25</v>
      </c>
      <c r="G29" s="19">
        <f t="shared" si="0"/>
        <v>0</v>
      </c>
    </row>
    <row r="30" spans="1:7" ht="22.5" x14ac:dyDescent="0.2">
      <c r="A30" s="17">
        <v>28</v>
      </c>
      <c r="B30" s="18" t="s">
        <v>65</v>
      </c>
      <c r="C30" s="18" t="s">
        <v>66</v>
      </c>
      <c r="D30" s="45"/>
      <c r="E30" s="19">
        <v>2</v>
      </c>
      <c r="F30" s="18" t="s">
        <v>25</v>
      </c>
      <c r="G30" s="19">
        <f t="shared" si="0"/>
        <v>0</v>
      </c>
    </row>
    <row r="31" spans="1:7" ht="22.5" x14ac:dyDescent="0.2">
      <c r="A31" s="17">
        <v>29</v>
      </c>
      <c r="B31" s="18" t="s">
        <v>67</v>
      </c>
      <c r="C31" s="18" t="s">
        <v>68</v>
      </c>
      <c r="D31" s="45"/>
      <c r="E31" s="19">
        <v>290</v>
      </c>
      <c r="F31" s="18" t="s">
        <v>25</v>
      </c>
      <c r="G31" s="19">
        <f t="shared" si="0"/>
        <v>0</v>
      </c>
    </row>
    <row r="32" spans="1:7" ht="22.5" x14ac:dyDescent="0.2">
      <c r="A32" s="17">
        <v>30</v>
      </c>
      <c r="B32" s="18" t="s">
        <v>69</v>
      </c>
      <c r="C32" s="18" t="s">
        <v>70</v>
      </c>
      <c r="D32" s="45"/>
      <c r="E32" s="19">
        <v>102</v>
      </c>
      <c r="F32" s="18" t="s">
        <v>25</v>
      </c>
      <c r="G32" s="19">
        <f t="shared" si="0"/>
        <v>0</v>
      </c>
    </row>
    <row r="33" spans="1:7" ht="22.5" x14ac:dyDescent="0.2">
      <c r="A33" s="17">
        <v>31</v>
      </c>
      <c r="B33" s="18" t="s">
        <v>71</v>
      </c>
      <c r="C33" s="18" t="s">
        <v>72</v>
      </c>
      <c r="D33" s="45"/>
      <c r="E33" s="19">
        <v>7</v>
      </c>
      <c r="F33" s="18" t="s">
        <v>25</v>
      </c>
      <c r="G33" s="19">
        <f t="shared" si="0"/>
        <v>0</v>
      </c>
    </row>
    <row r="34" spans="1:7" ht="22.5" x14ac:dyDescent="0.2">
      <c r="A34" s="17">
        <v>32</v>
      </c>
      <c r="B34" s="18" t="s">
        <v>73</v>
      </c>
      <c r="C34" s="18" t="s">
        <v>74</v>
      </c>
      <c r="D34" s="45"/>
      <c r="E34" s="19">
        <v>5</v>
      </c>
      <c r="F34" s="18" t="s">
        <v>25</v>
      </c>
      <c r="G34" s="19">
        <f t="shared" si="0"/>
        <v>0</v>
      </c>
    </row>
    <row r="35" spans="1:7" ht="33.75" x14ac:dyDescent="0.2">
      <c r="A35" s="17">
        <v>33</v>
      </c>
      <c r="B35" s="18" t="s">
        <v>75</v>
      </c>
      <c r="C35" s="18" t="s">
        <v>76</v>
      </c>
      <c r="D35" s="45"/>
      <c r="E35" s="19">
        <v>8</v>
      </c>
      <c r="F35" s="18" t="s">
        <v>25</v>
      </c>
      <c r="G35" s="19">
        <f t="shared" si="0"/>
        <v>0</v>
      </c>
    </row>
    <row r="36" spans="1:7" ht="33.75" x14ac:dyDescent="0.2">
      <c r="A36" s="17">
        <v>34</v>
      </c>
      <c r="B36" s="18" t="s">
        <v>77</v>
      </c>
      <c r="C36" s="18" t="s">
        <v>78</v>
      </c>
      <c r="D36" s="45"/>
      <c r="E36" s="19">
        <v>101</v>
      </c>
      <c r="F36" s="18" t="s">
        <v>25</v>
      </c>
      <c r="G36" s="19">
        <f t="shared" si="0"/>
        <v>0</v>
      </c>
    </row>
    <row r="37" spans="1:7" ht="56.25" x14ac:dyDescent="0.2">
      <c r="A37" s="17">
        <v>35</v>
      </c>
      <c r="B37" s="18" t="s">
        <v>79</v>
      </c>
      <c r="C37" s="18" t="s">
        <v>80</v>
      </c>
      <c r="D37" s="45"/>
      <c r="E37" s="19">
        <v>2</v>
      </c>
      <c r="F37" s="18" t="s">
        <v>25</v>
      </c>
      <c r="G37" s="19">
        <f t="shared" si="0"/>
        <v>0</v>
      </c>
    </row>
    <row r="38" spans="1:7" ht="33.75" x14ac:dyDescent="0.2">
      <c r="A38" s="17">
        <v>36</v>
      </c>
      <c r="B38" s="18" t="s">
        <v>81</v>
      </c>
      <c r="C38" s="18" t="s">
        <v>82</v>
      </c>
      <c r="D38" s="45"/>
      <c r="E38" s="19">
        <v>1</v>
      </c>
      <c r="F38" s="18" t="s">
        <v>25</v>
      </c>
      <c r="G38" s="19">
        <f t="shared" si="0"/>
        <v>0</v>
      </c>
    </row>
    <row r="39" spans="1:7" ht="33.75" x14ac:dyDescent="0.2">
      <c r="A39" s="17">
        <v>37</v>
      </c>
      <c r="B39" s="18" t="s">
        <v>83</v>
      </c>
      <c r="C39" s="18" t="s">
        <v>84</v>
      </c>
      <c r="D39" s="45"/>
      <c r="E39" s="19">
        <v>3</v>
      </c>
      <c r="F39" s="18" t="s">
        <v>25</v>
      </c>
      <c r="G39" s="19">
        <f t="shared" si="0"/>
        <v>0</v>
      </c>
    </row>
    <row r="40" spans="1:7" ht="33.75" x14ac:dyDescent="0.2">
      <c r="A40" s="17">
        <v>38</v>
      </c>
      <c r="B40" s="18" t="s">
        <v>85</v>
      </c>
      <c r="C40" s="18" t="s">
        <v>86</v>
      </c>
      <c r="D40" s="45"/>
      <c r="E40" s="19">
        <v>2</v>
      </c>
      <c r="F40" s="18" t="s">
        <v>25</v>
      </c>
      <c r="G40" s="19">
        <f t="shared" si="0"/>
        <v>0</v>
      </c>
    </row>
    <row r="41" spans="1:7" ht="33.75" x14ac:dyDescent="0.2">
      <c r="A41" s="17">
        <v>39</v>
      </c>
      <c r="B41" s="18" t="s">
        <v>87</v>
      </c>
      <c r="C41" s="18" t="s">
        <v>88</v>
      </c>
      <c r="D41" s="45"/>
      <c r="E41" s="19">
        <v>1</v>
      </c>
      <c r="F41" s="18" t="s">
        <v>25</v>
      </c>
      <c r="G41" s="19">
        <f t="shared" si="0"/>
        <v>0</v>
      </c>
    </row>
    <row r="42" spans="1:7" ht="33.75" x14ac:dyDescent="0.2">
      <c r="A42" s="17">
        <v>40</v>
      </c>
      <c r="B42" s="18" t="s">
        <v>89</v>
      </c>
      <c r="C42" s="18" t="s">
        <v>90</v>
      </c>
      <c r="D42" s="45"/>
      <c r="E42" s="19">
        <v>415</v>
      </c>
      <c r="F42" s="18" t="s">
        <v>25</v>
      </c>
      <c r="G42" s="19">
        <f t="shared" si="0"/>
        <v>0</v>
      </c>
    </row>
    <row r="43" spans="1:7" ht="22.5" x14ac:dyDescent="0.2">
      <c r="A43" s="17">
        <v>41</v>
      </c>
      <c r="B43" s="18" t="s">
        <v>91</v>
      </c>
      <c r="C43" s="18" t="s">
        <v>92</v>
      </c>
      <c r="D43" s="45"/>
      <c r="E43" s="19">
        <v>204</v>
      </c>
      <c r="F43" s="18" t="s">
        <v>16</v>
      </c>
      <c r="G43" s="19">
        <f t="shared" si="0"/>
        <v>0</v>
      </c>
    </row>
    <row r="44" spans="1:7" ht="22.5" x14ac:dyDescent="0.2">
      <c r="A44" s="17">
        <v>42</v>
      </c>
      <c r="B44" s="18" t="s">
        <v>93</v>
      </c>
      <c r="C44" s="18" t="s">
        <v>94</v>
      </c>
      <c r="D44" s="45"/>
      <c r="E44" s="19">
        <v>154</v>
      </c>
      <c r="F44" s="18" t="s">
        <v>16</v>
      </c>
      <c r="G44" s="19">
        <f t="shared" si="0"/>
        <v>0</v>
      </c>
    </row>
    <row r="45" spans="1:7" ht="33.75" x14ac:dyDescent="0.2">
      <c r="A45" s="17">
        <v>43</v>
      </c>
      <c r="B45" s="18" t="s">
        <v>95</v>
      </c>
      <c r="C45" s="18" t="s">
        <v>96</v>
      </c>
      <c r="D45" s="45"/>
      <c r="E45" s="19">
        <v>832</v>
      </c>
      <c r="F45" s="18" t="s">
        <v>16</v>
      </c>
      <c r="G45" s="19">
        <f t="shared" si="0"/>
        <v>0</v>
      </c>
    </row>
    <row r="46" spans="1:7" ht="33.75" x14ac:dyDescent="0.2">
      <c r="A46" s="17">
        <v>44</v>
      </c>
      <c r="B46" s="18" t="s">
        <v>95</v>
      </c>
      <c r="C46" s="18" t="s">
        <v>96</v>
      </c>
      <c r="D46" s="45"/>
      <c r="E46" s="19">
        <v>185</v>
      </c>
      <c r="F46" s="18" t="s">
        <v>16</v>
      </c>
      <c r="G46" s="19">
        <f t="shared" si="0"/>
        <v>0</v>
      </c>
    </row>
    <row r="47" spans="1:7" ht="22.5" x14ac:dyDescent="0.2">
      <c r="A47" s="17">
        <v>45</v>
      </c>
      <c r="B47" s="18" t="s">
        <v>95</v>
      </c>
      <c r="C47" s="18" t="s">
        <v>97</v>
      </c>
      <c r="D47" s="45"/>
      <c r="E47" s="19">
        <v>4625</v>
      </c>
      <c r="F47" s="18" t="s">
        <v>16</v>
      </c>
      <c r="G47" s="19">
        <f t="shared" si="0"/>
        <v>0</v>
      </c>
    </row>
    <row r="48" spans="1:7" ht="22.5" x14ac:dyDescent="0.2">
      <c r="A48" s="17">
        <v>46</v>
      </c>
      <c r="B48" s="18" t="s">
        <v>95</v>
      </c>
      <c r="C48" s="18" t="s">
        <v>97</v>
      </c>
      <c r="D48" s="45"/>
      <c r="E48" s="19">
        <v>837</v>
      </c>
      <c r="F48" s="18" t="s">
        <v>16</v>
      </c>
      <c r="G48" s="19">
        <f t="shared" si="0"/>
        <v>0</v>
      </c>
    </row>
    <row r="49" spans="1:7" ht="22.5" x14ac:dyDescent="0.2">
      <c r="A49" s="17">
        <v>47</v>
      </c>
      <c r="B49" s="18" t="s">
        <v>95</v>
      </c>
      <c r="C49" s="18" t="s">
        <v>97</v>
      </c>
      <c r="D49" s="45"/>
      <c r="E49" s="19">
        <v>1895</v>
      </c>
      <c r="F49" s="18" t="s">
        <v>16</v>
      </c>
      <c r="G49" s="19">
        <f t="shared" si="0"/>
        <v>0</v>
      </c>
    </row>
    <row r="50" spans="1:7" ht="22.5" x14ac:dyDescent="0.2">
      <c r="A50" s="17">
        <v>48</v>
      </c>
      <c r="B50" s="18" t="s">
        <v>98</v>
      </c>
      <c r="C50" s="18" t="s">
        <v>99</v>
      </c>
      <c r="D50" s="45"/>
      <c r="E50" s="19">
        <v>19022</v>
      </c>
      <c r="F50" s="18" t="s">
        <v>16</v>
      </c>
      <c r="G50" s="19">
        <f t="shared" si="0"/>
        <v>0</v>
      </c>
    </row>
    <row r="51" spans="1:7" ht="22.5" x14ac:dyDescent="0.2">
      <c r="A51" s="17">
        <v>49</v>
      </c>
      <c r="B51" s="18" t="s">
        <v>98</v>
      </c>
      <c r="C51" s="18" t="s">
        <v>99</v>
      </c>
      <c r="D51" s="45"/>
      <c r="E51" s="19">
        <v>372</v>
      </c>
      <c r="F51" s="18" t="s">
        <v>16</v>
      </c>
      <c r="G51" s="19">
        <f t="shared" si="0"/>
        <v>0</v>
      </c>
    </row>
    <row r="52" spans="1:7" ht="22.5" x14ac:dyDescent="0.2">
      <c r="A52" s="17">
        <v>50</v>
      </c>
      <c r="B52" s="18" t="s">
        <v>100</v>
      </c>
      <c r="C52" s="18" t="s">
        <v>101</v>
      </c>
      <c r="D52" s="45"/>
      <c r="E52" s="19">
        <v>433</v>
      </c>
      <c r="F52" s="18" t="s">
        <v>16</v>
      </c>
      <c r="G52" s="19">
        <f t="shared" si="0"/>
        <v>0</v>
      </c>
    </row>
    <row r="53" spans="1:7" ht="22.5" x14ac:dyDescent="0.2">
      <c r="A53" s="17">
        <v>51</v>
      </c>
      <c r="B53" s="18" t="s">
        <v>100</v>
      </c>
      <c r="C53" s="18" t="s">
        <v>101</v>
      </c>
      <c r="D53" s="45"/>
      <c r="E53" s="19">
        <v>154</v>
      </c>
      <c r="F53" s="18" t="s">
        <v>16</v>
      </c>
      <c r="G53" s="19">
        <f t="shared" si="0"/>
        <v>0</v>
      </c>
    </row>
    <row r="54" spans="1:7" ht="22.5" x14ac:dyDescent="0.2">
      <c r="A54" s="17">
        <v>52</v>
      </c>
      <c r="B54" s="18" t="s">
        <v>102</v>
      </c>
      <c r="C54" s="18" t="s">
        <v>103</v>
      </c>
      <c r="D54" s="45"/>
      <c r="E54" s="19">
        <v>44</v>
      </c>
      <c r="F54" s="18" t="s">
        <v>16</v>
      </c>
      <c r="G54" s="19">
        <f t="shared" si="0"/>
        <v>0</v>
      </c>
    </row>
    <row r="55" spans="1:7" ht="22.5" x14ac:dyDescent="0.2">
      <c r="A55" s="17">
        <v>53</v>
      </c>
      <c r="B55" s="18" t="s">
        <v>104</v>
      </c>
      <c r="C55" s="18" t="s">
        <v>105</v>
      </c>
      <c r="D55" s="45"/>
      <c r="E55" s="19">
        <v>115</v>
      </c>
      <c r="F55" s="18" t="s">
        <v>16</v>
      </c>
      <c r="G55" s="19">
        <f t="shared" si="0"/>
        <v>0</v>
      </c>
    </row>
    <row r="56" spans="1:7" ht="22.5" x14ac:dyDescent="0.2">
      <c r="A56" s="17">
        <v>54</v>
      </c>
      <c r="B56" s="18" t="s">
        <v>106</v>
      </c>
      <c r="C56" s="18" t="s">
        <v>107</v>
      </c>
      <c r="D56" s="45"/>
      <c r="E56" s="19">
        <v>41</v>
      </c>
      <c r="F56" s="18" t="s">
        <v>16</v>
      </c>
      <c r="G56" s="19">
        <f t="shared" si="0"/>
        <v>0</v>
      </c>
    </row>
    <row r="57" spans="1:7" ht="22.5" x14ac:dyDescent="0.2">
      <c r="A57" s="17">
        <v>55</v>
      </c>
      <c r="B57" s="18" t="s">
        <v>108</v>
      </c>
      <c r="C57" s="18" t="s">
        <v>109</v>
      </c>
      <c r="D57" s="45"/>
      <c r="E57" s="19">
        <v>93</v>
      </c>
      <c r="F57" s="18" t="s">
        <v>16</v>
      </c>
      <c r="G57" s="19">
        <f t="shared" si="0"/>
        <v>0</v>
      </c>
    </row>
    <row r="58" spans="1:7" ht="22.5" x14ac:dyDescent="0.2">
      <c r="A58" s="17">
        <v>56</v>
      </c>
      <c r="B58" s="18" t="s">
        <v>108</v>
      </c>
      <c r="C58" s="18" t="s">
        <v>109</v>
      </c>
      <c r="D58" s="45"/>
      <c r="E58" s="19">
        <v>107</v>
      </c>
      <c r="F58" s="18" t="s">
        <v>16</v>
      </c>
      <c r="G58" s="19">
        <f t="shared" si="0"/>
        <v>0</v>
      </c>
    </row>
    <row r="59" spans="1:7" ht="22.5" x14ac:dyDescent="0.2">
      <c r="A59" s="17">
        <v>57</v>
      </c>
      <c r="B59" s="18" t="s">
        <v>110</v>
      </c>
      <c r="C59" s="18" t="s">
        <v>111</v>
      </c>
      <c r="D59" s="45"/>
      <c r="E59" s="19">
        <v>154</v>
      </c>
      <c r="F59" s="18" t="s">
        <v>16</v>
      </c>
      <c r="G59" s="19">
        <f t="shared" si="0"/>
        <v>0</v>
      </c>
    </row>
    <row r="60" spans="1:7" ht="22.5" x14ac:dyDescent="0.2">
      <c r="A60" s="17">
        <v>58</v>
      </c>
      <c r="B60" s="18" t="s">
        <v>112</v>
      </c>
      <c r="C60" s="18" t="s">
        <v>113</v>
      </c>
      <c r="D60" s="45"/>
      <c r="E60" s="19">
        <v>42</v>
      </c>
      <c r="F60" s="18" t="s">
        <v>16</v>
      </c>
      <c r="G60" s="19">
        <f t="shared" si="0"/>
        <v>0</v>
      </c>
    </row>
    <row r="61" spans="1:7" ht="22.5" x14ac:dyDescent="0.2">
      <c r="A61" s="17">
        <v>59</v>
      </c>
      <c r="B61" s="18" t="s">
        <v>114</v>
      </c>
      <c r="C61" s="18" t="s">
        <v>115</v>
      </c>
      <c r="D61" s="45"/>
      <c r="E61" s="19">
        <v>346</v>
      </c>
      <c r="F61" s="18" t="s">
        <v>16</v>
      </c>
      <c r="G61" s="19">
        <f t="shared" si="0"/>
        <v>0</v>
      </c>
    </row>
    <row r="62" spans="1:7" ht="22.5" x14ac:dyDescent="0.2">
      <c r="A62" s="17">
        <v>60</v>
      </c>
      <c r="B62" s="18" t="s">
        <v>116</v>
      </c>
      <c r="C62" s="18" t="s">
        <v>117</v>
      </c>
      <c r="D62" s="45"/>
      <c r="E62" s="19">
        <v>128</v>
      </c>
      <c r="F62" s="18" t="s">
        <v>16</v>
      </c>
      <c r="G62" s="19">
        <f t="shared" si="0"/>
        <v>0</v>
      </c>
    </row>
    <row r="63" spans="1:7" ht="33.75" x14ac:dyDescent="0.2">
      <c r="A63" s="17">
        <v>61</v>
      </c>
      <c r="B63" s="18" t="s">
        <v>118</v>
      </c>
      <c r="C63" s="18" t="s">
        <v>119</v>
      </c>
      <c r="D63" s="45"/>
      <c r="E63" s="19">
        <v>151</v>
      </c>
      <c r="F63" s="18" t="s">
        <v>16</v>
      </c>
      <c r="G63" s="19">
        <f t="shared" si="0"/>
        <v>0</v>
      </c>
    </row>
    <row r="64" spans="1:7" ht="45" x14ac:dyDescent="0.2">
      <c r="A64" s="17">
        <v>62</v>
      </c>
      <c r="B64" s="18" t="s">
        <v>120</v>
      </c>
      <c r="C64" s="18" t="s">
        <v>121</v>
      </c>
      <c r="D64" s="45"/>
      <c r="E64" s="19">
        <v>115</v>
      </c>
      <c r="F64" s="18" t="s">
        <v>25</v>
      </c>
      <c r="G64" s="19">
        <f t="shared" si="0"/>
        <v>0</v>
      </c>
    </row>
    <row r="65" spans="1:7" ht="33.75" x14ac:dyDescent="0.2">
      <c r="A65" s="17">
        <v>63</v>
      </c>
      <c r="B65" s="18" t="s">
        <v>122</v>
      </c>
      <c r="C65" s="18" t="s">
        <v>123</v>
      </c>
      <c r="D65" s="45"/>
      <c r="E65" s="19">
        <v>24</v>
      </c>
      <c r="F65" s="18" t="s">
        <v>25</v>
      </c>
      <c r="G65" s="19">
        <f t="shared" si="0"/>
        <v>0</v>
      </c>
    </row>
    <row r="66" spans="1:7" ht="33.75" x14ac:dyDescent="0.2">
      <c r="A66" s="17">
        <v>64</v>
      </c>
      <c r="B66" s="18" t="s">
        <v>124</v>
      </c>
      <c r="C66" s="18" t="s">
        <v>125</v>
      </c>
      <c r="D66" s="45"/>
      <c r="E66" s="19">
        <v>5</v>
      </c>
      <c r="F66" s="18" t="s">
        <v>25</v>
      </c>
      <c r="G66" s="19">
        <f t="shared" si="0"/>
        <v>0</v>
      </c>
    </row>
    <row r="67" spans="1:7" ht="22.5" x14ac:dyDescent="0.2">
      <c r="A67" s="17">
        <v>65</v>
      </c>
      <c r="B67" s="18" t="s">
        <v>126</v>
      </c>
      <c r="C67" s="18" t="s">
        <v>127</v>
      </c>
      <c r="D67" s="45"/>
      <c r="E67" s="19">
        <v>2855</v>
      </c>
      <c r="F67" s="18" t="s">
        <v>25</v>
      </c>
      <c r="G67" s="19">
        <f>(D67)*(E67)</f>
        <v>0</v>
      </c>
    </row>
    <row r="68" spans="1:7" x14ac:dyDescent="0.2">
      <c r="A68" s="15" t="s">
        <v>128</v>
      </c>
      <c r="F68" s="2" t="s">
        <v>357</v>
      </c>
      <c r="G68" s="37">
        <f>SUM(G3:G67)</f>
        <v>0</v>
      </c>
    </row>
    <row r="69" spans="1:7" ht="33.75" x14ac:dyDescent="0.2">
      <c r="A69" s="17">
        <v>66</v>
      </c>
      <c r="B69" s="18" t="s">
        <v>83</v>
      </c>
      <c r="C69" s="18" t="s">
        <v>84</v>
      </c>
      <c r="D69" s="45"/>
      <c r="E69" s="19">
        <v>13</v>
      </c>
      <c r="F69" s="18" t="s">
        <v>25</v>
      </c>
      <c r="G69" s="19">
        <f>(D69)*(E69)</f>
        <v>0</v>
      </c>
    </row>
    <row r="70" spans="1:7" ht="33.75" x14ac:dyDescent="0.2">
      <c r="A70" s="17">
        <v>67</v>
      </c>
      <c r="B70" s="18" t="s">
        <v>85</v>
      </c>
      <c r="C70" s="18" t="s">
        <v>86</v>
      </c>
      <c r="D70" s="45"/>
      <c r="E70" s="19">
        <v>7</v>
      </c>
      <c r="F70" s="18" t="s">
        <v>25</v>
      </c>
      <c r="G70" s="19">
        <f>(D70)*(E70)</f>
        <v>0</v>
      </c>
    </row>
    <row r="71" spans="1:7" x14ac:dyDescent="0.2">
      <c r="F71" s="2" t="s">
        <v>358</v>
      </c>
      <c r="G71" s="37">
        <f>SUM(G69:G70)</f>
        <v>0</v>
      </c>
    </row>
    <row r="72" spans="1:7" ht="12" thickBot="1" x14ac:dyDescent="0.25">
      <c r="A72" s="20" t="s">
        <v>129</v>
      </c>
    </row>
    <row r="73" spans="1:7" ht="12.75" thickTop="1" x14ac:dyDescent="0.2">
      <c r="A73" s="21"/>
      <c r="B73" s="21"/>
      <c r="C73" s="21"/>
      <c r="D73" s="21"/>
      <c r="E73" s="21"/>
      <c r="F73" s="21"/>
      <c r="G73" s="22">
        <f>G68+G71</f>
        <v>0</v>
      </c>
    </row>
    <row r="75" spans="1:7" ht="12" x14ac:dyDescent="0.2">
      <c r="C75" s="38" t="s">
        <v>359</v>
      </c>
      <c r="D75" s="39">
        <f>(G73)</f>
        <v>0</v>
      </c>
    </row>
    <row r="77" spans="1:7" ht="15.75" x14ac:dyDescent="0.2">
      <c r="A77" s="47" t="s">
        <v>130</v>
      </c>
      <c r="B77" s="47"/>
      <c r="C77" s="47"/>
      <c r="D77" s="47"/>
      <c r="E77" s="47"/>
      <c r="F77" s="47"/>
      <c r="G77" s="47"/>
    </row>
    <row r="78" spans="1:7" x14ac:dyDescent="0.2">
      <c r="A78" s="14" t="s">
        <v>7</v>
      </c>
      <c r="B78" s="16" t="s">
        <v>8</v>
      </c>
      <c r="C78" s="16" t="s">
        <v>9</v>
      </c>
      <c r="D78" s="14" t="s">
        <v>10</v>
      </c>
      <c r="E78" s="14" t="s">
        <v>11</v>
      </c>
      <c r="F78" s="16" t="s">
        <v>12</v>
      </c>
      <c r="G78" s="14" t="s">
        <v>13</v>
      </c>
    </row>
    <row r="79" spans="1:7" ht="45" x14ac:dyDescent="0.2">
      <c r="A79" s="17">
        <v>1</v>
      </c>
      <c r="B79" s="18" t="s">
        <v>131</v>
      </c>
      <c r="C79" s="18" t="s">
        <v>132</v>
      </c>
      <c r="D79" s="45"/>
      <c r="E79" s="19">
        <v>109</v>
      </c>
      <c r="F79" s="18" t="s">
        <v>25</v>
      </c>
      <c r="G79" s="19">
        <f>(D79)*(E79)</f>
        <v>0</v>
      </c>
    </row>
    <row r="80" spans="1:7" ht="45" x14ac:dyDescent="0.2">
      <c r="A80" s="17">
        <v>2</v>
      </c>
      <c r="B80" s="18" t="s">
        <v>133</v>
      </c>
      <c r="C80" s="18" t="s">
        <v>134</v>
      </c>
      <c r="D80" s="45"/>
      <c r="E80" s="19">
        <v>68</v>
      </c>
      <c r="F80" s="18" t="s">
        <v>25</v>
      </c>
      <c r="G80" s="19">
        <f t="shared" ref="G80:G85" si="1">(D80)*(E80)</f>
        <v>0</v>
      </c>
    </row>
    <row r="81" spans="1:7" ht="45" x14ac:dyDescent="0.2">
      <c r="A81" s="17">
        <v>3</v>
      </c>
      <c r="B81" s="18" t="s">
        <v>135</v>
      </c>
      <c r="C81" s="18" t="s">
        <v>136</v>
      </c>
      <c r="D81" s="45"/>
      <c r="E81" s="19">
        <v>15</v>
      </c>
      <c r="F81" s="18" t="s">
        <v>25</v>
      </c>
      <c r="G81" s="19">
        <f t="shared" si="1"/>
        <v>0</v>
      </c>
    </row>
    <row r="82" spans="1:7" ht="33.75" x14ac:dyDescent="0.2">
      <c r="A82" s="17">
        <v>4</v>
      </c>
      <c r="B82" s="18" t="s">
        <v>137</v>
      </c>
      <c r="C82" s="18" t="s">
        <v>138</v>
      </c>
      <c r="D82" s="45"/>
      <c r="E82" s="19">
        <v>12</v>
      </c>
      <c r="F82" s="18" t="s">
        <v>25</v>
      </c>
      <c r="G82" s="19">
        <f t="shared" si="1"/>
        <v>0</v>
      </c>
    </row>
    <row r="83" spans="1:7" ht="45" x14ac:dyDescent="0.2">
      <c r="A83" s="17">
        <v>5</v>
      </c>
      <c r="B83" s="18" t="s">
        <v>139</v>
      </c>
      <c r="C83" s="18" t="s">
        <v>140</v>
      </c>
      <c r="D83" s="45"/>
      <c r="E83" s="19">
        <v>698</v>
      </c>
      <c r="F83" s="18" t="s">
        <v>25</v>
      </c>
      <c r="G83" s="19">
        <f t="shared" si="1"/>
        <v>0</v>
      </c>
    </row>
    <row r="84" spans="1:7" ht="45" x14ac:dyDescent="0.2">
      <c r="A84" s="17">
        <v>6</v>
      </c>
      <c r="B84" s="18" t="s">
        <v>141</v>
      </c>
      <c r="C84" s="18" t="s">
        <v>142</v>
      </c>
      <c r="D84" s="45"/>
      <c r="E84" s="19">
        <v>318</v>
      </c>
      <c r="F84" s="18" t="s">
        <v>25</v>
      </c>
      <c r="G84" s="19">
        <f t="shared" si="1"/>
        <v>0</v>
      </c>
    </row>
    <row r="85" spans="1:7" ht="33.75" x14ac:dyDescent="0.2">
      <c r="A85" s="17">
        <v>7</v>
      </c>
      <c r="B85" s="18" t="s">
        <v>143</v>
      </c>
      <c r="C85" s="18" t="s">
        <v>144</v>
      </c>
      <c r="D85" s="45"/>
      <c r="E85" s="19">
        <v>1826</v>
      </c>
      <c r="F85" s="18" t="s">
        <v>16</v>
      </c>
      <c r="G85" s="19">
        <f t="shared" si="1"/>
        <v>0</v>
      </c>
    </row>
    <row r="86" spans="1:7" ht="45" x14ac:dyDescent="0.2">
      <c r="A86" s="17">
        <v>8</v>
      </c>
      <c r="B86" s="18" t="s">
        <v>145</v>
      </c>
      <c r="C86" s="18" t="s">
        <v>146</v>
      </c>
      <c r="D86" s="45"/>
      <c r="E86" s="19">
        <v>1217</v>
      </c>
      <c r="F86" s="18" t="s">
        <v>16</v>
      </c>
      <c r="G86" s="19">
        <f>(D86)*(E86)</f>
        <v>0</v>
      </c>
    </row>
    <row r="87" spans="1:7" x14ac:dyDescent="0.2">
      <c r="F87" s="2" t="s">
        <v>360</v>
      </c>
      <c r="G87" s="37">
        <f>SUM(G79:G86)</f>
        <v>0</v>
      </c>
    </row>
    <row r="88" spans="1:7" ht="12" thickBot="1" x14ac:dyDescent="0.25">
      <c r="A88" s="20" t="s">
        <v>129</v>
      </c>
    </row>
    <row r="89" spans="1:7" ht="12.75" thickTop="1" x14ac:dyDescent="0.2">
      <c r="A89" s="21"/>
      <c r="B89" s="21"/>
      <c r="C89" s="21"/>
      <c r="D89" s="21"/>
      <c r="E89" s="21"/>
      <c r="F89" s="21"/>
      <c r="G89" s="22">
        <f>(G87)</f>
        <v>0</v>
      </c>
    </row>
    <row r="91" spans="1:7" ht="12" x14ac:dyDescent="0.2">
      <c r="C91" s="38" t="s">
        <v>359</v>
      </c>
      <c r="D91" s="39">
        <f>(G87)</f>
        <v>0</v>
      </c>
    </row>
    <row r="93" spans="1:7" ht="15.75" x14ac:dyDescent="0.2">
      <c r="A93" s="47" t="s">
        <v>147</v>
      </c>
      <c r="B93" s="47"/>
      <c r="C93" s="47"/>
      <c r="D93" s="47"/>
      <c r="E93" s="47"/>
      <c r="F93" s="47"/>
      <c r="G93" s="47"/>
    </row>
    <row r="94" spans="1:7" x14ac:dyDescent="0.2">
      <c r="A94" s="14" t="s">
        <v>7</v>
      </c>
      <c r="B94" s="16" t="s">
        <v>8</v>
      </c>
      <c r="C94" s="16" t="s">
        <v>9</v>
      </c>
      <c r="D94" s="14" t="s">
        <v>10</v>
      </c>
      <c r="E94" s="14" t="s">
        <v>11</v>
      </c>
      <c r="F94" s="16" t="s">
        <v>12</v>
      </c>
      <c r="G94" s="14" t="s">
        <v>13</v>
      </c>
    </row>
    <row r="95" spans="1:7" ht="56.25" x14ac:dyDescent="0.2">
      <c r="A95" s="17">
        <v>1</v>
      </c>
      <c r="B95" s="18" t="s">
        <v>148</v>
      </c>
      <c r="C95" s="18" t="s">
        <v>149</v>
      </c>
      <c r="D95" s="45"/>
      <c r="E95" s="19">
        <v>1</v>
      </c>
      <c r="F95" s="18" t="s">
        <v>150</v>
      </c>
      <c r="G95" s="19">
        <f>(D95)*(E95)</f>
        <v>0</v>
      </c>
    </row>
    <row r="96" spans="1:7" ht="45" x14ac:dyDescent="0.2">
      <c r="A96" s="17">
        <v>2</v>
      </c>
      <c r="B96" s="18" t="s">
        <v>151</v>
      </c>
      <c r="C96" s="18" t="s">
        <v>152</v>
      </c>
      <c r="D96" s="45"/>
      <c r="E96" s="19">
        <v>6</v>
      </c>
      <c r="F96" s="18" t="s">
        <v>150</v>
      </c>
      <c r="G96" s="19">
        <f>(D96)*(E96)</f>
        <v>0</v>
      </c>
    </row>
    <row r="97" spans="1:7" x14ac:dyDescent="0.2">
      <c r="F97" s="2" t="s">
        <v>360</v>
      </c>
      <c r="G97" s="37">
        <f>SUM(G95:G96)</f>
        <v>0</v>
      </c>
    </row>
    <row r="98" spans="1:7" ht="12" thickBot="1" x14ac:dyDescent="0.25">
      <c r="A98" s="20" t="s">
        <v>129</v>
      </c>
    </row>
    <row r="99" spans="1:7" ht="12.75" thickTop="1" x14ac:dyDescent="0.2">
      <c r="A99" s="21"/>
      <c r="B99" s="21"/>
      <c r="C99" s="21"/>
      <c r="D99" s="21"/>
      <c r="E99" s="21"/>
      <c r="F99" s="21"/>
      <c r="G99" s="22">
        <f>(G97)</f>
        <v>0</v>
      </c>
    </row>
    <row r="101" spans="1:7" ht="12" x14ac:dyDescent="0.2">
      <c r="C101" s="38" t="s">
        <v>359</v>
      </c>
      <c r="D101" s="39">
        <f>(G97)</f>
        <v>0</v>
      </c>
    </row>
    <row r="103" spans="1:7" ht="15.75" x14ac:dyDescent="0.2">
      <c r="A103" s="47" t="s">
        <v>153</v>
      </c>
      <c r="B103" s="47"/>
      <c r="C103" s="47"/>
      <c r="D103" s="47"/>
      <c r="E103" s="47"/>
      <c r="F103" s="47"/>
      <c r="G103" s="47"/>
    </row>
    <row r="104" spans="1:7" x14ac:dyDescent="0.2">
      <c r="A104" s="14" t="s">
        <v>7</v>
      </c>
      <c r="B104" s="16" t="s">
        <v>8</v>
      </c>
      <c r="C104" s="16" t="s">
        <v>9</v>
      </c>
      <c r="D104" s="14" t="s">
        <v>10</v>
      </c>
      <c r="E104" s="14" t="s">
        <v>11</v>
      </c>
      <c r="F104" s="16" t="s">
        <v>12</v>
      </c>
      <c r="G104" s="14" t="s">
        <v>13</v>
      </c>
    </row>
    <row r="105" spans="1:7" ht="33.75" x14ac:dyDescent="0.2">
      <c r="A105" s="17">
        <v>1</v>
      </c>
      <c r="B105" s="18" t="s">
        <v>154</v>
      </c>
      <c r="C105" s="18" t="s">
        <v>155</v>
      </c>
      <c r="D105" s="45"/>
      <c r="E105" s="19">
        <v>1895</v>
      </c>
      <c r="F105" s="18" t="s">
        <v>16</v>
      </c>
      <c r="G105" s="19">
        <f>(D105)*(E105)</f>
        <v>0</v>
      </c>
    </row>
    <row r="106" spans="1:7" ht="33.75" x14ac:dyDescent="0.2">
      <c r="A106" s="17">
        <v>2</v>
      </c>
      <c r="B106" s="18" t="s">
        <v>156</v>
      </c>
      <c r="C106" s="18" t="s">
        <v>157</v>
      </c>
      <c r="D106" s="45"/>
      <c r="E106" s="19">
        <v>154</v>
      </c>
      <c r="F106" s="18" t="s">
        <v>16</v>
      </c>
      <c r="G106" s="19">
        <f t="shared" ref="G106:G169" si="2">(D106)*(E106)</f>
        <v>0</v>
      </c>
    </row>
    <row r="107" spans="1:7" ht="22.5" x14ac:dyDescent="0.2">
      <c r="A107" s="17">
        <v>3</v>
      </c>
      <c r="B107" s="18" t="s">
        <v>158</v>
      </c>
      <c r="C107" s="18" t="s">
        <v>159</v>
      </c>
      <c r="D107" s="45"/>
      <c r="E107" s="19">
        <v>107</v>
      </c>
      <c r="F107" s="18" t="s">
        <v>16</v>
      </c>
      <c r="G107" s="19">
        <f t="shared" si="2"/>
        <v>0</v>
      </c>
    </row>
    <row r="108" spans="1:7" ht="33.75" x14ac:dyDescent="0.2">
      <c r="A108" s="17">
        <v>4</v>
      </c>
      <c r="B108" s="18" t="s">
        <v>160</v>
      </c>
      <c r="C108" s="18" t="s">
        <v>161</v>
      </c>
      <c r="D108" s="45"/>
      <c r="E108" s="19">
        <v>154</v>
      </c>
      <c r="F108" s="18" t="s">
        <v>16</v>
      </c>
      <c r="G108" s="19">
        <f t="shared" si="2"/>
        <v>0</v>
      </c>
    </row>
    <row r="109" spans="1:7" ht="22.5" x14ac:dyDescent="0.2">
      <c r="A109" s="17">
        <v>5</v>
      </c>
      <c r="B109" s="18" t="s">
        <v>162</v>
      </c>
      <c r="C109" s="18" t="s">
        <v>163</v>
      </c>
      <c r="D109" s="45"/>
      <c r="E109" s="19">
        <v>185</v>
      </c>
      <c r="F109" s="18" t="s">
        <v>16</v>
      </c>
      <c r="G109" s="19">
        <f t="shared" si="2"/>
        <v>0</v>
      </c>
    </row>
    <row r="110" spans="1:7" ht="22.5" x14ac:dyDescent="0.2">
      <c r="A110" s="17">
        <v>6</v>
      </c>
      <c r="B110" s="18" t="s">
        <v>164</v>
      </c>
      <c r="C110" s="18" t="s">
        <v>165</v>
      </c>
      <c r="D110" s="45"/>
      <c r="E110" s="19">
        <v>837</v>
      </c>
      <c r="F110" s="18" t="s">
        <v>16</v>
      </c>
      <c r="G110" s="19">
        <f t="shared" si="2"/>
        <v>0</v>
      </c>
    </row>
    <row r="111" spans="1:7" ht="22.5" x14ac:dyDescent="0.2">
      <c r="A111" s="17">
        <v>7</v>
      </c>
      <c r="B111" s="18" t="s">
        <v>166</v>
      </c>
      <c r="C111" s="18" t="s">
        <v>167</v>
      </c>
      <c r="D111" s="45"/>
      <c r="E111" s="19">
        <v>372</v>
      </c>
      <c r="F111" s="18" t="s">
        <v>16</v>
      </c>
      <c r="G111" s="19">
        <f t="shared" si="2"/>
        <v>0</v>
      </c>
    </row>
    <row r="112" spans="1:7" x14ac:dyDescent="0.2">
      <c r="A112" s="17">
        <v>8</v>
      </c>
      <c r="B112" s="18" t="s">
        <v>168</v>
      </c>
      <c r="C112" s="18" t="s">
        <v>169</v>
      </c>
      <c r="D112" s="45"/>
      <c r="E112" s="19">
        <v>832</v>
      </c>
      <c r="F112" s="18" t="s">
        <v>16</v>
      </c>
      <c r="G112" s="19">
        <f t="shared" si="2"/>
        <v>0</v>
      </c>
    </row>
    <row r="113" spans="1:7" x14ac:dyDescent="0.2">
      <c r="A113" s="17">
        <v>9</v>
      </c>
      <c r="B113" s="18" t="s">
        <v>170</v>
      </c>
      <c r="C113" s="18" t="s">
        <v>171</v>
      </c>
      <c r="D113" s="45"/>
      <c r="E113" s="19">
        <v>4625</v>
      </c>
      <c r="F113" s="18" t="s">
        <v>16</v>
      </c>
      <c r="G113" s="19">
        <f t="shared" si="2"/>
        <v>0</v>
      </c>
    </row>
    <row r="114" spans="1:7" x14ac:dyDescent="0.2">
      <c r="A114" s="17">
        <v>10</v>
      </c>
      <c r="B114" s="18" t="s">
        <v>172</v>
      </c>
      <c r="C114" s="18" t="s">
        <v>173</v>
      </c>
      <c r="D114" s="45"/>
      <c r="E114" s="19">
        <v>19022</v>
      </c>
      <c r="F114" s="18" t="s">
        <v>16</v>
      </c>
      <c r="G114" s="19">
        <f t="shared" si="2"/>
        <v>0</v>
      </c>
    </row>
    <row r="115" spans="1:7" x14ac:dyDescent="0.2">
      <c r="A115" s="17">
        <v>11</v>
      </c>
      <c r="B115" s="18" t="s">
        <v>174</v>
      </c>
      <c r="C115" s="18" t="s">
        <v>175</v>
      </c>
      <c r="D115" s="45"/>
      <c r="E115" s="19">
        <v>433</v>
      </c>
      <c r="F115" s="18" t="s">
        <v>16</v>
      </c>
      <c r="G115" s="19">
        <f t="shared" si="2"/>
        <v>0</v>
      </c>
    </row>
    <row r="116" spans="1:7" x14ac:dyDescent="0.2">
      <c r="A116" s="17">
        <v>12</v>
      </c>
      <c r="B116" s="18" t="s">
        <v>176</v>
      </c>
      <c r="C116" s="18" t="s">
        <v>177</v>
      </c>
      <c r="D116" s="45"/>
      <c r="E116" s="19">
        <v>44</v>
      </c>
      <c r="F116" s="18" t="s">
        <v>16</v>
      </c>
      <c r="G116" s="19">
        <f t="shared" si="2"/>
        <v>0</v>
      </c>
    </row>
    <row r="117" spans="1:7" x14ac:dyDescent="0.2">
      <c r="A117" s="17">
        <v>13</v>
      </c>
      <c r="B117" s="18" t="s">
        <v>178</v>
      </c>
      <c r="C117" s="18" t="s">
        <v>179</v>
      </c>
      <c r="D117" s="45"/>
      <c r="E117" s="19">
        <v>115</v>
      </c>
      <c r="F117" s="18" t="s">
        <v>16</v>
      </c>
      <c r="G117" s="19">
        <f t="shared" si="2"/>
        <v>0</v>
      </c>
    </row>
    <row r="118" spans="1:7" x14ac:dyDescent="0.2">
      <c r="A118" s="17">
        <v>14</v>
      </c>
      <c r="B118" s="18" t="s">
        <v>180</v>
      </c>
      <c r="C118" s="18" t="s">
        <v>181</v>
      </c>
      <c r="D118" s="45"/>
      <c r="E118" s="19">
        <v>41</v>
      </c>
      <c r="F118" s="18" t="s">
        <v>16</v>
      </c>
      <c r="G118" s="19">
        <f t="shared" si="2"/>
        <v>0</v>
      </c>
    </row>
    <row r="119" spans="1:7" x14ac:dyDescent="0.2">
      <c r="A119" s="17">
        <v>15</v>
      </c>
      <c r="B119" s="18" t="s">
        <v>182</v>
      </c>
      <c r="C119" s="18" t="s">
        <v>183</v>
      </c>
      <c r="D119" s="45"/>
      <c r="E119" s="19">
        <v>93</v>
      </c>
      <c r="F119" s="18" t="s">
        <v>16</v>
      </c>
      <c r="G119" s="19">
        <f t="shared" si="2"/>
        <v>0</v>
      </c>
    </row>
    <row r="120" spans="1:7" x14ac:dyDescent="0.2">
      <c r="A120" s="17">
        <v>16</v>
      </c>
      <c r="B120" s="18" t="s">
        <v>184</v>
      </c>
      <c r="C120" s="18" t="s">
        <v>185</v>
      </c>
      <c r="D120" s="45"/>
      <c r="E120" s="19">
        <v>42</v>
      </c>
      <c r="F120" s="18" t="s">
        <v>16</v>
      </c>
      <c r="G120" s="19">
        <f t="shared" si="2"/>
        <v>0</v>
      </c>
    </row>
    <row r="121" spans="1:7" x14ac:dyDescent="0.2">
      <c r="A121" s="17">
        <v>17</v>
      </c>
      <c r="B121" s="18" t="s">
        <v>186</v>
      </c>
      <c r="C121" s="18" t="s">
        <v>187</v>
      </c>
      <c r="D121" s="45"/>
      <c r="E121" s="19">
        <v>346</v>
      </c>
      <c r="F121" s="18" t="s">
        <v>16</v>
      </c>
      <c r="G121" s="19">
        <f t="shared" si="2"/>
        <v>0</v>
      </c>
    </row>
    <row r="122" spans="1:7" x14ac:dyDescent="0.2">
      <c r="A122" s="17">
        <v>18</v>
      </c>
      <c r="B122" s="18" t="s">
        <v>188</v>
      </c>
      <c r="C122" s="18" t="s">
        <v>189</v>
      </c>
      <c r="D122" s="45"/>
      <c r="E122" s="19">
        <v>128</v>
      </c>
      <c r="F122" s="18" t="s">
        <v>16</v>
      </c>
      <c r="G122" s="19">
        <f t="shared" si="2"/>
        <v>0</v>
      </c>
    </row>
    <row r="123" spans="1:7" ht="22.5" x14ac:dyDescent="0.2">
      <c r="A123" s="17">
        <v>19</v>
      </c>
      <c r="B123" s="18" t="s">
        <v>190</v>
      </c>
      <c r="C123" s="18" t="s">
        <v>191</v>
      </c>
      <c r="D123" s="45"/>
      <c r="E123" s="19">
        <v>204</v>
      </c>
      <c r="F123" s="18" t="s">
        <v>16</v>
      </c>
      <c r="G123" s="19">
        <f t="shared" si="2"/>
        <v>0</v>
      </c>
    </row>
    <row r="124" spans="1:7" ht="22.5" x14ac:dyDescent="0.2">
      <c r="A124" s="17">
        <v>20</v>
      </c>
      <c r="B124" s="18" t="s">
        <v>192</v>
      </c>
      <c r="C124" s="18" t="s">
        <v>193</v>
      </c>
      <c r="D124" s="45"/>
      <c r="E124" s="19">
        <v>154</v>
      </c>
      <c r="F124" s="18" t="s">
        <v>16</v>
      </c>
      <c r="G124" s="19">
        <f t="shared" si="2"/>
        <v>0</v>
      </c>
    </row>
    <row r="125" spans="1:7" ht="56.25" x14ac:dyDescent="0.2">
      <c r="A125" s="17">
        <v>21</v>
      </c>
      <c r="B125" s="18" t="s">
        <v>194</v>
      </c>
      <c r="C125" s="18" t="s">
        <v>195</v>
      </c>
      <c r="D125" s="45"/>
      <c r="E125" s="19">
        <v>487</v>
      </c>
      <c r="F125" s="18" t="s">
        <v>25</v>
      </c>
      <c r="G125" s="19">
        <f t="shared" si="2"/>
        <v>0</v>
      </c>
    </row>
    <row r="126" spans="1:7" ht="45" x14ac:dyDescent="0.2">
      <c r="A126" s="17">
        <v>22</v>
      </c>
      <c r="B126" s="18" t="s">
        <v>196</v>
      </c>
      <c r="C126" s="18" t="s">
        <v>197</v>
      </c>
      <c r="D126" s="45"/>
      <c r="E126" s="19">
        <v>211</v>
      </c>
      <c r="F126" s="18" t="s">
        <v>25</v>
      </c>
      <c r="G126" s="19">
        <f t="shared" si="2"/>
        <v>0</v>
      </c>
    </row>
    <row r="127" spans="1:7" ht="45" x14ac:dyDescent="0.2">
      <c r="A127" s="17">
        <v>23</v>
      </c>
      <c r="B127" s="18" t="s">
        <v>198</v>
      </c>
      <c r="C127" s="18" t="s">
        <v>199</v>
      </c>
      <c r="D127" s="45"/>
      <c r="E127" s="19">
        <v>318</v>
      </c>
      <c r="F127" s="18" t="s">
        <v>25</v>
      </c>
      <c r="G127" s="19">
        <f t="shared" si="2"/>
        <v>0</v>
      </c>
    </row>
    <row r="128" spans="1:7" ht="22.5" x14ac:dyDescent="0.2">
      <c r="A128" s="17">
        <v>24</v>
      </c>
      <c r="B128" s="18" t="s">
        <v>200</v>
      </c>
      <c r="C128" s="18" t="s">
        <v>201</v>
      </c>
      <c r="D128" s="45"/>
      <c r="E128" s="19">
        <v>371</v>
      </c>
      <c r="F128" s="18" t="s">
        <v>25</v>
      </c>
      <c r="G128" s="19">
        <f t="shared" si="2"/>
        <v>0</v>
      </c>
    </row>
    <row r="129" spans="1:7" ht="33.75" x14ac:dyDescent="0.2">
      <c r="A129" s="17">
        <v>25</v>
      </c>
      <c r="B129" s="18" t="s">
        <v>202</v>
      </c>
      <c r="C129" s="18" t="s">
        <v>203</v>
      </c>
      <c r="D129" s="45"/>
      <c r="E129" s="19">
        <v>115</v>
      </c>
      <c r="F129" s="18" t="s">
        <v>25</v>
      </c>
      <c r="G129" s="19">
        <f t="shared" si="2"/>
        <v>0</v>
      </c>
    </row>
    <row r="130" spans="1:7" ht="22.5" x14ac:dyDescent="0.2">
      <c r="A130" s="17">
        <v>26</v>
      </c>
      <c r="B130" s="18" t="s">
        <v>204</v>
      </c>
      <c r="C130" s="18" t="s">
        <v>205</v>
      </c>
      <c r="D130" s="45"/>
      <c r="E130" s="19">
        <v>17</v>
      </c>
      <c r="F130" s="18" t="s">
        <v>25</v>
      </c>
      <c r="G130" s="19">
        <f t="shared" si="2"/>
        <v>0</v>
      </c>
    </row>
    <row r="131" spans="1:7" ht="22.5" x14ac:dyDescent="0.2">
      <c r="A131" s="17">
        <v>27</v>
      </c>
      <c r="B131" s="18" t="s">
        <v>206</v>
      </c>
      <c r="C131" s="18" t="s">
        <v>207</v>
      </c>
      <c r="D131" s="45"/>
      <c r="E131" s="19">
        <v>3</v>
      </c>
      <c r="F131" s="18" t="s">
        <v>25</v>
      </c>
      <c r="G131" s="19">
        <f t="shared" si="2"/>
        <v>0</v>
      </c>
    </row>
    <row r="132" spans="1:7" ht="22.5" x14ac:dyDescent="0.2">
      <c r="A132" s="17">
        <v>28</v>
      </c>
      <c r="B132" s="18" t="s">
        <v>208</v>
      </c>
      <c r="C132" s="18" t="s">
        <v>209</v>
      </c>
      <c r="D132" s="45"/>
      <c r="E132" s="19">
        <v>46</v>
      </c>
      <c r="F132" s="18" t="s">
        <v>25</v>
      </c>
      <c r="G132" s="19">
        <f t="shared" si="2"/>
        <v>0</v>
      </c>
    </row>
    <row r="133" spans="1:7" ht="33.75" x14ac:dyDescent="0.2">
      <c r="A133" s="17">
        <v>29</v>
      </c>
      <c r="B133" s="18" t="s">
        <v>210</v>
      </c>
      <c r="C133" s="18" t="s">
        <v>211</v>
      </c>
      <c r="D133" s="45"/>
      <c r="E133" s="19">
        <v>1</v>
      </c>
      <c r="F133" s="18" t="s">
        <v>25</v>
      </c>
      <c r="G133" s="19">
        <f t="shared" si="2"/>
        <v>0</v>
      </c>
    </row>
    <row r="134" spans="1:7" ht="22.5" x14ac:dyDescent="0.2">
      <c r="A134" s="17">
        <v>30</v>
      </c>
      <c r="B134" s="18" t="s">
        <v>212</v>
      </c>
      <c r="C134" s="18" t="s">
        <v>213</v>
      </c>
      <c r="D134" s="45"/>
      <c r="E134" s="19">
        <v>4</v>
      </c>
      <c r="F134" s="18" t="s">
        <v>25</v>
      </c>
      <c r="G134" s="19">
        <f t="shared" si="2"/>
        <v>0</v>
      </c>
    </row>
    <row r="135" spans="1:7" ht="22.5" x14ac:dyDescent="0.2">
      <c r="A135" s="17">
        <v>31</v>
      </c>
      <c r="B135" s="18" t="s">
        <v>214</v>
      </c>
      <c r="C135" s="18" t="s">
        <v>215</v>
      </c>
      <c r="D135" s="45"/>
      <c r="E135" s="19">
        <v>3</v>
      </c>
      <c r="F135" s="18" t="s">
        <v>25</v>
      </c>
      <c r="G135" s="19">
        <f t="shared" si="2"/>
        <v>0</v>
      </c>
    </row>
    <row r="136" spans="1:7" ht="33.75" x14ac:dyDescent="0.2">
      <c r="A136" s="17">
        <v>32</v>
      </c>
      <c r="B136" s="18" t="s">
        <v>216</v>
      </c>
      <c r="C136" s="18" t="s">
        <v>217</v>
      </c>
      <c r="D136" s="45"/>
      <c r="E136" s="19">
        <v>24</v>
      </c>
      <c r="F136" s="18" t="s">
        <v>25</v>
      </c>
      <c r="G136" s="19">
        <f t="shared" si="2"/>
        <v>0</v>
      </c>
    </row>
    <row r="137" spans="1:7" ht="22.5" x14ac:dyDescent="0.2">
      <c r="A137" s="17">
        <v>33</v>
      </c>
      <c r="B137" s="18" t="s">
        <v>218</v>
      </c>
      <c r="C137" s="18" t="s">
        <v>219</v>
      </c>
      <c r="D137" s="45"/>
      <c r="E137" s="19">
        <v>28</v>
      </c>
      <c r="F137" s="18" t="s">
        <v>25</v>
      </c>
      <c r="G137" s="19">
        <f t="shared" si="2"/>
        <v>0</v>
      </c>
    </row>
    <row r="138" spans="1:7" ht="22.5" x14ac:dyDescent="0.2">
      <c r="A138" s="17">
        <v>34</v>
      </c>
      <c r="B138" s="18" t="s">
        <v>220</v>
      </c>
      <c r="C138" s="18" t="s">
        <v>221</v>
      </c>
      <c r="D138" s="45"/>
      <c r="E138" s="19">
        <v>3</v>
      </c>
      <c r="F138" s="18" t="s">
        <v>25</v>
      </c>
      <c r="G138" s="19">
        <f t="shared" si="2"/>
        <v>0</v>
      </c>
    </row>
    <row r="139" spans="1:7" ht="22.5" x14ac:dyDescent="0.2">
      <c r="A139" s="17">
        <v>35</v>
      </c>
      <c r="B139" s="18" t="s">
        <v>222</v>
      </c>
      <c r="C139" s="18" t="s">
        <v>223</v>
      </c>
      <c r="D139" s="45"/>
      <c r="E139" s="19">
        <v>1</v>
      </c>
      <c r="F139" s="18" t="s">
        <v>25</v>
      </c>
      <c r="G139" s="19">
        <f t="shared" si="2"/>
        <v>0</v>
      </c>
    </row>
    <row r="140" spans="1:7" ht="45" x14ac:dyDescent="0.2">
      <c r="A140" s="17">
        <v>36</v>
      </c>
      <c r="B140" s="18" t="s">
        <v>224</v>
      </c>
      <c r="C140" s="18" t="s">
        <v>225</v>
      </c>
      <c r="D140" s="45"/>
      <c r="E140" s="19">
        <v>206</v>
      </c>
      <c r="F140" s="18" t="s">
        <v>25</v>
      </c>
      <c r="G140" s="19">
        <f t="shared" si="2"/>
        <v>0</v>
      </c>
    </row>
    <row r="141" spans="1:7" ht="78.75" x14ac:dyDescent="0.2">
      <c r="A141" s="17">
        <v>37</v>
      </c>
      <c r="B141" s="18" t="s">
        <v>226</v>
      </c>
      <c r="C141" s="18" t="s">
        <v>227</v>
      </c>
      <c r="D141" s="45"/>
      <c r="E141" s="19">
        <v>37</v>
      </c>
      <c r="F141" s="18" t="s">
        <v>25</v>
      </c>
      <c r="G141" s="19">
        <f t="shared" si="2"/>
        <v>0</v>
      </c>
    </row>
    <row r="142" spans="1:7" ht="22.5" x14ac:dyDescent="0.2">
      <c r="A142" s="17">
        <v>38</v>
      </c>
      <c r="B142" s="18" t="s">
        <v>228</v>
      </c>
      <c r="C142" s="18" t="s">
        <v>229</v>
      </c>
      <c r="D142" s="45"/>
      <c r="E142" s="19">
        <v>21</v>
      </c>
      <c r="F142" s="18" t="s">
        <v>25</v>
      </c>
      <c r="G142" s="19">
        <f t="shared" si="2"/>
        <v>0</v>
      </c>
    </row>
    <row r="143" spans="1:7" ht="22.5" x14ac:dyDescent="0.2">
      <c r="A143" s="17">
        <v>39</v>
      </c>
      <c r="B143" s="18" t="s">
        <v>230</v>
      </c>
      <c r="C143" s="18" t="s">
        <v>231</v>
      </c>
      <c r="D143" s="45"/>
      <c r="E143" s="19">
        <v>2</v>
      </c>
      <c r="F143" s="18" t="s">
        <v>25</v>
      </c>
      <c r="G143" s="19">
        <f t="shared" si="2"/>
        <v>0</v>
      </c>
    </row>
    <row r="144" spans="1:7" ht="22.5" x14ac:dyDescent="0.2">
      <c r="A144" s="17">
        <v>40</v>
      </c>
      <c r="B144" s="18" t="s">
        <v>232</v>
      </c>
      <c r="C144" s="18" t="s">
        <v>233</v>
      </c>
      <c r="D144" s="45"/>
      <c r="E144" s="19">
        <v>77</v>
      </c>
      <c r="F144" s="18" t="s">
        <v>25</v>
      </c>
      <c r="G144" s="19">
        <f t="shared" si="2"/>
        <v>0</v>
      </c>
    </row>
    <row r="145" spans="1:7" ht="22.5" x14ac:dyDescent="0.2">
      <c r="A145" s="17">
        <v>41</v>
      </c>
      <c r="B145" s="18" t="s">
        <v>234</v>
      </c>
      <c r="C145" s="18" t="s">
        <v>235</v>
      </c>
      <c r="D145" s="45"/>
      <c r="E145" s="19">
        <v>112</v>
      </c>
      <c r="F145" s="18" t="s">
        <v>25</v>
      </c>
      <c r="G145" s="19">
        <f t="shared" si="2"/>
        <v>0</v>
      </c>
    </row>
    <row r="146" spans="1:7" ht="22.5" x14ac:dyDescent="0.2">
      <c r="A146" s="17">
        <v>42</v>
      </c>
      <c r="B146" s="18" t="s">
        <v>236</v>
      </c>
      <c r="C146" s="18" t="s">
        <v>237</v>
      </c>
      <c r="D146" s="45"/>
      <c r="E146" s="19">
        <v>16</v>
      </c>
      <c r="F146" s="18" t="s">
        <v>25</v>
      </c>
      <c r="G146" s="19">
        <f t="shared" si="2"/>
        <v>0</v>
      </c>
    </row>
    <row r="147" spans="1:7" ht="22.5" x14ac:dyDescent="0.2">
      <c r="A147" s="17">
        <v>43</v>
      </c>
      <c r="B147" s="18" t="s">
        <v>238</v>
      </c>
      <c r="C147" s="18" t="s">
        <v>239</v>
      </c>
      <c r="D147" s="45"/>
      <c r="E147" s="19">
        <v>44</v>
      </c>
      <c r="F147" s="18" t="s">
        <v>25</v>
      </c>
      <c r="G147" s="19">
        <f t="shared" si="2"/>
        <v>0</v>
      </c>
    </row>
    <row r="148" spans="1:7" ht="22.5" x14ac:dyDescent="0.2">
      <c r="A148" s="17">
        <v>44</v>
      </c>
      <c r="B148" s="18" t="s">
        <v>240</v>
      </c>
      <c r="C148" s="18" t="s">
        <v>241</v>
      </c>
      <c r="D148" s="45"/>
      <c r="E148" s="19">
        <v>4</v>
      </c>
      <c r="F148" s="18" t="s">
        <v>25</v>
      </c>
      <c r="G148" s="19">
        <f t="shared" si="2"/>
        <v>0</v>
      </c>
    </row>
    <row r="149" spans="1:7" ht="22.5" x14ac:dyDescent="0.2">
      <c r="A149" s="17">
        <v>45</v>
      </c>
      <c r="B149" s="18" t="s">
        <v>242</v>
      </c>
      <c r="C149" s="18" t="s">
        <v>243</v>
      </c>
      <c r="D149" s="45"/>
      <c r="E149" s="19">
        <v>23</v>
      </c>
      <c r="F149" s="18" t="s">
        <v>25</v>
      </c>
      <c r="G149" s="19">
        <f t="shared" si="2"/>
        <v>0</v>
      </c>
    </row>
    <row r="150" spans="1:7" ht="22.5" x14ac:dyDescent="0.2">
      <c r="A150" s="17">
        <v>46</v>
      </c>
      <c r="B150" s="18" t="s">
        <v>244</v>
      </c>
      <c r="C150" s="18" t="s">
        <v>245</v>
      </c>
      <c r="D150" s="45"/>
      <c r="E150" s="19">
        <v>3</v>
      </c>
      <c r="F150" s="18" t="s">
        <v>25</v>
      </c>
      <c r="G150" s="19">
        <f t="shared" si="2"/>
        <v>0</v>
      </c>
    </row>
    <row r="151" spans="1:7" ht="22.5" x14ac:dyDescent="0.2">
      <c r="A151" s="17">
        <v>47</v>
      </c>
      <c r="B151" s="18" t="s">
        <v>246</v>
      </c>
      <c r="C151" s="18" t="s">
        <v>247</v>
      </c>
      <c r="D151" s="45"/>
      <c r="E151" s="19">
        <v>10</v>
      </c>
      <c r="F151" s="18" t="s">
        <v>25</v>
      </c>
      <c r="G151" s="19">
        <f t="shared" si="2"/>
        <v>0</v>
      </c>
    </row>
    <row r="152" spans="1:7" ht="22.5" x14ac:dyDescent="0.2">
      <c r="A152" s="17">
        <v>48</v>
      </c>
      <c r="B152" s="18" t="s">
        <v>248</v>
      </c>
      <c r="C152" s="18" t="s">
        <v>249</v>
      </c>
      <c r="D152" s="45"/>
      <c r="E152" s="19">
        <v>1</v>
      </c>
      <c r="F152" s="18" t="s">
        <v>25</v>
      </c>
      <c r="G152" s="19">
        <f t="shared" si="2"/>
        <v>0</v>
      </c>
    </row>
    <row r="153" spans="1:7" ht="33.75" x14ac:dyDescent="0.2">
      <c r="A153" s="17">
        <v>49</v>
      </c>
      <c r="B153" s="18" t="s">
        <v>250</v>
      </c>
      <c r="C153" s="18" t="s">
        <v>251</v>
      </c>
      <c r="D153" s="45"/>
      <c r="E153" s="19">
        <v>5</v>
      </c>
      <c r="F153" s="18" t="s">
        <v>25</v>
      </c>
      <c r="G153" s="19">
        <f t="shared" si="2"/>
        <v>0</v>
      </c>
    </row>
    <row r="154" spans="1:7" ht="22.5" x14ac:dyDescent="0.2">
      <c r="A154" s="17">
        <v>50</v>
      </c>
      <c r="B154" s="18" t="s">
        <v>252</v>
      </c>
      <c r="C154" s="18" t="s">
        <v>253</v>
      </c>
      <c r="D154" s="45"/>
      <c r="E154" s="19">
        <v>8</v>
      </c>
      <c r="F154" s="18" t="s">
        <v>25</v>
      </c>
      <c r="G154" s="19">
        <f t="shared" si="2"/>
        <v>0</v>
      </c>
    </row>
    <row r="155" spans="1:7" ht="22.5" x14ac:dyDescent="0.2">
      <c r="A155" s="17">
        <v>51</v>
      </c>
      <c r="B155" s="18" t="s">
        <v>254</v>
      </c>
      <c r="C155" s="18" t="s">
        <v>255</v>
      </c>
      <c r="D155" s="45"/>
      <c r="E155" s="19">
        <v>7</v>
      </c>
      <c r="F155" s="18" t="s">
        <v>25</v>
      </c>
      <c r="G155" s="19">
        <f t="shared" si="2"/>
        <v>0</v>
      </c>
    </row>
    <row r="156" spans="1:7" ht="33.75" x14ac:dyDescent="0.2">
      <c r="A156" s="17">
        <v>52</v>
      </c>
      <c r="B156" s="18" t="s">
        <v>256</v>
      </c>
      <c r="C156" s="18" t="s">
        <v>257</v>
      </c>
      <c r="D156" s="45"/>
      <c r="E156" s="19">
        <v>124</v>
      </c>
      <c r="F156" s="18" t="s">
        <v>16</v>
      </c>
      <c r="G156" s="19">
        <f t="shared" si="2"/>
        <v>0</v>
      </c>
    </row>
    <row r="157" spans="1:7" ht="33.75" x14ac:dyDescent="0.2">
      <c r="A157" s="17">
        <v>53</v>
      </c>
      <c r="B157" s="18" t="s">
        <v>258</v>
      </c>
      <c r="C157" s="18" t="s">
        <v>259</v>
      </c>
      <c r="D157" s="45"/>
      <c r="E157" s="19">
        <v>211</v>
      </c>
      <c r="F157" s="18" t="s">
        <v>16</v>
      </c>
      <c r="G157" s="19">
        <f t="shared" si="2"/>
        <v>0</v>
      </c>
    </row>
    <row r="158" spans="1:7" ht="22.5" x14ac:dyDescent="0.2">
      <c r="A158" s="17">
        <v>54</v>
      </c>
      <c r="B158" s="18" t="s">
        <v>260</v>
      </c>
      <c r="C158" s="18" t="s">
        <v>261</v>
      </c>
      <c r="D158" s="45"/>
      <c r="E158" s="19">
        <v>194</v>
      </c>
      <c r="F158" s="18" t="s">
        <v>16</v>
      </c>
      <c r="G158" s="19">
        <f t="shared" si="2"/>
        <v>0</v>
      </c>
    </row>
    <row r="159" spans="1:7" ht="22.5" x14ac:dyDescent="0.2">
      <c r="A159" s="17">
        <v>55</v>
      </c>
      <c r="B159" s="18" t="s">
        <v>262</v>
      </c>
      <c r="C159" s="18" t="s">
        <v>263</v>
      </c>
      <c r="D159" s="45"/>
      <c r="E159" s="19">
        <v>237</v>
      </c>
      <c r="F159" s="18" t="s">
        <v>16</v>
      </c>
      <c r="G159" s="19">
        <f t="shared" si="2"/>
        <v>0</v>
      </c>
    </row>
    <row r="160" spans="1:7" ht="33.75" x14ac:dyDescent="0.2">
      <c r="A160" s="17">
        <v>56</v>
      </c>
      <c r="B160" s="18" t="s">
        <v>264</v>
      </c>
      <c r="C160" s="18" t="s">
        <v>265</v>
      </c>
      <c r="D160" s="45"/>
      <c r="E160" s="19">
        <v>102</v>
      </c>
      <c r="F160" s="18" t="s">
        <v>16</v>
      </c>
      <c r="G160" s="19">
        <f t="shared" si="2"/>
        <v>0</v>
      </c>
    </row>
    <row r="161" spans="1:7" ht="33.75" x14ac:dyDescent="0.2">
      <c r="A161" s="17">
        <v>57</v>
      </c>
      <c r="B161" s="18" t="s">
        <v>266</v>
      </c>
      <c r="C161" s="18" t="s">
        <v>267</v>
      </c>
      <c r="D161" s="45"/>
      <c r="E161" s="19">
        <v>307</v>
      </c>
      <c r="F161" s="18" t="s">
        <v>16</v>
      </c>
      <c r="G161" s="19">
        <f t="shared" si="2"/>
        <v>0</v>
      </c>
    </row>
    <row r="162" spans="1:7" ht="33.75" x14ac:dyDescent="0.2">
      <c r="A162" s="17">
        <v>58</v>
      </c>
      <c r="B162" s="18" t="s">
        <v>268</v>
      </c>
      <c r="C162" s="18" t="s">
        <v>269</v>
      </c>
      <c r="D162" s="45"/>
      <c r="E162" s="19">
        <v>157</v>
      </c>
      <c r="F162" s="18" t="s">
        <v>25</v>
      </c>
      <c r="G162" s="19">
        <f t="shared" si="2"/>
        <v>0</v>
      </c>
    </row>
    <row r="163" spans="1:7" ht="78.75" x14ac:dyDescent="0.2">
      <c r="A163" s="17">
        <v>59</v>
      </c>
      <c r="B163" s="18" t="s">
        <v>270</v>
      </c>
      <c r="C163" s="18" t="s">
        <v>271</v>
      </c>
      <c r="D163" s="45"/>
      <c r="E163" s="19">
        <v>310</v>
      </c>
      <c r="F163" s="18" t="s">
        <v>16</v>
      </c>
      <c r="G163" s="19">
        <f t="shared" si="2"/>
        <v>0</v>
      </c>
    </row>
    <row r="164" spans="1:7" ht="78.75" x14ac:dyDescent="0.2">
      <c r="A164" s="17">
        <v>60</v>
      </c>
      <c r="B164" s="18" t="s">
        <v>272</v>
      </c>
      <c r="C164" s="18" t="s">
        <v>273</v>
      </c>
      <c r="D164" s="45"/>
      <c r="E164" s="19">
        <v>8</v>
      </c>
      <c r="F164" s="18" t="s">
        <v>25</v>
      </c>
      <c r="G164" s="19">
        <f t="shared" si="2"/>
        <v>0</v>
      </c>
    </row>
    <row r="165" spans="1:7" ht="45" x14ac:dyDescent="0.2">
      <c r="A165" s="17">
        <v>61</v>
      </c>
      <c r="B165" s="18" t="s">
        <v>274</v>
      </c>
      <c r="C165" s="18" t="s">
        <v>275</v>
      </c>
      <c r="D165" s="45"/>
      <c r="E165" s="19">
        <v>2</v>
      </c>
      <c r="F165" s="18" t="s">
        <v>25</v>
      </c>
      <c r="G165" s="19">
        <f t="shared" si="2"/>
        <v>0</v>
      </c>
    </row>
    <row r="166" spans="1:7" x14ac:dyDescent="0.2">
      <c r="A166" s="17">
        <v>62</v>
      </c>
      <c r="B166" s="18" t="s">
        <v>276</v>
      </c>
      <c r="C166" s="18" t="s">
        <v>277</v>
      </c>
      <c r="D166" s="45"/>
      <c r="E166" s="19">
        <v>151</v>
      </c>
      <c r="F166" s="18" t="s">
        <v>16</v>
      </c>
      <c r="G166" s="19">
        <f t="shared" si="2"/>
        <v>0</v>
      </c>
    </row>
    <row r="167" spans="1:7" ht="22.5" x14ac:dyDescent="0.2">
      <c r="A167" s="17">
        <v>63</v>
      </c>
      <c r="B167" s="18" t="s">
        <v>278</v>
      </c>
      <c r="C167" s="18" t="s">
        <v>279</v>
      </c>
      <c r="D167" s="45"/>
      <c r="E167" s="19">
        <v>10</v>
      </c>
      <c r="F167" s="18" t="s">
        <v>25</v>
      </c>
      <c r="G167" s="19">
        <f t="shared" si="2"/>
        <v>0</v>
      </c>
    </row>
    <row r="168" spans="1:7" ht="22.5" x14ac:dyDescent="0.2">
      <c r="A168" s="17">
        <v>64</v>
      </c>
      <c r="B168" s="18" t="s">
        <v>280</v>
      </c>
      <c r="C168" s="18" t="s">
        <v>281</v>
      </c>
      <c r="D168" s="45"/>
      <c r="E168" s="19">
        <v>1</v>
      </c>
      <c r="F168" s="18" t="s">
        <v>25</v>
      </c>
      <c r="G168" s="19">
        <f t="shared" si="2"/>
        <v>0</v>
      </c>
    </row>
    <row r="169" spans="1:7" ht="22.5" x14ac:dyDescent="0.2">
      <c r="A169" s="17">
        <v>65</v>
      </c>
      <c r="B169" s="18" t="s">
        <v>282</v>
      </c>
      <c r="C169" s="18" t="s">
        <v>283</v>
      </c>
      <c r="D169" s="45"/>
      <c r="E169" s="19">
        <v>1</v>
      </c>
      <c r="F169" s="18" t="s">
        <v>25</v>
      </c>
      <c r="G169" s="19">
        <f t="shared" si="2"/>
        <v>0</v>
      </c>
    </row>
    <row r="170" spans="1:7" ht="22.5" x14ac:dyDescent="0.2">
      <c r="A170" s="17">
        <v>66</v>
      </c>
      <c r="B170" s="18" t="s">
        <v>284</v>
      </c>
      <c r="C170" s="18" t="s">
        <v>285</v>
      </c>
      <c r="D170" s="45"/>
      <c r="E170" s="19">
        <v>2</v>
      </c>
      <c r="F170" s="18" t="s">
        <v>25</v>
      </c>
      <c r="G170" s="19">
        <f>(D170)*(E170)</f>
        <v>0</v>
      </c>
    </row>
    <row r="171" spans="1:7" ht="33.75" x14ac:dyDescent="0.2">
      <c r="A171" s="17">
        <v>67</v>
      </c>
      <c r="B171" s="18" t="s">
        <v>286</v>
      </c>
      <c r="C171" s="18" t="s">
        <v>287</v>
      </c>
      <c r="D171" s="45"/>
      <c r="E171" s="19">
        <v>2855</v>
      </c>
      <c r="F171" s="18" t="s">
        <v>25</v>
      </c>
      <c r="G171" s="19">
        <f>(D171)*(E171)</f>
        <v>0</v>
      </c>
    </row>
    <row r="172" spans="1:7" ht="22.5" x14ac:dyDescent="0.2">
      <c r="A172" s="17">
        <v>68</v>
      </c>
      <c r="B172" s="18" t="s">
        <v>288</v>
      </c>
      <c r="C172" s="18" t="s">
        <v>289</v>
      </c>
      <c r="D172" s="45"/>
      <c r="E172" s="19">
        <v>7</v>
      </c>
      <c r="F172" s="18" t="s">
        <v>25</v>
      </c>
      <c r="G172" s="19">
        <f>(D172)*(E172)</f>
        <v>0</v>
      </c>
    </row>
    <row r="173" spans="1:7" ht="22.5" x14ac:dyDescent="0.2">
      <c r="A173" s="17">
        <v>69</v>
      </c>
      <c r="B173" s="18" t="s">
        <v>290</v>
      </c>
      <c r="C173" s="18" t="s">
        <v>291</v>
      </c>
      <c r="D173" s="45"/>
      <c r="E173" s="19">
        <v>5</v>
      </c>
      <c r="F173" s="18" t="s">
        <v>25</v>
      </c>
      <c r="G173" s="19">
        <f>(D173)*(E173)</f>
        <v>0</v>
      </c>
    </row>
    <row r="174" spans="1:7" ht="12" thickBot="1" x14ac:dyDescent="0.25">
      <c r="A174" s="20" t="s">
        <v>292</v>
      </c>
    </row>
    <row r="175" spans="1:7" ht="12.75" thickTop="1" x14ac:dyDescent="0.2">
      <c r="A175" s="21"/>
      <c r="B175" s="21"/>
      <c r="C175" s="21"/>
      <c r="D175" s="21"/>
      <c r="E175" s="21"/>
      <c r="F175" s="21"/>
      <c r="G175" s="22">
        <f>SUM(G105:G173)</f>
        <v>0</v>
      </c>
    </row>
    <row r="177" spans="1:7" ht="12" x14ac:dyDescent="0.2">
      <c r="C177" s="38" t="s">
        <v>361</v>
      </c>
      <c r="D177" s="39">
        <f>(G175)</f>
        <v>0</v>
      </c>
    </row>
    <row r="179" spans="1:7" ht="15.75" x14ac:dyDescent="0.2">
      <c r="A179" s="47" t="s">
        <v>293</v>
      </c>
      <c r="B179" s="47"/>
      <c r="C179" s="47"/>
      <c r="D179" s="47"/>
      <c r="E179" s="47"/>
      <c r="F179" s="47"/>
      <c r="G179" s="47"/>
    </row>
    <row r="180" spans="1:7" x14ac:dyDescent="0.2">
      <c r="A180" s="14" t="s">
        <v>7</v>
      </c>
      <c r="B180" s="16" t="s">
        <v>8</v>
      </c>
      <c r="C180" s="16" t="s">
        <v>9</v>
      </c>
      <c r="D180" s="14" t="s">
        <v>10</v>
      </c>
      <c r="E180" s="14" t="s">
        <v>11</v>
      </c>
      <c r="F180" s="16" t="s">
        <v>12</v>
      </c>
      <c r="G180" s="14" t="s">
        <v>13</v>
      </c>
    </row>
    <row r="181" spans="1:7" ht="45" x14ac:dyDescent="0.2">
      <c r="A181" s="17">
        <v>1</v>
      </c>
      <c r="B181" s="18" t="s">
        <v>154</v>
      </c>
      <c r="C181" s="18" t="s">
        <v>294</v>
      </c>
      <c r="D181" s="45"/>
      <c r="E181" s="19">
        <v>1</v>
      </c>
      <c r="F181" s="18" t="s">
        <v>150</v>
      </c>
      <c r="G181" s="19">
        <f>(D181)*(E181)</f>
        <v>0</v>
      </c>
    </row>
    <row r="182" spans="1:7" ht="56.25" x14ac:dyDescent="0.2">
      <c r="A182" s="17">
        <v>2</v>
      </c>
      <c r="B182" s="18" t="s">
        <v>156</v>
      </c>
      <c r="C182" s="18" t="s">
        <v>295</v>
      </c>
      <c r="D182" s="45"/>
      <c r="E182" s="19">
        <v>1</v>
      </c>
      <c r="F182" s="18" t="s">
        <v>150</v>
      </c>
      <c r="G182" s="19">
        <f t="shared" ref="G182:G201" si="3">(D182)*(E182)</f>
        <v>0</v>
      </c>
    </row>
    <row r="183" spans="1:7" ht="45" x14ac:dyDescent="0.2">
      <c r="A183" s="17">
        <v>3</v>
      </c>
      <c r="B183" s="18" t="s">
        <v>158</v>
      </c>
      <c r="C183" s="18" t="s">
        <v>296</v>
      </c>
      <c r="D183" s="45"/>
      <c r="E183" s="19">
        <v>1</v>
      </c>
      <c r="F183" s="18" t="s">
        <v>150</v>
      </c>
      <c r="G183" s="19">
        <f t="shared" si="3"/>
        <v>0</v>
      </c>
    </row>
    <row r="184" spans="1:7" ht="78.75" x14ac:dyDescent="0.2">
      <c r="A184" s="17">
        <v>4</v>
      </c>
      <c r="B184" s="18" t="s">
        <v>160</v>
      </c>
      <c r="C184" s="18" t="s">
        <v>297</v>
      </c>
      <c r="D184" s="45"/>
      <c r="E184" s="19">
        <v>1</v>
      </c>
      <c r="F184" s="18" t="s">
        <v>150</v>
      </c>
      <c r="G184" s="19">
        <f t="shared" si="3"/>
        <v>0</v>
      </c>
    </row>
    <row r="185" spans="1:7" ht="33.75" x14ac:dyDescent="0.2">
      <c r="A185" s="17">
        <v>5</v>
      </c>
      <c r="B185" s="18" t="s">
        <v>162</v>
      </c>
      <c r="C185" s="18" t="s">
        <v>298</v>
      </c>
      <c r="D185" s="45"/>
      <c r="E185" s="19">
        <v>1</v>
      </c>
      <c r="F185" s="18" t="s">
        <v>150</v>
      </c>
      <c r="G185" s="19">
        <f t="shared" si="3"/>
        <v>0</v>
      </c>
    </row>
    <row r="186" spans="1:7" ht="33.75" x14ac:dyDescent="0.2">
      <c r="A186" s="17">
        <v>6</v>
      </c>
      <c r="B186" s="18" t="s">
        <v>164</v>
      </c>
      <c r="C186" s="18" t="s">
        <v>299</v>
      </c>
      <c r="D186" s="45"/>
      <c r="E186" s="19">
        <v>45</v>
      </c>
      <c r="F186" s="18" t="s">
        <v>25</v>
      </c>
      <c r="G186" s="19">
        <f t="shared" si="3"/>
        <v>0</v>
      </c>
    </row>
    <row r="187" spans="1:7" ht="45" x14ac:dyDescent="0.2">
      <c r="A187" s="17">
        <v>7</v>
      </c>
      <c r="B187" s="18" t="s">
        <v>166</v>
      </c>
      <c r="C187" s="18" t="s">
        <v>300</v>
      </c>
      <c r="D187" s="45"/>
      <c r="E187" s="19">
        <v>1</v>
      </c>
      <c r="F187" s="18" t="s">
        <v>150</v>
      </c>
      <c r="G187" s="19">
        <f t="shared" si="3"/>
        <v>0</v>
      </c>
    </row>
    <row r="188" spans="1:7" ht="56.25" x14ac:dyDescent="0.2">
      <c r="A188" s="17">
        <v>8</v>
      </c>
      <c r="B188" s="18" t="s">
        <v>168</v>
      </c>
      <c r="C188" s="18" t="s">
        <v>301</v>
      </c>
      <c r="D188" s="45"/>
      <c r="E188" s="19">
        <v>1</v>
      </c>
      <c r="F188" s="18" t="s">
        <v>302</v>
      </c>
      <c r="G188" s="19">
        <f t="shared" si="3"/>
        <v>0</v>
      </c>
    </row>
    <row r="189" spans="1:7" ht="45" x14ac:dyDescent="0.2">
      <c r="A189" s="17">
        <v>9</v>
      </c>
      <c r="B189" s="18" t="s">
        <v>170</v>
      </c>
      <c r="C189" s="18" t="s">
        <v>303</v>
      </c>
      <c r="D189" s="45"/>
      <c r="E189" s="19">
        <v>1</v>
      </c>
      <c r="F189" s="18" t="s">
        <v>150</v>
      </c>
      <c r="G189" s="19">
        <f t="shared" si="3"/>
        <v>0</v>
      </c>
    </row>
    <row r="190" spans="1:7" ht="56.25" x14ac:dyDescent="0.2">
      <c r="A190" s="17">
        <v>10</v>
      </c>
      <c r="B190" s="18" t="s">
        <v>172</v>
      </c>
      <c r="C190" s="18" t="s">
        <v>304</v>
      </c>
      <c r="D190" s="45"/>
      <c r="E190" s="19">
        <v>1</v>
      </c>
      <c r="F190" s="18" t="s">
        <v>302</v>
      </c>
      <c r="G190" s="19">
        <f t="shared" si="3"/>
        <v>0</v>
      </c>
    </row>
    <row r="191" spans="1:7" ht="56.25" x14ac:dyDescent="0.2">
      <c r="A191" s="17">
        <v>11</v>
      </c>
      <c r="B191" s="18" t="s">
        <v>174</v>
      </c>
      <c r="C191" s="18" t="s">
        <v>305</v>
      </c>
      <c r="D191" s="45"/>
      <c r="E191" s="19">
        <v>1</v>
      </c>
      <c r="F191" s="18" t="s">
        <v>302</v>
      </c>
      <c r="G191" s="19">
        <f t="shared" si="3"/>
        <v>0</v>
      </c>
    </row>
    <row r="192" spans="1:7" ht="33.75" x14ac:dyDescent="0.2">
      <c r="A192" s="17">
        <v>12</v>
      </c>
      <c r="B192" s="18" t="s">
        <v>176</v>
      </c>
      <c r="C192" s="18" t="s">
        <v>306</v>
      </c>
      <c r="D192" s="45"/>
      <c r="E192" s="19">
        <v>1</v>
      </c>
      <c r="F192" s="18" t="s">
        <v>25</v>
      </c>
      <c r="G192" s="19">
        <f t="shared" si="3"/>
        <v>0</v>
      </c>
    </row>
    <row r="193" spans="1:7" ht="45" x14ac:dyDescent="0.2">
      <c r="A193" s="17">
        <v>13</v>
      </c>
      <c r="B193" s="18" t="s">
        <v>178</v>
      </c>
      <c r="C193" s="18" t="s">
        <v>307</v>
      </c>
      <c r="D193" s="45"/>
      <c r="E193" s="19">
        <v>1</v>
      </c>
      <c r="F193" s="18" t="s">
        <v>25</v>
      </c>
      <c r="G193" s="19">
        <f t="shared" si="3"/>
        <v>0</v>
      </c>
    </row>
    <row r="194" spans="1:7" ht="45" x14ac:dyDescent="0.2">
      <c r="A194" s="17">
        <v>14</v>
      </c>
      <c r="B194" s="18" t="s">
        <v>180</v>
      </c>
      <c r="C194" s="18" t="s">
        <v>308</v>
      </c>
      <c r="D194" s="45"/>
      <c r="E194" s="19">
        <v>1</v>
      </c>
      <c r="F194" s="18" t="s">
        <v>25</v>
      </c>
      <c r="G194" s="19">
        <f t="shared" si="3"/>
        <v>0</v>
      </c>
    </row>
    <row r="195" spans="1:7" ht="45" x14ac:dyDescent="0.2">
      <c r="A195" s="17">
        <v>15</v>
      </c>
      <c r="B195" s="18" t="s">
        <v>182</v>
      </c>
      <c r="C195" s="18" t="s">
        <v>309</v>
      </c>
      <c r="D195" s="45"/>
      <c r="E195" s="19">
        <v>1</v>
      </c>
      <c r="F195" s="18" t="s">
        <v>25</v>
      </c>
      <c r="G195" s="19">
        <f t="shared" si="3"/>
        <v>0</v>
      </c>
    </row>
    <row r="196" spans="1:7" ht="45" x14ac:dyDescent="0.2">
      <c r="A196" s="17">
        <v>16</v>
      </c>
      <c r="B196" s="18" t="s">
        <v>184</v>
      </c>
      <c r="C196" s="18" t="s">
        <v>310</v>
      </c>
      <c r="D196" s="45"/>
      <c r="E196" s="19">
        <v>1</v>
      </c>
      <c r="F196" s="18" t="s">
        <v>25</v>
      </c>
      <c r="G196" s="19">
        <f t="shared" si="3"/>
        <v>0</v>
      </c>
    </row>
    <row r="197" spans="1:7" ht="45" x14ac:dyDescent="0.2">
      <c r="A197" s="17">
        <v>17</v>
      </c>
      <c r="B197" s="18" t="s">
        <v>186</v>
      </c>
      <c r="C197" s="18" t="s">
        <v>311</v>
      </c>
      <c r="D197" s="45"/>
      <c r="E197" s="19">
        <v>1</v>
      </c>
      <c r="F197" s="18" t="s">
        <v>25</v>
      </c>
      <c r="G197" s="19">
        <f t="shared" si="3"/>
        <v>0</v>
      </c>
    </row>
    <row r="198" spans="1:7" ht="45" x14ac:dyDescent="0.2">
      <c r="A198" s="17">
        <v>18</v>
      </c>
      <c r="B198" s="18" t="s">
        <v>188</v>
      </c>
      <c r="C198" s="18" t="s">
        <v>312</v>
      </c>
      <c r="D198" s="45"/>
      <c r="E198" s="19">
        <v>1</v>
      </c>
      <c r="F198" s="18" t="s">
        <v>25</v>
      </c>
      <c r="G198" s="19">
        <f t="shared" si="3"/>
        <v>0</v>
      </c>
    </row>
    <row r="199" spans="1:7" ht="67.5" x14ac:dyDescent="0.2">
      <c r="A199" s="17">
        <v>19</v>
      </c>
      <c r="B199" s="18" t="s">
        <v>190</v>
      </c>
      <c r="C199" s="18" t="s">
        <v>313</v>
      </c>
      <c r="D199" s="45"/>
      <c r="E199" s="19">
        <v>2</v>
      </c>
      <c r="F199" s="18" t="s">
        <v>25</v>
      </c>
      <c r="G199" s="19">
        <f t="shared" si="3"/>
        <v>0</v>
      </c>
    </row>
    <row r="200" spans="1:7" ht="22.5" x14ac:dyDescent="0.2">
      <c r="A200" s="17">
        <v>20</v>
      </c>
      <c r="B200" s="18" t="s">
        <v>192</v>
      </c>
      <c r="C200" s="18" t="s">
        <v>314</v>
      </c>
      <c r="D200" s="45"/>
      <c r="E200" s="19">
        <v>3</v>
      </c>
      <c r="F200" s="18" t="s">
        <v>25</v>
      </c>
      <c r="G200" s="19">
        <f t="shared" si="3"/>
        <v>0</v>
      </c>
    </row>
    <row r="201" spans="1:7" ht="33.75" x14ac:dyDescent="0.2">
      <c r="A201" s="17">
        <v>21</v>
      </c>
      <c r="B201" s="18" t="s">
        <v>194</v>
      </c>
      <c r="C201" s="18" t="s">
        <v>315</v>
      </c>
      <c r="D201" s="45"/>
      <c r="E201" s="19">
        <v>1</v>
      </c>
      <c r="F201" s="18" t="s">
        <v>25</v>
      </c>
      <c r="G201" s="19">
        <f t="shared" si="3"/>
        <v>0</v>
      </c>
    </row>
    <row r="202" spans="1:7" ht="33.75" x14ac:dyDescent="0.2">
      <c r="A202" s="17">
        <v>22</v>
      </c>
      <c r="B202" s="18" t="s">
        <v>196</v>
      </c>
      <c r="C202" s="18" t="s">
        <v>316</v>
      </c>
      <c r="D202" s="45"/>
      <c r="E202" s="19">
        <v>1</v>
      </c>
      <c r="F202" s="18" t="s">
        <v>150</v>
      </c>
      <c r="G202" s="19">
        <f>(D202)*(E202)</f>
        <v>0</v>
      </c>
    </row>
    <row r="203" spans="1:7" ht="12" thickBot="1" x14ac:dyDescent="0.25">
      <c r="A203" s="20" t="s">
        <v>317</v>
      </c>
    </row>
    <row r="204" spans="1:7" ht="12.75" thickTop="1" x14ac:dyDescent="0.2">
      <c r="A204" s="21"/>
      <c r="B204" s="21"/>
      <c r="C204" s="21"/>
      <c r="D204" s="21"/>
      <c r="E204" s="21"/>
      <c r="F204" s="21"/>
      <c r="G204" s="22">
        <f>SUM(G181:G202)</f>
        <v>0</v>
      </c>
    </row>
    <row r="206" spans="1:7" ht="12" x14ac:dyDescent="0.2">
      <c r="C206" s="38" t="s">
        <v>362</v>
      </c>
      <c r="D206" s="39">
        <f>(G204)</f>
        <v>0</v>
      </c>
    </row>
    <row r="208" spans="1:7" ht="15.75" x14ac:dyDescent="0.2">
      <c r="A208" s="47" t="s">
        <v>318</v>
      </c>
      <c r="B208" s="47"/>
      <c r="C208" s="47"/>
      <c r="D208" s="47"/>
      <c r="E208" s="47"/>
      <c r="F208" s="47"/>
      <c r="G208" s="47"/>
    </row>
    <row r="209" spans="1:7" x14ac:dyDescent="0.2">
      <c r="A209" s="14" t="s">
        <v>7</v>
      </c>
      <c r="B209" s="16" t="s">
        <v>8</v>
      </c>
      <c r="C209" s="16" t="s">
        <v>9</v>
      </c>
      <c r="D209" s="14" t="s">
        <v>10</v>
      </c>
      <c r="E209" s="14" t="s">
        <v>11</v>
      </c>
      <c r="F209" s="16" t="s">
        <v>12</v>
      </c>
      <c r="G209" s="14" t="s">
        <v>13</v>
      </c>
    </row>
    <row r="210" spans="1:7" ht="33.75" x14ac:dyDescent="0.2">
      <c r="A210" s="17">
        <v>1</v>
      </c>
      <c r="B210" s="18" t="s">
        <v>154</v>
      </c>
      <c r="C210" s="18" t="s">
        <v>319</v>
      </c>
      <c r="D210" s="45"/>
      <c r="E210" s="19">
        <v>24</v>
      </c>
      <c r="F210" s="18" t="s">
        <v>320</v>
      </c>
      <c r="G210" s="19">
        <f>(D210)*(E210)</f>
        <v>0</v>
      </c>
    </row>
    <row r="211" spans="1:7" ht="45" x14ac:dyDescent="0.2">
      <c r="A211" s="17">
        <v>2</v>
      </c>
      <c r="B211" s="18" t="s">
        <v>156</v>
      </c>
      <c r="C211" s="18" t="s">
        <v>321</v>
      </c>
      <c r="D211" s="45"/>
      <c r="E211" s="19">
        <v>16</v>
      </c>
      <c r="F211" s="18" t="s">
        <v>320</v>
      </c>
      <c r="G211" s="19">
        <f t="shared" ref="G211:G220" si="4">(D211)*(E211)</f>
        <v>0</v>
      </c>
    </row>
    <row r="212" spans="1:7" ht="45" x14ac:dyDescent="0.2">
      <c r="A212" s="17">
        <v>3</v>
      </c>
      <c r="B212" s="18" t="s">
        <v>158</v>
      </c>
      <c r="C212" s="18" t="s">
        <v>322</v>
      </c>
      <c r="D212" s="45"/>
      <c r="E212" s="19">
        <v>24</v>
      </c>
      <c r="F212" s="18" t="s">
        <v>320</v>
      </c>
      <c r="G212" s="19">
        <f t="shared" si="4"/>
        <v>0</v>
      </c>
    </row>
    <row r="213" spans="1:7" ht="22.5" x14ac:dyDescent="0.2">
      <c r="A213" s="17">
        <v>4</v>
      </c>
      <c r="B213" s="18" t="s">
        <v>160</v>
      </c>
      <c r="C213" s="18" t="s">
        <v>323</v>
      </c>
      <c r="D213" s="45"/>
      <c r="E213" s="19">
        <v>16</v>
      </c>
      <c r="F213" s="18" t="s">
        <v>320</v>
      </c>
      <c r="G213" s="19">
        <f t="shared" si="4"/>
        <v>0</v>
      </c>
    </row>
    <row r="214" spans="1:7" ht="22.5" x14ac:dyDescent="0.2">
      <c r="A214" s="17">
        <v>5</v>
      </c>
      <c r="B214" s="18" t="s">
        <v>162</v>
      </c>
      <c r="C214" s="18" t="s">
        <v>324</v>
      </c>
      <c r="D214" s="45"/>
      <c r="E214" s="19">
        <v>16</v>
      </c>
      <c r="F214" s="18" t="s">
        <v>320</v>
      </c>
      <c r="G214" s="19">
        <f t="shared" si="4"/>
        <v>0</v>
      </c>
    </row>
    <row r="215" spans="1:7" ht="45" x14ac:dyDescent="0.2">
      <c r="A215" s="17">
        <v>6</v>
      </c>
      <c r="B215" s="18" t="s">
        <v>164</v>
      </c>
      <c r="C215" s="18" t="s">
        <v>325</v>
      </c>
      <c r="D215" s="45"/>
      <c r="E215" s="19">
        <v>480</v>
      </c>
      <c r="F215" s="18" t="s">
        <v>320</v>
      </c>
      <c r="G215" s="19">
        <f t="shared" si="4"/>
        <v>0</v>
      </c>
    </row>
    <row r="216" spans="1:7" ht="56.25" x14ac:dyDescent="0.2">
      <c r="A216" s="17">
        <v>7</v>
      </c>
      <c r="B216" s="18" t="s">
        <v>166</v>
      </c>
      <c r="C216" s="18" t="s">
        <v>326</v>
      </c>
      <c r="D216" s="45"/>
      <c r="E216" s="19">
        <v>4</v>
      </c>
      <c r="F216" s="18" t="s">
        <v>320</v>
      </c>
      <c r="G216" s="19">
        <f t="shared" si="4"/>
        <v>0</v>
      </c>
    </row>
    <row r="217" spans="1:7" ht="22.5" x14ac:dyDescent="0.2">
      <c r="A217" s="17">
        <v>8</v>
      </c>
      <c r="B217" s="18" t="s">
        <v>168</v>
      </c>
      <c r="C217" s="18" t="s">
        <v>327</v>
      </c>
      <c r="D217" s="45"/>
      <c r="E217" s="19">
        <v>3</v>
      </c>
      <c r="F217" s="18" t="s">
        <v>320</v>
      </c>
      <c r="G217" s="19">
        <f t="shared" si="4"/>
        <v>0</v>
      </c>
    </row>
    <row r="218" spans="1:7" ht="45" x14ac:dyDescent="0.2">
      <c r="A218" s="17">
        <v>9</v>
      </c>
      <c r="B218" s="18" t="s">
        <v>170</v>
      </c>
      <c r="C218" s="18" t="s">
        <v>328</v>
      </c>
      <c r="D218" s="45"/>
      <c r="E218" s="19">
        <v>24</v>
      </c>
      <c r="F218" s="18" t="s">
        <v>320</v>
      </c>
      <c r="G218" s="19">
        <f t="shared" si="4"/>
        <v>0</v>
      </c>
    </row>
    <row r="219" spans="1:7" ht="33.75" x14ac:dyDescent="0.2">
      <c r="A219" s="17">
        <v>10</v>
      </c>
      <c r="B219" s="18" t="s">
        <v>172</v>
      </c>
      <c r="C219" s="18" t="s">
        <v>329</v>
      </c>
      <c r="D219" s="45"/>
      <c r="E219" s="19">
        <v>32</v>
      </c>
      <c r="F219" s="18" t="s">
        <v>320</v>
      </c>
      <c r="G219" s="19">
        <f t="shared" si="4"/>
        <v>0</v>
      </c>
    </row>
    <row r="220" spans="1:7" ht="67.5" x14ac:dyDescent="0.2">
      <c r="A220" s="17">
        <v>11</v>
      </c>
      <c r="B220" s="18" t="s">
        <v>174</v>
      </c>
      <c r="C220" s="18" t="s">
        <v>330</v>
      </c>
      <c r="D220" s="45"/>
      <c r="E220" s="19">
        <v>32</v>
      </c>
      <c r="F220" s="18" t="s">
        <v>320</v>
      </c>
      <c r="G220" s="19">
        <f t="shared" si="4"/>
        <v>0</v>
      </c>
    </row>
    <row r="221" spans="1:7" ht="22.5" x14ac:dyDescent="0.2">
      <c r="A221" s="17">
        <v>12</v>
      </c>
      <c r="B221" s="18" t="s">
        <v>176</v>
      </c>
      <c r="C221" s="18" t="s">
        <v>331</v>
      </c>
      <c r="D221" s="45"/>
      <c r="E221" s="19">
        <v>16</v>
      </c>
      <c r="F221" s="18" t="s">
        <v>320</v>
      </c>
      <c r="G221" s="19">
        <f>(D221)*(E221)</f>
        <v>0</v>
      </c>
    </row>
    <row r="222" spans="1:7" ht="12" thickBot="1" x14ac:dyDescent="0.25">
      <c r="A222" s="20" t="s">
        <v>332</v>
      </c>
    </row>
    <row r="223" spans="1:7" ht="12.75" thickTop="1" x14ac:dyDescent="0.2">
      <c r="A223" s="21"/>
      <c r="B223" s="21"/>
      <c r="C223" s="21"/>
      <c r="D223" s="21"/>
      <c r="E223" s="21"/>
      <c r="F223" s="21"/>
      <c r="G223" s="22">
        <f>SUM(G210:G221)</f>
        <v>0</v>
      </c>
    </row>
    <row r="225" spans="3:4" ht="12" x14ac:dyDescent="0.2">
      <c r="C225" s="38" t="s">
        <v>363</v>
      </c>
      <c r="D225" s="39">
        <f>(G223)</f>
        <v>0</v>
      </c>
    </row>
  </sheetData>
  <sheetProtection password="CB91" sheet="1"/>
  <protectedRanges>
    <protectedRange sqref="D210:D221" name="Oblast7"/>
    <protectedRange sqref="D105:D173" name="Oblast5"/>
    <protectedRange sqref="D79:D86" name="Oblast3"/>
    <protectedRange sqref="D3:D67" name="Oblast1"/>
    <protectedRange sqref="D69:D70" name="Oblast2"/>
    <protectedRange sqref="D95:D96" name="Oblast4"/>
    <protectedRange sqref="D181:D202" name="Oblast6"/>
  </protectedRanges>
  <mergeCells count="6">
    <mergeCell ref="A179:G179"/>
    <mergeCell ref="A208:G208"/>
    <mergeCell ref="A1:G1"/>
    <mergeCell ref="A77:G77"/>
    <mergeCell ref="A93:G93"/>
    <mergeCell ref="A103:G10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48" t="s">
        <v>335</v>
      </c>
      <c r="B1" s="48"/>
      <c r="C1" s="48"/>
    </row>
    <row r="3" spans="1:3" x14ac:dyDescent="0.2">
      <c r="A3" s="14" t="s">
        <v>333</v>
      </c>
      <c r="B3" s="23" t="s">
        <v>9</v>
      </c>
      <c r="C3" s="14" t="s">
        <v>334</v>
      </c>
    </row>
    <row r="4" spans="1:3" x14ac:dyDescent="0.2">
      <c r="A4" s="26" t="s">
        <v>336</v>
      </c>
      <c r="B4" s="27" t="s">
        <v>337</v>
      </c>
      <c r="C4" s="28"/>
    </row>
    <row r="5" spans="1:3" x14ac:dyDescent="0.2">
      <c r="A5" s="2">
        <v>1</v>
      </c>
      <c r="B5" s="24" t="s">
        <v>338</v>
      </c>
      <c r="C5" s="25">
        <f>Položky!G68</f>
        <v>0</v>
      </c>
    </row>
    <row r="6" spans="1:3" x14ac:dyDescent="0.2">
      <c r="A6" s="2">
        <v>2</v>
      </c>
      <c r="B6" s="24" t="s">
        <v>339</v>
      </c>
      <c r="C6" s="25">
        <f>Položky!G71</f>
        <v>0</v>
      </c>
    </row>
    <row r="7" spans="1:3" x14ac:dyDescent="0.2">
      <c r="A7" s="2">
        <v>3</v>
      </c>
      <c r="B7" s="24" t="s">
        <v>340</v>
      </c>
      <c r="C7" s="25">
        <f>Položky!G175</f>
        <v>0</v>
      </c>
    </row>
    <row r="8" spans="1:3" x14ac:dyDescent="0.2">
      <c r="A8" s="2">
        <v>4</v>
      </c>
      <c r="B8" s="24" t="s">
        <v>341</v>
      </c>
      <c r="C8" s="25">
        <f>Položky!G87</f>
        <v>0</v>
      </c>
    </row>
    <row r="9" spans="1:3" x14ac:dyDescent="0.2">
      <c r="A9" s="2">
        <v>5</v>
      </c>
      <c r="B9" s="24" t="s">
        <v>342</v>
      </c>
      <c r="C9" s="25">
        <f>Položky!G99</f>
        <v>0</v>
      </c>
    </row>
    <row r="10" spans="1:3" x14ac:dyDescent="0.2">
      <c r="A10" s="29"/>
      <c r="B10" s="30" t="s">
        <v>343</v>
      </c>
      <c r="C10" s="31">
        <f>SUM(C5:C9)</f>
        <v>0</v>
      </c>
    </row>
    <row r="11" spans="1:3" x14ac:dyDescent="0.2">
      <c r="A11" s="2"/>
      <c r="B11" s="24"/>
      <c r="C11" s="25"/>
    </row>
    <row r="12" spans="1:3" x14ac:dyDescent="0.2">
      <c r="A12" s="26" t="s">
        <v>344</v>
      </c>
      <c r="B12" s="27" t="s">
        <v>345</v>
      </c>
      <c r="C12" s="28"/>
    </row>
    <row r="13" spans="1:3" x14ac:dyDescent="0.2">
      <c r="A13" s="2">
        <v>6</v>
      </c>
      <c r="B13" s="24" t="s">
        <v>346</v>
      </c>
      <c r="C13" s="25">
        <f>Položky!G223</f>
        <v>0</v>
      </c>
    </row>
    <row r="14" spans="1:3" x14ac:dyDescent="0.2">
      <c r="A14" s="29"/>
      <c r="B14" s="30" t="s">
        <v>347</v>
      </c>
      <c r="C14" s="31">
        <f>SUM(C13)</f>
        <v>0</v>
      </c>
    </row>
    <row r="15" spans="1:3" x14ac:dyDescent="0.2">
      <c r="A15" s="2"/>
      <c r="B15" s="24"/>
      <c r="C15" s="25"/>
    </row>
    <row r="16" spans="1:3" x14ac:dyDescent="0.2">
      <c r="A16" s="26" t="s">
        <v>348</v>
      </c>
      <c r="B16" s="27" t="s">
        <v>349</v>
      </c>
      <c r="C16" s="28"/>
    </row>
    <row r="17" spans="1:3" x14ac:dyDescent="0.2">
      <c r="A17" s="2">
        <v>7</v>
      </c>
      <c r="B17" s="24" t="s">
        <v>350</v>
      </c>
      <c r="C17" s="25">
        <f>Položky!G204</f>
        <v>0</v>
      </c>
    </row>
    <row r="18" spans="1:3" x14ac:dyDescent="0.2">
      <c r="A18" s="29"/>
      <c r="B18" s="30" t="s">
        <v>351</v>
      </c>
      <c r="C18" s="31">
        <f>SUM(C17)</f>
        <v>0</v>
      </c>
    </row>
    <row r="19" spans="1:3" x14ac:dyDescent="0.2">
      <c r="A19" s="2"/>
      <c r="B19" s="24"/>
      <c r="C19" s="25"/>
    </row>
    <row r="20" spans="1:3" x14ac:dyDescent="0.2">
      <c r="A20" s="26" t="s">
        <v>352</v>
      </c>
      <c r="B20" s="27" t="s">
        <v>353</v>
      </c>
      <c r="C20" s="28"/>
    </row>
    <row r="21" spans="1:3" x14ac:dyDescent="0.2">
      <c r="A21" s="29"/>
      <c r="B21" s="30" t="s">
        <v>354</v>
      </c>
      <c r="C21" s="31"/>
    </row>
    <row r="22" spans="1:3" ht="12" thickBot="1" x14ac:dyDescent="0.25">
      <c r="A22" s="2"/>
      <c r="B22" s="24"/>
      <c r="C22" s="25"/>
    </row>
    <row r="23" spans="1:3" ht="12" thickTop="1" x14ac:dyDescent="0.2">
      <c r="A23" s="32"/>
      <c r="B23" s="33" t="s">
        <v>355</v>
      </c>
      <c r="C23" s="34">
        <f>C10+C14+C18</f>
        <v>0</v>
      </c>
    </row>
    <row r="26" spans="1:3" ht="12" x14ac:dyDescent="0.2">
      <c r="A26" s="35" t="s">
        <v>364</v>
      </c>
      <c r="C26" s="40">
        <f>C23</f>
        <v>0</v>
      </c>
    </row>
    <row r="28" spans="1:3" x14ac:dyDescent="0.2">
      <c r="B28" s="36" t="s">
        <v>356</v>
      </c>
    </row>
  </sheetData>
  <sheetProtection password="CB91" sheet="1"/>
  <mergeCells count="1">
    <mergeCell ref="A1:C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Marek Hrbotický</cp:lastModifiedBy>
  <dcterms:created xsi:type="dcterms:W3CDTF">2022-04-03T20:28:46Z</dcterms:created>
  <dcterms:modified xsi:type="dcterms:W3CDTF">2022-04-03T21:15:52Z</dcterms:modified>
</cp:coreProperties>
</file>