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SDZ\"/>
    </mc:Choice>
  </mc:AlternateContent>
  <xr:revisionPtr revIDLastSave="0" documentId="13_ncr:1_{C1D8CD43-C9BB-4072-B9DC-358F241964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List1!$A$1:$P$68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4" i="1" l="1"/>
  <c r="O43" i="1" l="1"/>
  <c r="O49" i="1" l="1"/>
  <c r="O48" i="1"/>
  <c r="G53" i="1" l="1"/>
  <c r="O53" i="1" s="1"/>
  <c r="G52" i="1"/>
  <c r="O52" i="1" s="1"/>
  <c r="G51" i="1"/>
  <c r="O51" i="1" s="1"/>
  <c r="O65" i="1"/>
  <c r="G65" i="1"/>
  <c r="G63" i="1"/>
  <c r="O63" i="1" s="1"/>
  <c r="G62" i="1"/>
  <c r="O62" i="1" s="1"/>
  <c r="G61" i="1"/>
  <c r="O61" i="1" s="1"/>
  <c r="O60" i="1"/>
  <c r="G60" i="1"/>
  <c r="G59" i="1"/>
  <c r="O59" i="1" s="1"/>
  <c r="G58" i="1"/>
  <c r="O58" i="1" s="1"/>
  <c r="G57" i="1"/>
  <c r="O57" i="1" s="1"/>
  <c r="O56" i="1"/>
  <c r="G56" i="1"/>
  <c r="O47" i="1"/>
  <c r="G47" i="1"/>
  <c r="G46" i="1"/>
  <c r="O46" i="1" s="1"/>
  <c r="G44" i="1"/>
  <c r="O44" i="1" s="1"/>
  <c r="G42" i="1"/>
  <c r="O42" i="1" s="1"/>
  <c r="G41" i="1"/>
  <c r="O41" i="1" s="1"/>
  <c r="O40" i="1"/>
  <c r="G40" i="1"/>
  <c r="O38" i="1"/>
  <c r="G38" i="1"/>
  <c r="O37" i="1"/>
  <c r="G37" i="1"/>
  <c r="O36" i="1"/>
  <c r="G36" i="1"/>
  <c r="O35" i="1"/>
  <c r="G35" i="1"/>
  <c r="O34" i="1"/>
  <c r="G34" i="1"/>
  <c r="O33" i="1"/>
  <c r="G33" i="1"/>
  <c r="O32" i="1"/>
  <c r="G32" i="1"/>
  <c r="O31" i="1"/>
  <c r="G31" i="1"/>
  <c r="O30" i="1"/>
  <c r="G30" i="1"/>
  <c r="O29" i="1"/>
  <c r="G29" i="1"/>
  <c r="O28" i="1"/>
  <c r="G28" i="1"/>
  <c r="O27" i="1"/>
  <c r="G27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N67" i="1" s="1"/>
  <c r="G6" i="1"/>
</calcChain>
</file>

<file path=xl/sharedStrings.xml><?xml version="1.0" encoding="utf-8"?>
<sst xmlns="http://schemas.openxmlformats.org/spreadsheetml/2006/main" count="318" uniqueCount="106">
  <si>
    <t>Číslo položky</t>
  </si>
  <si>
    <t>Typ značky</t>
  </si>
  <si>
    <t>Rozměr [mm]</t>
  </si>
  <si>
    <t>Jednotka</t>
  </si>
  <si>
    <t>Předpoklad odběru za 1 rok</t>
  </si>
  <si>
    <t>A1 - A30; P1; P4</t>
  </si>
  <si>
    <t>ks</t>
  </si>
  <si>
    <t>A31 a,b,c</t>
  </si>
  <si>
    <t>400x1200</t>
  </si>
  <si>
    <t>B1 - B34; P7</t>
  </si>
  <si>
    <t>Ø 700</t>
  </si>
  <si>
    <t>C1 - C14</t>
  </si>
  <si>
    <t>C4a; C4b - zmenšená velikost</t>
  </si>
  <si>
    <t>Ø 500</t>
  </si>
  <si>
    <t>P2 - P3; P8; IP 4b - IP 7;  IP10a,b</t>
  </si>
  <si>
    <t>500x500</t>
  </si>
  <si>
    <t>P6</t>
  </si>
  <si>
    <t>IZ4</t>
  </si>
  <si>
    <t>1000x500</t>
  </si>
  <si>
    <t>IP11 - IP13</t>
  </si>
  <si>
    <t>500x700</t>
  </si>
  <si>
    <t>IP30</t>
  </si>
  <si>
    <t>1000x1000</t>
  </si>
  <si>
    <t>IS 1a,b,c,d,e,f; IS 2a,b,c; IS 3a,b,c- jednořádek</t>
  </si>
  <si>
    <t>IS 1a,b,c,d,e,f; IS 2a,b,c,d,e,f; IS 3a,b,c - dvouřádek</t>
  </si>
  <si>
    <t>IS4a,b,c, IS5 - jednořádek</t>
  </si>
  <si>
    <t>IS4a,b,c, IS5 - dvouřádek</t>
  </si>
  <si>
    <t>IS11c</t>
  </si>
  <si>
    <t>700x200</t>
  </si>
  <si>
    <t>IS14</t>
  </si>
  <si>
    <t>1000X500</t>
  </si>
  <si>
    <t>IS15a</t>
  </si>
  <si>
    <t>700x330</t>
  </si>
  <si>
    <t>500x300</t>
  </si>
  <si>
    <t>IJ4a</t>
  </si>
  <si>
    <t>IJ1 - IJ 3; IJ 4c - IJ 16</t>
  </si>
  <si>
    <t>IJ4b</t>
  </si>
  <si>
    <t>E1 - E2b; E6; E9; E10</t>
  </si>
  <si>
    <t>E2c; E2d; E13</t>
  </si>
  <si>
    <t>E3a - E5; E8 a,b,c,d,e</t>
  </si>
  <si>
    <t xml:space="preserve">E11a - E11f </t>
  </si>
  <si>
    <t>IS6 - IS9 b</t>
  </si>
  <si>
    <t>Z2</t>
  </si>
  <si>
    <t>2000x200</t>
  </si>
  <si>
    <t>Z3</t>
  </si>
  <si>
    <t>750x750</t>
  </si>
  <si>
    <t>Z4a - Z4e</t>
  </si>
  <si>
    <t>250x1000</t>
  </si>
  <si>
    <t>A11; B20a; A15 - fluorescenční podklad</t>
  </si>
  <si>
    <t>P4 - fluorescenční podklad</t>
  </si>
  <si>
    <t>P6 - fluorescenční podklad</t>
  </si>
  <si>
    <t>Z11 g</t>
  </si>
  <si>
    <t>Z11 h</t>
  </si>
  <si>
    <t>700-1000</t>
  </si>
  <si>
    <t>Z4a - Z4e oboustranná, PVC</t>
  </si>
  <si>
    <t>Příslušenství - bez reflexe. Pokud není u položky uvedeno jinak.</t>
  </si>
  <si>
    <t>bm</t>
  </si>
  <si>
    <t>Objímka na sloupek</t>
  </si>
  <si>
    <t>40x40</t>
  </si>
  <si>
    <t>Objímka na sloupek - dvojdílná včetně spoj. materiálu</t>
  </si>
  <si>
    <t>Ø60</t>
  </si>
  <si>
    <t xml:space="preserve">PVC víčko </t>
  </si>
  <si>
    <t>Podstavec velký ±4kg</t>
  </si>
  <si>
    <t>28kg</t>
  </si>
  <si>
    <t>Podstavec malý ±4kg</t>
  </si>
  <si>
    <t>16kg</t>
  </si>
  <si>
    <t>Patka AL - čtyřděrová - komplet</t>
  </si>
  <si>
    <t>800x1000</t>
  </si>
  <si>
    <t>600x800</t>
  </si>
  <si>
    <t>Ø900</t>
  </si>
  <si>
    <t>m²</t>
  </si>
  <si>
    <t>IS16a - IS 17;  E7a; E7b</t>
  </si>
  <si>
    <t>Předpoklad odběru za 3 roky</t>
  </si>
  <si>
    <t>Předpoklad odběru v RA1</t>
  </si>
  <si>
    <t>Předpoklad odběru v RA2</t>
  </si>
  <si>
    <t>Předpoklad odběru v RA3</t>
  </si>
  <si>
    <t>Celková cena                    [Kč bez DPH]</t>
  </si>
  <si>
    <t>3000-3500</t>
  </si>
  <si>
    <t>Dopravní zrcadlo - obdelníkové, včetně držáku na sloupek Ø60</t>
  </si>
  <si>
    <t>Dopravní zrcadlo - kulaté, včetně držáku na sloupek Ø60</t>
  </si>
  <si>
    <t>Sloupek FeZn 40x40, stěna 1,5 mm, polep z folie RA1</t>
  </si>
  <si>
    <t>Z11 c,d,e,f - nedělitelný celek</t>
  </si>
  <si>
    <t>Z3 - fluorescenční podklad</t>
  </si>
  <si>
    <t>Jednotková cena v RA2 [Kč bez DPH]</t>
  </si>
  <si>
    <t>Jednotková cena v RA1 [Kč bez DPH]</t>
  </si>
  <si>
    <t>Jednotková cena v RA3 [Kč bez DPH]</t>
  </si>
  <si>
    <t>[DOPLNÍ ÚČASTNÍK]</t>
  </si>
  <si>
    <t>Celková cena bez DPH</t>
  </si>
  <si>
    <t>Sloupek, žárový FeZn Ø60, stěna 2,5mm</t>
  </si>
  <si>
    <t>Sloupek, žárový FeZn Ø60, stěna 2mm</t>
  </si>
  <si>
    <t>IP6; P2; Z3 - fluorescenční podklad</t>
  </si>
  <si>
    <t>1500-3000</t>
  </si>
  <si>
    <t>2000-4000</t>
  </si>
  <si>
    <t xml:space="preserve">800x800 ; 1000x650 </t>
  </si>
  <si>
    <t xml:space="preserve">IZ1 - IZ2; IZ4 </t>
  </si>
  <si>
    <t>1000x1500; 1500x1000</t>
  </si>
  <si>
    <t>1350x330; 1100x330</t>
  </si>
  <si>
    <t>1350x500; 1100x500</t>
  </si>
  <si>
    <t>700x500; 500x700</t>
  </si>
  <si>
    <t>500x150; 150x500</t>
  </si>
  <si>
    <t>IP16 - IP22; IP 29; IP 31- IP 32; IS 9c - IS 11a; IP 28a; IP 28b; IS 23</t>
  </si>
  <si>
    <t>Patka AL - čtyřděrová - bez spoj. materiálu</t>
  </si>
  <si>
    <t>Z22015 - DODÁVKA SVISLÉHO DOPRAVNÍHO ZNAČENÍ</t>
  </si>
  <si>
    <t>Zpracoval: R.Štefanyk</t>
  </si>
  <si>
    <t>Odsouhlasil: Z.Sameš</t>
  </si>
  <si>
    <t>příloha č.4 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</si>
</sst>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auto="1"/>
      </bottom>
      <diagonal style="hair">
        <color auto="1"/>
      </diagonal>
    </border>
    <border diagonalDown="1">
      <left style="thin">
        <color indexed="64"/>
      </left>
      <right/>
      <top style="thin">
        <color indexed="64"/>
      </top>
      <bottom style="thin">
        <color auto="1"/>
      </bottom>
      <diagonal style="hair">
        <color auto="1"/>
      </diagonal>
    </border>
    <border diagonalDown="1">
      <left style="thin">
        <color indexed="64"/>
      </left>
      <right/>
      <top style="thin">
        <color auto="1"/>
      </top>
      <bottom style="medium">
        <color indexed="64"/>
      </bottom>
      <diagonal style="hair">
        <color auto="1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Down="1"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Down="1">
      <left/>
      <right/>
      <top style="medium">
        <color indexed="64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/>
      <top style="thin">
        <color auto="1"/>
      </top>
      <bottom style="medium">
        <color indexed="64"/>
      </bottom>
      <diagonal style="hair">
        <color auto="1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 diagonalDown="1">
      <left/>
      <right style="medium">
        <color indexed="64"/>
      </right>
      <top style="medium">
        <color indexed="64"/>
      </top>
      <bottom style="thin">
        <color auto="1"/>
      </bottom>
      <diagonal style="hair">
        <color auto="1"/>
      </diagonal>
    </border>
    <border diagonalDown="1">
      <left/>
      <right style="medium">
        <color indexed="64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medium">
        <color indexed="64"/>
      </right>
      <top style="thin">
        <color auto="1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 diagonalDown="1">
      <left/>
      <right style="thin">
        <color indexed="64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hair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auto="1"/>
      </diagonal>
    </border>
    <border diagonalDown="1">
      <left style="thin">
        <color indexed="64"/>
      </left>
      <right style="thin">
        <color indexed="64"/>
      </right>
      <top style="thin">
        <color auto="1"/>
      </top>
      <bottom/>
      <diagonal style="hair">
        <color auto="1"/>
      </diagonal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 diagonalDown="1">
      <left/>
      <right/>
      <top style="thin">
        <color indexed="64"/>
      </top>
      <bottom/>
      <diagonal style="hair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hair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5" fillId="4" borderId="48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 wrapText="1"/>
      <protection locked="0"/>
    </xf>
    <xf numFmtId="0" fontId="5" fillId="4" borderId="49" xfId="0" applyFont="1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6" fillId="0" borderId="26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1" fillId="7" borderId="77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 wrapText="1"/>
      <protection locked="0"/>
    </xf>
    <xf numFmtId="0" fontId="5" fillId="4" borderId="42" xfId="0" applyFont="1" applyFill="1" applyBorder="1" applyAlignment="1" applyProtection="1">
      <alignment horizontal="center" vertical="center" wrapText="1"/>
      <protection locked="0"/>
    </xf>
    <xf numFmtId="0" fontId="0" fillId="5" borderId="71" xfId="0" applyFill="1" applyBorder="1" applyProtection="1">
      <protection locked="0"/>
    </xf>
    <xf numFmtId="0" fontId="0" fillId="5" borderId="73" xfId="0" applyFill="1" applyBorder="1" applyProtection="1">
      <protection locked="0"/>
    </xf>
    <xf numFmtId="0" fontId="0" fillId="0" borderId="0" xfId="0" applyProtection="1">
      <protection locked="0"/>
    </xf>
    <xf numFmtId="0" fontId="0" fillId="5" borderId="64" xfId="0" applyFill="1" applyBorder="1" applyProtection="1">
      <protection locked="0"/>
    </xf>
    <xf numFmtId="0" fontId="3" fillId="5" borderId="0" xfId="0" applyFont="1" applyFill="1" applyBorder="1" applyAlignment="1" applyProtection="1">
      <alignment horizontal="right" vertical="center"/>
      <protection locked="0"/>
    </xf>
    <xf numFmtId="0" fontId="0" fillId="5" borderId="68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5" fillId="4" borderId="47" xfId="0" applyFont="1" applyFill="1" applyBorder="1" applyAlignment="1" applyProtection="1">
      <alignment horizontal="center" vertical="center" wrapText="1"/>
      <protection locked="0"/>
    </xf>
    <xf numFmtId="0" fontId="5" fillId="4" borderId="50" xfId="0" applyFont="1" applyFill="1" applyBorder="1" applyAlignment="1" applyProtection="1">
      <alignment horizontal="center" vertical="center" wrapText="1"/>
      <protection locked="0"/>
    </xf>
    <xf numFmtId="0" fontId="5" fillId="4" borderId="51" xfId="0" applyFont="1" applyFill="1" applyBorder="1" applyAlignment="1" applyProtection="1">
      <alignment horizontal="center" vertical="center" wrapText="1"/>
      <protection locked="0"/>
    </xf>
    <xf numFmtId="0" fontId="5" fillId="4" borderId="5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164" fontId="7" fillId="6" borderId="8" xfId="0" applyNumberFormat="1" applyFont="1" applyFill="1" applyBorder="1" applyAlignment="1" applyProtection="1">
      <alignment horizontal="right" vertical="center"/>
      <protection locked="0"/>
    </xf>
    <xf numFmtId="164" fontId="7" fillId="6" borderId="6" xfId="0" applyNumberFormat="1" applyFont="1" applyFill="1" applyBorder="1" applyAlignment="1" applyProtection="1">
      <alignment horizontal="right" vertical="center"/>
      <protection locked="0"/>
    </xf>
    <xf numFmtId="164" fontId="6" fillId="0" borderId="44" xfId="0" applyNumberFormat="1" applyFont="1" applyFill="1" applyBorder="1" applyAlignment="1" applyProtection="1">
      <alignment horizontal="right" vertic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164" fontId="6" fillId="0" borderId="45" xfId="0" applyNumberFormat="1" applyFont="1" applyFill="1" applyBorder="1" applyAlignment="1" applyProtection="1">
      <alignment horizontal="right" vertical="center"/>
      <protection locked="0"/>
    </xf>
    <xf numFmtId="0" fontId="4" fillId="4" borderId="60" xfId="0" applyFont="1" applyFill="1" applyBorder="1" applyAlignment="1" applyProtection="1">
      <alignment horizontal="center"/>
      <protection locked="0"/>
    </xf>
    <xf numFmtId="164" fontId="7" fillId="6" borderId="37" xfId="0" applyNumberFormat="1" applyFont="1" applyFill="1" applyBorder="1" applyAlignment="1" applyProtection="1">
      <alignment horizontal="right" vertical="center"/>
      <protection locked="0"/>
    </xf>
    <xf numFmtId="164" fontId="6" fillId="0" borderId="46" xfId="0" applyNumberFormat="1" applyFont="1" applyFill="1" applyBorder="1" applyAlignment="1" applyProtection="1">
      <alignment horizontal="right" vertic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right" vertical="center"/>
      <protection locked="0"/>
    </xf>
    <xf numFmtId="164" fontId="6" fillId="0" borderId="13" xfId="0" applyNumberFormat="1" applyFont="1" applyFill="1" applyBorder="1" applyAlignment="1" applyProtection="1">
      <alignment horizontal="right" vertical="center"/>
      <protection locked="0"/>
    </xf>
    <xf numFmtId="0" fontId="4" fillId="4" borderId="20" xfId="0" applyFont="1" applyFill="1" applyBorder="1" applyAlignment="1" applyProtection="1">
      <alignment horizont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/>
      <protection locked="0"/>
    </xf>
    <xf numFmtId="0" fontId="5" fillId="4" borderId="65" xfId="0" applyFont="1" applyFill="1" applyBorder="1" applyAlignment="1" applyProtection="1">
      <alignment horizontal="center" vertical="center" wrapText="1"/>
      <protection locked="0"/>
    </xf>
    <xf numFmtId="0" fontId="0" fillId="0" borderId="67" xfId="0" applyFill="1" applyBorder="1" applyAlignment="1" applyProtection="1">
      <alignment horizontal="center"/>
      <protection locked="0"/>
    </xf>
    <xf numFmtId="164" fontId="7" fillId="6" borderId="15" xfId="0" applyNumberFormat="1" applyFont="1" applyFill="1" applyBorder="1" applyAlignment="1" applyProtection="1">
      <alignment horizontal="right" vertical="center"/>
      <protection locked="0"/>
    </xf>
    <xf numFmtId="164" fontId="6" fillId="0" borderId="22" xfId="0" applyNumberFormat="1" applyFont="1" applyFill="1" applyBorder="1" applyAlignment="1" applyProtection="1">
      <alignment horizontal="right" vertical="center"/>
      <protection locked="0"/>
    </xf>
    <xf numFmtId="164" fontId="6" fillId="0" borderId="7" xfId="0" applyNumberFormat="1" applyFont="1" applyFill="1" applyBorder="1" applyAlignment="1" applyProtection="1">
      <alignment horizontal="right" vertical="center"/>
      <protection locked="0"/>
    </xf>
    <xf numFmtId="164" fontId="6" fillId="0" borderId="9" xfId="0" applyNumberFormat="1" applyFont="1" applyFill="1" applyBorder="1" applyAlignment="1" applyProtection="1">
      <alignment horizontal="right" vertical="center"/>
      <protection locked="0"/>
    </xf>
    <xf numFmtId="0" fontId="1" fillId="7" borderId="76" xfId="0" applyFont="1" applyFill="1" applyBorder="1" applyAlignment="1" applyProtection="1">
      <alignment horizontal="center" vertical="center"/>
      <protection locked="0"/>
    </xf>
    <xf numFmtId="0" fontId="1" fillId="7" borderId="78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43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64" fontId="0" fillId="5" borderId="0" xfId="0" applyNumberFormat="1" applyFill="1" applyBorder="1" applyProtection="1">
      <protection locked="0"/>
    </xf>
    <xf numFmtId="164" fontId="8" fillId="3" borderId="43" xfId="0" applyNumberFormat="1" applyFont="1" applyFill="1" applyBorder="1" applyAlignment="1" applyProtection="1">
      <alignment horizontal="center" vertical="center"/>
      <protection locked="0"/>
    </xf>
    <xf numFmtId="0" fontId="0" fillId="5" borderId="53" xfId="0" applyFill="1" applyBorder="1" applyProtection="1">
      <protection locked="0"/>
    </xf>
    <xf numFmtId="0" fontId="0" fillId="5" borderId="69" xfId="0" applyFill="1" applyBorder="1" applyProtection="1">
      <protection locked="0"/>
    </xf>
    <xf numFmtId="0" fontId="0" fillId="5" borderId="69" xfId="0" applyFill="1" applyBorder="1" applyAlignment="1" applyProtection="1">
      <alignment horizontal="center"/>
      <protection locked="0"/>
    </xf>
    <xf numFmtId="0" fontId="0" fillId="5" borderId="70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left" indent="1"/>
    </xf>
    <xf numFmtId="0" fontId="6" fillId="0" borderId="11" xfId="0" applyFont="1" applyFill="1" applyBorder="1" applyAlignment="1" applyProtection="1">
      <alignment horizontal="center"/>
    </xf>
    <xf numFmtId="1" fontId="6" fillId="0" borderId="12" xfId="0" applyNumberFormat="1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left" indent="1"/>
    </xf>
    <xf numFmtId="0" fontId="6" fillId="0" borderId="5" xfId="0" applyFont="1" applyFill="1" applyBorder="1" applyAlignment="1" applyProtection="1">
      <alignment horizontal="center"/>
    </xf>
    <xf numFmtId="1" fontId="6" fillId="0" borderId="14" xfId="0" applyNumberFormat="1" applyFont="1" applyFill="1" applyBorder="1" applyAlignment="1" applyProtection="1">
      <alignment horizontal="center"/>
    </xf>
    <xf numFmtId="0" fontId="6" fillId="0" borderId="39" xfId="0" applyFont="1" applyFill="1" applyBorder="1" applyAlignment="1" applyProtection="1">
      <alignment horizontal="left" indent="1"/>
    </xf>
    <xf numFmtId="0" fontId="6" fillId="0" borderId="39" xfId="0" applyFont="1" applyFill="1" applyBorder="1" applyAlignment="1" applyProtection="1">
      <alignment horizontal="center"/>
    </xf>
    <xf numFmtId="1" fontId="6" fillId="0" borderId="38" xfId="0" applyNumberFormat="1" applyFont="1" applyFill="1" applyBorder="1" applyAlignment="1" applyProtection="1">
      <alignment horizontal="center"/>
    </xf>
    <xf numFmtId="1" fontId="6" fillId="0" borderId="55" xfId="0" applyNumberFormat="1" applyFont="1" applyFill="1" applyBorder="1" applyAlignment="1" applyProtection="1">
      <alignment horizontal="center" vertical="center"/>
    </xf>
    <xf numFmtId="1" fontId="6" fillId="0" borderId="61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indent="1"/>
    </xf>
    <xf numFmtId="0" fontId="6" fillId="0" borderId="17" xfId="0" applyFont="1" applyFill="1" applyBorder="1" applyAlignment="1" applyProtection="1">
      <alignment horizontal="center"/>
    </xf>
    <xf numFmtId="1" fontId="6" fillId="0" borderId="54" xfId="0" applyNumberFormat="1" applyFont="1" applyFill="1" applyBorder="1" applyAlignment="1" applyProtection="1">
      <alignment horizontal="center"/>
    </xf>
    <xf numFmtId="1" fontId="6" fillId="0" borderId="69" xfId="0" applyNumberFormat="1" applyFont="1" applyFill="1" applyBorder="1" applyAlignment="1" applyProtection="1">
      <alignment horizontal="center"/>
    </xf>
    <xf numFmtId="1" fontId="6" fillId="0" borderId="18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1" fontId="6" fillId="0" borderId="56" xfId="0" applyNumberFormat="1" applyFont="1" applyFill="1" applyBorder="1" applyAlignment="1" applyProtection="1">
      <alignment horizontal="center" vertical="center"/>
    </xf>
    <xf numFmtId="1" fontId="6" fillId="0" borderId="55" xfId="0" applyNumberFormat="1" applyFont="1" applyFill="1" applyBorder="1" applyAlignment="1" applyProtection="1">
      <alignment horizontal="center"/>
    </xf>
    <xf numFmtId="1" fontId="6" fillId="0" borderId="61" xfId="0" applyNumberFormat="1" applyFont="1" applyFill="1" applyBorder="1" applyAlignment="1" applyProtection="1">
      <alignment horizontal="center"/>
    </xf>
    <xf numFmtId="0" fontId="0" fillId="2" borderId="11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17" xfId="0" applyFont="1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39" xfId="0" applyFont="1" applyFill="1" applyBorder="1" applyAlignment="1" applyProtection="1">
      <alignment horizontal="center"/>
    </xf>
    <xf numFmtId="0" fontId="0" fillId="2" borderId="39" xfId="0" applyFill="1" applyBorder="1" applyAlignment="1" applyProtection="1">
      <alignment horizontal="center"/>
    </xf>
    <xf numFmtId="164" fontId="0" fillId="0" borderId="25" xfId="0" applyNumberFormat="1" applyFill="1" applyBorder="1" applyAlignment="1" applyProtection="1">
      <alignment horizontal="center" vertical="center"/>
      <protection locked="0"/>
    </xf>
    <xf numFmtId="164" fontId="0" fillId="0" borderId="31" xfId="0" applyNumberFormat="1" applyFill="1" applyBorder="1" applyAlignment="1" applyProtection="1">
      <alignment horizontal="center" vertical="center"/>
      <protection locked="0"/>
    </xf>
    <xf numFmtId="164" fontId="0" fillId="0" borderId="36" xfId="0" applyNumberFormat="1" applyFill="1" applyBorder="1" applyAlignment="1" applyProtection="1">
      <alignment horizontal="center" vertical="center"/>
      <protection locked="0"/>
    </xf>
    <xf numFmtId="164" fontId="0" fillId="0" borderId="57" xfId="0" applyNumberFormat="1" applyFill="1" applyBorder="1" applyAlignment="1" applyProtection="1">
      <alignment horizontal="center" vertical="center"/>
      <protection locked="0"/>
    </xf>
    <xf numFmtId="164" fontId="0" fillId="0" borderId="26" xfId="0" applyNumberFormat="1" applyFill="1" applyBorder="1" applyAlignment="1" applyProtection="1">
      <alignment horizontal="center" vertical="center"/>
      <protection locked="0"/>
    </xf>
    <xf numFmtId="164" fontId="0" fillId="0" borderId="58" xfId="0" applyNumberFormat="1" applyFill="1" applyBorder="1" applyAlignment="1" applyProtection="1">
      <alignment horizontal="center" vertical="center"/>
      <protection locked="0"/>
    </xf>
    <xf numFmtId="164" fontId="0" fillId="0" borderId="27" xfId="0" applyNumberFormat="1" applyFill="1" applyBorder="1" applyAlignment="1" applyProtection="1">
      <alignment horizontal="center" vertical="center"/>
      <protection locked="0"/>
    </xf>
    <xf numFmtId="164" fontId="0" fillId="0" borderId="59" xfId="0" applyNumberFormat="1" applyFill="1" applyBorder="1" applyAlignment="1" applyProtection="1">
      <alignment horizontal="center" vertical="center"/>
      <protection locked="0"/>
    </xf>
    <xf numFmtId="164" fontId="0" fillId="0" borderId="28" xfId="0" applyNumberFormat="1" applyFill="1" applyBorder="1" applyAlignment="1" applyProtection="1">
      <alignment horizontal="center" vertical="center"/>
      <protection locked="0"/>
    </xf>
    <xf numFmtId="164" fontId="0" fillId="0" borderId="24" xfId="0" applyNumberFormat="1" applyFill="1" applyBorder="1" applyAlignment="1" applyProtection="1">
      <alignment horizontal="center" vertical="center"/>
      <protection locked="0"/>
    </xf>
    <xf numFmtId="164" fontId="0" fillId="0" borderId="30" xfId="0" applyNumberFormat="1" applyFill="1" applyBorder="1" applyAlignment="1" applyProtection="1">
      <alignment horizontal="center" vertical="center"/>
      <protection locked="0"/>
    </xf>
    <xf numFmtId="164" fontId="0" fillId="0" borderId="35" xfId="0" applyNumberFormat="1" applyFill="1" applyBorder="1" applyAlignment="1" applyProtection="1">
      <alignment horizontal="center" vertical="center"/>
      <protection locked="0"/>
    </xf>
    <xf numFmtId="164" fontId="0" fillId="0" borderId="23" xfId="0" applyNumberFormat="1" applyFill="1" applyBorder="1" applyAlignment="1" applyProtection="1">
      <alignment horizontal="center" vertical="center"/>
      <protection locked="0"/>
    </xf>
    <xf numFmtId="164" fontId="0" fillId="0" borderId="29" xfId="0" applyNumberFormat="1" applyFill="1" applyBorder="1" applyAlignment="1" applyProtection="1">
      <alignment horizontal="center" vertical="center"/>
      <protection locked="0"/>
    </xf>
    <xf numFmtId="164" fontId="0" fillId="0" borderId="34" xfId="0" applyNumberFormat="1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/>
      <protection locked="0"/>
    </xf>
    <xf numFmtId="0" fontId="0" fillId="0" borderId="75" xfId="0" applyFill="1" applyBorder="1" applyAlignment="1" applyProtection="1">
      <alignment horizontal="center"/>
      <protection locked="0"/>
    </xf>
    <xf numFmtId="0" fontId="0" fillId="0" borderId="66" xfId="0" applyFill="1" applyBorder="1" applyAlignment="1" applyProtection="1">
      <alignment horizontal="center"/>
      <protection locked="0"/>
    </xf>
    <xf numFmtId="0" fontId="6" fillId="0" borderId="58" xfId="0" applyFont="1" applyFill="1" applyBorder="1" applyAlignment="1" applyProtection="1">
      <alignment horizontal="center"/>
      <protection locked="0"/>
    </xf>
    <xf numFmtId="0" fontId="6" fillId="0" borderId="30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 applyAlignment="1" applyProtection="1">
      <alignment horizontal="center"/>
      <protection locked="0"/>
    </xf>
    <xf numFmtId="0" fontId="6" fillId="0" borderId="62" xfId="0" applyFont="1" applyFill="1" applyBorder="1" applyAlignment="1" applyProtection="1">
      <alignment horizontal="center"/>
      <protection locked="0"/>
    </xf>
    <xf numFmtId="0" fontId="6" fillId="0" borderId="74" xfId="0" applyFont="1" applyFill="1" applyBorder="1" applyAlignment="1" applyProtection="1">
      <alignment horizontal="center"/>
      <protection locked="0"/>
    </xf>
    <xf numFmtId="0" fontId="6" fillId="0" borderId="63" xfId="0" applyFont="1" applyFill="1" applyBorder="1" applyAlignment="1" applyProtection="1">
      <alignment horizontal="center"/>
      <protection locked="0"/>
    </xf>
    <xf numFmtId="164" fontId="8" fillId="3" borderId="40" xfId="0" applyNumberFormat="1" applyFont="1" applyFill="1" applyBorder="1" applyAlignment="1" applyProtection="1">
      <alignment horizontal="right" vertical="center"/>
      <protection locked="0"/>
    </xf>
    <xf numFmtId="164" fontId="8" fillId="3" borderId="3" xfId="0" applyNumberFormat="1" applyFont="1" applyFill="1" applyBorder="1" applyAlignment="1" applyProtection="1">
      <alignment horizontal="right" vertical="center"/>
      <protection locked="0"/>
    </xf>
    <xf numFmtId="164" fontId="8" fillId="3" borderId="40" xfId="0" applyNumberFormat="1" applyFont="1" applyFill="1" applyBorder="1" applyAlignment="1" applyProtection="1">
      <alignment horizontal="center" vertical="center"/>
      <protection locked="0"/>
    </xf>
    <xf numFmtId="164" fontId="8" fillId="3" borderId="41" xfId="0" applyNumberFormat="1" applyFont="1" applyFill="1" applyBorder="1" applyAlignment="1" applyProtection="1">
      <alignment horizontal="center" vertical="center"/>
      <protection locked="0"/>
    </xf>
    <xf numFmtId="164" fontId="8" fillId="3" borderId="42" xfId="0" applyNumberFormat="1" applyFont="1" applyFill="1" applyBorder="1" applyAlignment="1" applyProtection="1">
      <alignment horizontal="center" vertical="center"/>
      <protection locked="0"/>
    </xf>
    <xf numFmtId="0" fontId="3" fillId="5" borderId="72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6" fillId="0" borderId="57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1" fontId="7" fillId="0" borderId="54" xfId="0" applyNumberFormat="1" applyFont="1" applyFill="1" applyBorder="1" applyAlignment="1" applyProtection="1">
      <alignment horizontal="center" vertical="center"/>
    </xf>
    <xf numFmtId="1" fontId="7" fillId="0" borderId="55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88900</xdr:rowOff>
    </xdr:from>
    <xdr:to>
      <xdr:col>2</xdr:col>
      <xdr:colOff>1041400</xdr:colOff>
      <xdr:row>1</xdr:row>
      <xdr:rowOff>912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89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topLeftCell="A15" workbookViewId="0">
      <selection activeCell="I61" sqref="I61"/>
    </sheetView>
  </sheetViews>
  <sheetFormatPr defaultRowHeight="14.4" x14ac:dyDescent="0.3"/>
  <cols>
    <col min="1" max="1" width="2.5546875" style="18" customWidth="1"/>
    <col min="2" max="2" width="7.109375" style="18" customWidth="1"/>
    <col min="3" max="3" width="53.44140625" style="18" customWidth="1"/>
    <col min="4" max="4" width="20" style="18" customWidth="1"/>
    <col min="5" max="5" width="10" style="18" customWidth="1"/>
    <col min="6" max="6" width="0" style="61" hidden="1" customWidth="1"/>
    <col min="7" max="7" width="0" style="18" hidden="1" customWidth="1"/>
    <col min="8" max="8" width="12.6640625" style="18" customWidth="1"/>
    <col min="9" max="9" width="15.6640625" style="18" customWidth="1"/>
    <col min="10" max="10" width="12.6640625" style="18" customWidth="1"/>
    <col min="11" max="11" width="15.44140625" style="18" customWidth="1"/>
    <col min="12" max="13" width="12.6640625" style="18" customWidth="1"/>
    <col min="14" max="14" width="15.6640625" style="18" customWidth="1"/>
    <col min="15" max="15" width="13.6640625" style="18" customWidth="1"/>
    <col min="16" max="16" width="2.5546875" style="18" customWidth="1"/>
    <col min="17" max="16384" width="8.88671875" style="18"/>
  </cols>
  <sheetData>
    <row r="1" spans="1:16" ht="52.5" customHeight="1" thickBot="1" x14ac:dyDescent="0.35">
      <c r="A1" s="16"/>
      <c r="B1" s="119" t="s">
        <v>102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7"/>
    </row>
    <row r="2" spans="1:16" ht="15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15" customHeight="1" x14ac:dyDescent="0.3">
      <c r="A3" s="19"/>
      <c r="B3" s="120" t="s">
        <v>105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21"/>
    </row>
    <row r="4" spans="1:16" ht="15" customHeight="1" thickBot="1" x14ac:dyDescent="0.35">
      <c r="A4" s="19"/>
      <c r="B4" s="22"/>
      <c r="C4" s="22"/>
      <c r="D4" s="22"/>
      <c r="E4" s="22"/>
      <c r="F4" s="23"/>
      <c r="G4" s="22"/>
      <c r="H4" s="22"/>
      <c r="I4" s="22"/>
      <c r="J4" s="22"/>
      <c r="K4" s="22"/>
      <c r="L4" s="22"/>
      <c r="M4" s="22"/>
      <c r="N4" s="22"/>
      <c r="O4" s="22"/>
      <c r="P4" s="21"/>
    </row>
    <row r="5" spans="1:16" ht="30" customHeight="1" thickBot="1" x14ac:dyDescent="0.35">
      <c r="A5" s="19"/>
      <c r="B5" s="24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2" t="s">
        <v>72</v>
      </c>
      <c r="H5" s="3" t="s">
        <v>73</v>
      </c>
      <c r="I5" s="25" t="s">
        <v>84</v>
      </c>
      <c r="J5" s="26" t="s">
        <v>74</v>
      </c>
      <c r="K5" s="25" t="s">
        <v>83</v>
      </c>
      <c r="L5" s="27" t="s">
        <v>75</v>
      </c>
      <c r="M5" s="27"/>
      <c r="N5" s="2" t="s">
        <v>85</v>
      </c>
      <c r="O5" s="28" t="s">
        <v>76</v>
      </c>
      <c r="P5" s="21"/>
    </row>
    <row r="6" spans="1:16" x14ac:dyDescent="0.3">
      <c r="A6" s="19"/>
      <c r="B6" s="29">
        <v>1</v>
      </c>
      <c r="C6" s="62" t="s">
        <v>5</v>
      </c>
      <c r="D6" s="63">
        <v>900</v>
      </c>
      <c r="E6" s="63" t="s">
        <v>6</v>
      </c>
      <c r="F6" s="63">
        <v>130</v>
      </c>
      <c r="G6" s="63">
        <f t="shared" ref="G6:G38" si="0">F6*T$7</f>
        <v>0</v>
      </c>
      <c r="H6" s="64">
        <v>100</v>
      </c>
      <c r="I6" s="30" t="s">
        <v>86</v>
      </c>
      <c r="J6" s="124">
        <v>20</v>
      </c>
      <c r="K6" s="31" t="s">
        <v>86</v>
      </c>
      <c r="L6" s="121"/>
      <c r="M6" s="122"/>
      <c r="N6" s="123"/>
      <c r="O6" s="32" t="e">
        <f t="shared" ref="O6:O38" si="1">(H6*I6)+(J6*K6)</f>
        <v>#VALUE!</v>
      </c>
      <c r="P6" s="21"/>
    </row>
    <row r="7" spans="1:16" x14ac:dyDescent="0.3">
      <c r="A7" s="19"/>
      <c r="B7" s="33">
        <v>2</v>
      </c>
      <c r="C7" s="65" t="s">
        <v>7</v>
      </c>
      <c r="D7" s="66" t="s">
        <v>8</v>
      </c>
      <c r="E7" s="66" t="s">
        <v>6</v>
      </c>
      <c r="F7" s="66">
        <v>84</v>
      </c>
      <c r="G7" s="66">
        <f t="shared" si="0"/>
        <v>0</v>
      </c>
      <c r="H7" s="67">
        <v>40</v>
      </c>
      <c r="I7" s="30" t="s">
        <v>86</v>
      </c>
      <c r="J7" s="125">
        <v>10</v>
      </c>
      <c r="K7" s="30" t="s">
        <v>86</v>
      </c>
      <c r="L7" s="108"/>
      <c r="M7" s="109"/>
      <c r="N7" s="110"/>
      <c r="O7" s="34" t="e">
        <f t="shared" si="1"/>
        <v>#VALUE!</v>
      </c>
      <c r="P7" s="21"/>
    </row>
    <row r="8" spans="1:16" x14ac:dyDescent="0.3">
      <c r="A8" s="19"/>
      <c r="B8" s="33">
        <v>3</v>
      </c>
      <c r="C8" s="65" t="s">
        <v>9</v>
      </c>
      <c r="D8" s="66" t="s">
        <v>10</v>
      </c>
      <c r="E8" s="66" t="s">
        <v>6</v>
      </c>
      <c r="F8" s="66">
        <v>68</v>
      </c>
      <c r="G8" s="66">
        <f t="shared" si="0"/>
        <v>0</v>
      </c>
      <c r="H8" s="67">
        <v>200</v>
      </c>
      <c r="I8" s="30" t="s">
        <v>86</v>
      </c>
      <c r="J8" s="71">
        <v>10</v>
      </c>
      <c r="K8" s="30" t="s">
        <v>86</v>
      </c>
      <c r="L8" s="108"/>
      <c r="M8" s="109"/>
      <c r="N8" s="110"/>
      <c r="O8" s="34" t="e">
        <f t="shared" si="1"/>
        <v>#VALUE!</v>
      </c>
      <c r="P8" s="21"/>
    </row>
    <row r="9" spans="1:16" x14ac:dyDescent="0.3">
      <c r="A9" s="19"/>
      <c r="B9" s="33">
        <v>4</v>
      </c>
      <c r="C9" s="65" t="s">
        <v>11</v>
      </c>
      <c r="D9" s="66" t="s">
        <v>10</v>
      </c>
      <c r="E9" s="66" t="s">
        <v>6</v>
      </c>
      <c r="F9" s="66">
        <v>19</v>
      </c>
      <c r="G9" s="66">
        <f t="shared" si="0"/>
        <v>0</v>
      </c>
      <c r="H9" s="67">
        <v>5</v>
      </c>
      <c r="I9" s="30" t="s">
        <v>86</v>
      </c>
      <c r="J9" s="71">
        <v>5</v>
      </c>
      <c r="K9" s="30" t="s">
        <v>86</v>
      </c>
      <c r="L9" s="108"/>
      <c r="M9" s="109"/>
      <c r="N9" s="110"/>
      <c r="O9" s="34" t="e">
        <f t="shared" si="1"/>
        <v>#VALUE!</v>
      </c>
      <c r="P9" s="21"/>
    </row>
    <row r="10" spans="1:16" x14ac:dyDescent="0.3">
      <c r="A10" s="19"/>
      <c r="B10" s="33">
        <v>5</v>
      </c>
      <c r="C10" s="65" t="s">
        <v>12</v>
      </c>
      <c r="D10" s="66" t="s">
        <v>13</v>
      </c>
      <c r="E10" s="66" t="s">
        <v>6</v>
      </c>
      <c r="F10" s="66">
        <v>5</v>
      </c>
      <c r="G10" s="66">
        <f t="shared" si="0"/>
        <v>0</v>
      </c>
      <c r="H10" s="67">
        <v>25</v>
      </c>
      <c r="I10" s="30" t="s">
        <v>86</v>
      </c>
      <c r="J10" s="71">
        <v>1</v>
      </c>
      <c r="K10" s="30" t="s">
        <v>86</v>
      </c>
      <c r="L10" s="108"/>
      <c r="M10" s="109"/>
      <c r="N10" s="110"/>
      <c r="O10" s="34" t="e">
        <f t="shared" si="1"/>
        <v>#VALUE!</v>
      </c>
      <c r="P10" s="21"/>
    </row>
    <row r="11" spans="1:16" x14ac:dyDescent="0.3">
      <c r="A11" s="19"/>
      <c r="B11" s="33">
        <v>6</v>
      </c>
      <c r="C11" s="65" t="s">
        <v>14</v>
      </c>
      <c r="D11" s="66" t="s">
        <v>15</v>
      </c>
      <c r="E11" s="66" t="s">
        <v>6</v>
      </c>
      <c r="F11" s="66">
        <v>70</v>
      </c>
      <c r="G11" s="66">
        <f t="shared" si="0"/>
        <v>0</v>
      </c>
      <c r="H11" s="67">
        <v>60</v>
      </c>
      <c r="I11" s="30" t="s">
        <v>86</v>
      </c>
      <c r="J11" s="71">
        <v>10</v>
      </c>
      <c r="K11" s="30" t="s">
        <v>86</v>
      </c>
      <c r="L11" s="108"/>
      <c r="M11" s="109"/>
      <c r="N11" s="110"/>
      <c r="O11" s="34" t="e">
        <f t="shared" si="1"/>
        <v>#VALUE!</v>
      </c>
      <c r="P11" s="21"/>
    </row>
    <row r="12" spans="1:16" x14ac:dyDescent="0.3">
      <c r="A12" s="19"/>
      <c r="B12" s="33">
        <v>7</v>
      </c>
      <c r="C12" s="65" t="s">
        <v>16</v>
      </c>
      <c r="D12" s="66">
        <v>700</v>
      </c>
      <c r="E12" s="66" t="s">
        <v>6</v>
      </c>
      <c r="F12" s="66">
        <v>3</v>
      </c>
      <c r="G12" s="66">
        <f t="shared" si="0"/>
        <v>0</v>
      </c>
      <c r="H12" s="67">
        <v>2.4000000000000004</v>
      </c>
      <c r="I12" s="30" t="s">
        <v>86</v>
      </c>
      <c r="J12" s="71">
        <v>0.60000000000000009</v>
      </c>
      <c r="K12" s="30" t="s">
        <v>86</v>
      </c>
      <c r="L12" s="108"/>
      <c r="M12" s="109"/>
      <c r="N12" s="110"/>
      <c r="O12" s="34" t="e">
        <f t="shared" si="1"/>
        <v>#VALUE!</v>
      </c>
      <c r="P12" s="21"/>
    </row>
    <row r="13" spans="1:16" x14ac:dyDescent="0.3">
      <c r="A13" s="19"/>
      <c r="B13" s="33">
        <v>8</v>
      </c>
      <c r="C13" s="65" t="s">
        <v>94</v>
      </c>
      <c r="D13" s="66" t="s">
        <v>93</v>
      </c>
      <c r="E13" s="66" t="s">
        <v>6</v>
      </c>
      <c r="F13" s="66">
        <v>1</v>
      </c>
      <c r="G13" s="66">
        <f t="shared" si="0"/>
        <v>0</v>
      </c>
      <c r="H13" s="67">
        <v>0.8</v>
      </c>
      <c r="I13" s="30" t="s">
        <v>86</v>
      </c>
      <c r="J13" s="71">
        <v>1</v>
      </c>
      <c r="K13" s="30" t="s">
        <v>86</v>
      </c>
      <c r="L13" s="108"/>
      <c r="M13" s="109"/>
      <c r="N13" s="110"/>
      <c r="O13" s="34" t="e">
        <f t="shared" si="1"/>
        <v>#VALUE!</v>
      </c>
      <c r="P13" s="21"/>
    </row>
    <row r="14" spans="1:16" x14ac:dyDescent="0.3">
      <c r="A14" s="19"/>
      <c r="B14" s="33">
        <v>9</v>
      </c>
      <c r="C14" s="65" t="s">
        <v>17</v>
      </c>
      <c r="D14" s="66" t="s">
        <v>18</v>
      </c>
      <c r="E14" s="66" t="s">
        <v>6</v>
      </c>
      <c r="F14" s="66">
        <v>10</v>
      </c>
      <c r="G14" s="66">
        <f t="shared" si="0"/>
        <v>0</v>
      </c>
      <c r="H14" s="67">
        <v>8</v>
      </c>
      <c r="I14" s="30" t="s">
        <v>86</v>
      </c>
      <c r="J14" s="71">
        <v>2</v>
      </c>
      <c r="K14" s="30" t="s">
        <v>86</v>
      </c>
      <c r="L14" s="108"/>
      <c r="M14" s="109"/>
      <c r="N14" s="110"/>
      <c r="O14" s="34" t="e">
        <f t="shared" si="1"/>
        <v>#VALUE!</v>
      </c>
      <c r="P14" s="21"/>
    </row>
    <row r="15" spans="1:16" x14ac:dyDescent="0.3">
      <c r="A15" s="19"/>
      <c r="B15" s="33">
        <v>10</v>
      </c>
      <c r="C15" s="65" t="s">
        <v>19</v>
      </c>
      <c r="D15" s="66" t="s">
        <v>20</v>
      </c>
      <c r="E15" s="66" t="s">
        <v>6</v>
      </c>
      <c r="F15" s="66">
        <v>2</v>
      </c>
      <c r="G15" s="66">
        <f t="shared" si="0"/>
        <v>0</v>
      </c>
      <c r="H15" s="67">
        <v>1.6</v>
      </c>
      <c r="I15" s="30" t="s">
        <v>86</v>
      </c>
      <c r="J15" s="71">
        <v>1</v>
      </c>
      <c r="K15" s="30" t="s">
        <v>86</v>
      </c>
      <c r="L15" s="108"/>
      <c r="M15" s="109"/>
      <c r="N15" s="110"/>
      <c r="O15" s="34" t="e">
        <f t="shared" si="1"/>
        <v>#VALUE!</v>
      </c>
      <c r="P15" s="21"/>
    </row>
    <row r="16" spans="1:16" x14ac:dyDescent="0.3">
      <c r="A16" s="19"/>
      <c r="B16" s="33">
        <v>11</v>
      </c>
      <c r="C16" s="65" t="s">
        <v>100</v>
      </c>
      <c r="D16" s="66" t="s">
        <v>95</v>
      </c>
      <c r="E16" s="66" t="s">
        <v>6</v>
      </c>
      <c r="F16" s="66">
        <v>17</v>
      </c>
      <c r="G16" s="66">
        <f t="shared" si="0"/>
        <v>0</v>
      </c>
      <c r="H16" s="67">
        <v>25</v>
      </c>
      <c r="I16" s="30" t="s">
        <v>86</v>
      </c>
      <c r="J16" s="71">
        <v>3.4000000000000004</v>
      </c>
      <c r="K16" s="30" t="s">
        <v>86</v>
      </c>
      <c r="L16" s="108"/>
      <c r="M16" s="109"/>
      <c r="N16" s="110"/>
      <c r="O16" s="34" t="e">
        <f t="shared" si="1"/>
        <v>#VALUE!</v>
      </c>
      <c r="P16" s="21"/>
    </row>
    <row r="17" spans="1:16" x14ac:dyDescent="0.3">
      <c r="A17" s="19"/>
      <c r="B17" s="33">
        <v>12</v>
      </c>
      <c r="C17" s="65" t="s">
        <v>21</v>
      </c>
      <c r="D17" s="66" t="s">
        <v>22</v>
      </c>
      <c r="E17" s="66" t="s">
        <v>6</v>
      </c>
      <c r="F17" s="66">
        <v>1</v>
      </c>
      <c r="G17" s="66">
        <f t="shared" si="0"/>
        <v>0</v>
      </c>
      <c r="H17" s="67">
        <v>0.8</v>
      </c>
      <c r="I17" s="30" t="s">
        <v>86</v>
      </c>
      <c r="J17" s="71">
        <v>1</v>
      </c>
      <c r="K17" s="30" t="s">
        <v>86</v>
      </c>
      <c r="L17" s="108"/>
      <c r="M17" s="109"/>
      <c r="N17" s="110"/>
      <c r="O17" s="34" t="e">
        <f t="shared" si="1"/>
        <v>#VALUE!</v>
      </c>
      <c r="P17" s="21"/>
    </row>
    <row r="18" spans="1:16" x14ac:dyDescent="0.3">
      <c r="A18" s="19"/>
      <c r="B18" s="33">
        <v>13</v>
      </c>
      <c r="C18" s="65" t="s">
        <v>23</v>
      </c>
      <c r="D18" s="66" t="s">
        <v>96</v>
      </c>
      <c r="E18" s="66" t="s">
        <v>6</v>
      </c>
      <c r="F18" s="66">
        <v>1</v>
      </c>
      <c r="G18" s="66">
        <f t="shared" si="0"/>
        <v>0</v>
      </c>
      <c r="H18" s="67">
        <v>0.8</v>
      </c>
      <c r="I18" s="30" t="s">
        <v>86</v>
      </c>
      <c r="J18" s="71">
        <v>1</v>
      </c>
      <c r="K18" s="30" t="s">
        <v>86</v>
      </c>
      <c r="L18" s="108"/>
      <c r="M18" s="109"/>
      <c r="N18" s="110"/>
      <c r="O18" s="34" t="e">
        <f t="shared" si="1"/>
        <v>#VALUE!</v>
      </c>
      <c r="P18" s="21"/>
    </row>
    <row r="19" spans="1:16" x14ac:dyDescent="0.3">
      <c r="A19" s="19"/>
      <c r="B19" s="33">
        <v>14</v>
      </c>
      <c r="C19" s="65" t="s">
        <v>24</v>
      </c>
      <c r="D19" s="66" t="s">
        <v>97</v>
      </c>
      <c r="E19" s="66" t="s">
        <v>6</v>
      </c>
      <c r="F19" s="66">
        <v>1</v>
      </c>
      <c r="G19" s="66">
        <f t="shared" si="0"/>
        <v>0</v>
      </c>
      <c r="H19" s="67">
        <v>0.8</v>
      </c>
      <c r="I19" s="30" t="s">
        <v>86</v>
      </c>
      <c r="J19" s="71">
        <v>1</v>
      </c>
      <c r="K19" s="30" t="s">
        <v>86</v>
      </c>
      <c r="L19" s="108"/>
      <c r="M19" s="109"/>
      <c r="N19" s="110"/>
      <c r="O19" s="34" t="e">
        <f t="shared" si="1"/>
        <v>#VALUE!</v>
      </c>
      <c r="P19" s="21"/>
    </row>
    <row r="20" spans="1:16" x14ac:dyDescent="0.3">
      <c r="A20" s="19"/>
      <c r="B20" s="33">
        <v>15</v>
      </c>
      <c r="C20" s="65" t="s">
        <v>25</v>
      </c>
      <c r="D20" s="66" t="s">
        <v>96</v>
      </c>
      <c r="E20" s="66" t="s">
        <v>6</v>
      </c>
      <c r="F20" s="66">
        <v>1</v>
      </c>
      <c r="G20" s="66">
        <f t="shared" si="0"/>
        <v>0</v>
      </c>
      <c r="H20" s="67">
        <v>0.8</v>
      </c>
      <c r="I20" s="30" t="s">
        <v>86</v>
      </c>
      <c r="J20" s="71">
        <v>1</v>
      </c>
      <c r="K20" s="30" t="s">
        <v>86</v>
      </c>
      <c r="L20" s="108"/>
      <c r="M20" s="109"/>
      <c r="N20" s="110"/>
      <c r="O20" s="34" t="e">
        <f t="shared" si="1"/>
        <v>#VALUE!</v>
      </c>
      <c r="P20" s="21"/>
    </row>
    <row r="21" spans="1:16" x14ac:dyDescent="0.3">
      <c r="A21" s="19"/>
      <c r="B21" s="33">
        <v>16</v>
      </c>
      <c r="C21" s="65" t="s">
        <v>26</v>
      </c>
      <c r="D21" s="66" t="s">
        <v>97</v>
      </c>
      <c r="E21" s="66" t="s">
        <v>6</v>
      </c>
      <c r="F21" s="66">
        <v>1</v>
      </c>
      <c r="G21" s="66">
        <f t="shared" si="0"/>
        <v>0</v>
      </c>
      <c r="H21" s="67">
        <v>0.8</v>
      </c>
      <c r="I21" s="30" t="s">
        <v>86</v>
      </c>
      <c r="J21" s="71">
        <v>1</v>
      </c>
      <c r="K21" s="30" t="s">
        <v>86</v>
      </c>
      <c r="L21" s="108"/>
      <c r="M21" s="109"/>
      <c r="N21" s="110"/>
      <c r="O21" s="34" t="e">
        <f t="shared" si="1"/>
        <v>#VALUE!</v>
      </c>
      <c r="P21" s="21"/>
    </row>
    <row r="22" spans="1:16" x14ac:dyDescent="0.3">
      <c r="A22" s="19"/>
      <c r="B22" s="33">
        <v>17</v>
      </c>
      <c r="C22" s="65" t="s">
        <v>27</v>
      </c>
      <c r="D22" s="66" t="s">
        <v>28</v>
      </c>
      <c r="E22" s="66" t="s">
        <v>6</v>
      </c>
      <c r="F22" s="66">
        <v>16</v>
      </c>
      <c r="G22" s="66">
        <f t="shared" si="0"/>
        <v>0</v>
      </c>
      <c r="H22" s="67">
        <v>5</v>
      </c>
      <c r="I22" s="30" t="s">
        <v>86</v>
      </c>
      <c r="J22" s="71">
        <v>3.2</v>
      </c>
      <c r="K22" s="30" t="s">
        <v>86</v>
      </c>
      <c r="L22" s="108"/>
      <c r="M22" s="109"/>
      <c r="N22" s="110"/>
      <c r="O22" s="34" t="e">
        <f t="shared" si="1"/>
        <v>#VALUE!</v>
      </c>
      <c r="P22" s="21"/>
    </row>
    <row r="23" spans="1:16" x14ac:dyDescent="0.3">
      <c r="A23" s="19"/>
      <c r="B23" s="33">
        <v>18</v>
      </c>
      <c r="C23" s="65" t="s">
        <v>29</v>
      </c>
      <c r="D23" s="66" t="s">
        <v>30</v>
      </c>
      <c r="E23" s="66" t="s">
        <v>6</v>
      </c>
      <c r="F23" s="66">
        <v>1</v>
      </c>
      <c r="G23" s="66">
        <f t="shared" si="0"/>
        <v>0</v>
      </c>
      <c r="H23" s="67">
        <v>0.8</v>
      </c>
      <c r="I23" s="30" t="s">
        <v>86</v>
      </c>
      <c r="J23" s="71">
        <v>1</v>
      </c>
      <c r="K23" s="30" t="s">
        <v>86</v>
      </c>
      <c r="L23" s="108"/>
      <c r="M23" s="109"/>
      <c r="N23" s="110"/>
      <c r="O23" s="34" t="e">
        <f t="shared" si="1"/>
        <v>#VALUE!</v>
      </c>
      <c r="P23" s="21"/>
    </row>
    <row r="24" spans="1:16" x14ac:dyDescent="0.3">
      <c r="A24" s="19"/>
      <c r="B24" s="33">
        <v>19</v>
      </c>
      <c r="C24" s="65" t="s">
        <v>31</v>
      </c>
      <c r="D24" s="66" t="s">
        <v>32</v>
      </c>
      <c r="E24" s="66" t="s">
        <v>6</v>
      </c>
      <c r="F24" s="66">
        <v>1</v>
      </c>
      <c r="G24" s="66">
        <f t="shared" si="0"/>
        <v>0</v>
      </c>
      <c r="H24" s="67">
        <v>0.8</v>
      </c>
      <c r="I24" s="30" t="s">
        <v>86</v>
      </c>
      <c r="J24" s="71">
        <v>1</v>
      </c>
      <c r="K24" s="30" t="s">
        <v>86</v>
      </c>
      <c r="L24" s="108"/>
      <c r="M24" s="109"/>
      <c r="N24" s="110"/>
      <c r="O24" s="34" t="e">
        <f t="shared" si="1"/>
        <v>#VALUE!</v>
      </c>
      <c r="P24" s="21"/>
    </row>
    <row r="25" spans="1:16" x14ac:dyDescent="0.3">
      <c r="A25" s="19"/>
      <c r="B25" s="33">
        <v>20</v>
      </c>
      <c r="C25" s="65" t="s">
        <v>71</v>
      </c>
      <c r="D25" s="66" t="s">
        <v>33</v>
      </c>
      <c r="E25" s="66" t="s">
        <v>6</v>
      </c>
      <c r="F25" s="66">
        <v>1</v>
      </c>
      <c r="G25" s="66">
        <f t="shared" si="0"/>
        <v>0</v>
      </c>
      <c r="H25" s="67">
        <v>0.8</v>
      </c>
      <c r="I25" s="30" t="s">
        <v>86</v>
      </c>
      <c r="J25" s="71">
        <v>1</v>
      </c>
      <c r="K25" s="30" t="s">
        <v>86</v>
      </c>
      <c r="L25" s="108"/>
      <c r="M25" s="109"/>
      <c r="N25" s="110"/>
      <c r="O25" s="34" t="e">
        <f t="shared" si="1"/>
        <v>#VALUE!</v>
      </c>
      <c r="P25" s="21"/>
    </row>
    <row r="26" spans="1:16" x14ac:dyDescent="0.3">
      <c r="A26" s="19"/>
      <c r="B26" s="33">
        <v>21</v>
      </c>
      <c r="C26" s="65" t="s">
        <v>34</v>
      </c>
      <c r="D26" s="66" t="s">
        <v>15</v>
      </c>
      <c r="E26" s="66" t="s">
        <v>6</v>
      </c>
      <c r="F26" s="66">
        <v>2</v>
      </c>
      <c r="G26" s="66">
        <f t="shared" si="0"/>
        <v>0</v>
      </c>
      <c r="H26" s="67">
        <v>1.6</v>
      </c>
      <c r="I26" s="30" t="s">
        <v>86</v>
      </c>
      <c r="J26" s="71">
        <v>1</v>
      </c>
      <c r="K26" s="30" t="s">
        <v>86</v>
      </c>
      <c r="L26" s="108"/>
      <c r="M26" s="109"/>
      <c r="N26" s="110"/>
      <c r="O26" s="34" t="e">
        <f t="shared" si="1"/>
        <v>#VALUE!</v>
      </c>
      <c r="P26" s="21"/>
    </row>
    <row r="27" spans="1:16" x14ac:dyDescent="0.3">
      <c r="A27" s="19"/>
      <c r="B27" s="33">
        <v>22</v>
      </c>
      <c r="C27" s="65" t="s">
        <v>35</v>
      </c>
      <c r="D27" s="66" t="s">
        <v>20</v>
      </c>
      <c r="E27" s="66" t="s">
        <v>6</v>
      </c>
      <c r="F27" s="66">
        <v>6</v>
      </c>
      <c r="G27" s="66">
        <f t="shared" si="0"/>
        <v>0</v>
      </c>
      <c r="H27" s="67">
        <v>4.8000000000000007</v>
      </c>
      <c r="I27" s="30" t="s">
        <v>86</v>
      </c>
      <c r="J27" s="71">
        <v>1.2000000000000002</v>
      </c>
      <c r="K27" s="30" t="s">
        <v>86</v>
      </c>
      <c r="L27" s="108"/>
      <c r="M27" s="109"/>
      <c r="N27" s="110"/>
      <c r="O27" s="34" t="e">
        <f t="shared" si="1"/>
        <v>#VALUE!</v>
      </c>
      <c r="P27" s="21"/>
    </row>
    <row r="28" spans="1:16" x14ac:dyDescent="0.3">
      <c r="A28" s="19"/>
      <c r="B28" s="33">
        <v>23</v>
      </c>
      <c r="C28" s="65" t="s">
        <v>36</v>
      </c>
      <c r="D28" s="66">
        <v>500</v>
      </c>
      <c r="E28" s="66" t="s">
        <v>6</v>
      </c>
      <c r="F28" s="66">
        <v>1</v>
      </c>
      <c r="G28" s="66">
        <f t="shared" si="0"/>
        <v>0</v>
      </c>
      <c r="H28" s="67">
        <v>0.8</v>
      </c>
      <c r="I28" s="30" t="s">
        <v>86</v>
      </c>
      <c r="J28" s="71">
        <v>1</v>
      </c>
      <c r="K28" s="30" t="s">
        <v>86</v>
      </c>
      <c r="L28" s="108"/>
      <c r="M28" s="109"/>
      <c r="N28" s="110"/>
      <c r="O28" s="34" t="e">
        <f t="shared" si="1"/>
        <v>#VALUE!</v>
      </c>
      <c r="P28" s="21"/>
    </row>
    <row r="29" spans="1:16" x14ac:dyDescent="0.3">
      <c r="A29" s="19"/>
      <c r="B29" s="33">
        <v>24</v>
      </c>
      <c r="C29" s="65" t="s">
        <v>37</v>
      </c>
      <c r="D29" s="66" t="s">
        <v>15</v>
      </c>
      <c r="E29" s="66" t="s">
        <v>6</v>
      </c>
      <c r="F29" s="66">
        <v>41</v>
      </c>
      <c r="G29" s="66">
        <f t="shared" si="0"/>
        <v>0</v>
      </c>
      <c r="H29" s="67">
        <v>20</v>
      </c>
      <c r="I29" s="30" t="s">
        <v>86</v>
      </c>
      <c r="J29" s="71">
        <v>5</v>
      </c>
      <c r="K29" s="30" t="s">
        <v>86</v>
      </c>
      <c r="L29" s="108"/>
      <c r="M29" s="109"/>
      <c r="N29" s="110"/>
      <c r="O29" s="34" t="e">
        <f t="shared" si="1"/>
        <v>#VALUE!</v>
      </c>
      <c r="P29" s="21"/>
    </row>
    <row r="30" spans="1:16" x14ac:dyDescent="0.3">
      <c r="A30" s="19"/>
      <c r="B30" s="33">
        <v>25</v>
      </c>
      <c r="C30" s="65" t="s">
        <v>38</v>
      </c>
      <c r="D30" s="66" t="s">
        <v>98</v>
      </c>
      <c r="E30" s="66" t="s">
        <v>6</v>
      </c>
      <c r="F30" s="66">
        <v>60</v>
      </c>
      <c r="G30" s="66">
        <f t="shared" si="0"/>
        <v>0</v>
      </c>
      <c r="H30" s="67">
        <v>130</v>
      </c>
      <c r="I30" s="30" t="s">
        <v>86</v>
      </c>
      <c r="J30" s="71">
        <v>10</v>
      </c>
      <c r="K30" s="30" t="s">
        <v>86</v>
      </c>
      <c r="L30" s="108"/>
      <c r="M30" s="109"/>
      <c r="N30" s="110"/>
      <c r="O30" s="34" t="e">
        <f t="shared" si="1"/>
        <v>#VALUE!</v>
      </c>
      <c r="P30" s="21"/>
    </row>
    <row r="31" spans="1:16" x14ac:dyDescent="0.3">
      <c r="A31" s="19"/>
      <c r="B31" s="33">
        <v>26</v>
      </c>
      <c r="C31" s="65" t="s">
        <v>39</v>
      </c>
      <c r="D31" s="66" t="s">
        <v>99</v>
      </c>
      <c r="E31" s="66" t="s">
        <v>6</v>
      </c>
      <c r="F31" s="66">
        <v>28</v>
      </c>
      <c r="G31" s="66">
        <f t="shared" si="0"/>
        <v>0</v>
      </c>
      <c r="H31" s="67">
        <v>15</v>
      </c>
      <c r="I31" s="30" t="s">
        <v>86</v>
      </c>
      <c r="J31" s="71">
        <v>5</v>
      </c>
      <c r="K31" s="30" t="s">
        <v>86</v>
      </c>
      <c r="L31" s="108"/>
      <c r="M31" s="109"/>
      <c r="N31" s="110"/>
      <c r="O31" s="34" t="e">
        <f t="shared" si="1"/>
        <v>#VALUE!</v>
      </c>
      <c r="P31" s="21"/>
    </row>
    <row r="32" spans="1:16" x14ac:dyDescent="0.3">
      <c r="A32" s="19"/>
      <c r="B32" s="33">
        <v>27</v>
      </c>
      <c r="C32" s="65" t="s">
        <v>40</v>
      </c>
      <c r="D32" s="66" t="s">
        <v>18</v>
      </c>
      <c r="E32" s="66" t="s">
        <v>6</v>
      </c>
      <c r="F32" s="66">
        <v>1</v>
      </c>
      <c r="G32" s="66">
        <f t="shared" si="0"/>
        <v>0</v>
      </c>
      <c r="H32" s="67">
        <v>0.8</v>
      </c>
      <c r="I32" s="30" t="s">
        <v>86</v>
      </c>
      <c r="J32" s="71">
        <v>1</v>
      </c>
      <c r="K32" s="30" t="s">
        <v>86</v>
      </c>
      <c r="L32" s="108"/>
      <c r="M32" s="109"/>
      <c r="N32" s="110"/>
      <c r="O32" s="34" t="e">
        <f t="shared" si="1"/>
        <v>#VALUE!</v>
      </c>
      <c r="P32" s="21"/>
    </row>
    <row r="33" spans="1:16" x14ac:dyDescent="0.3">
      <c r="A33" s="19"/>
      <c r="B33" s="33">
        <v>28</v>
      </c>
      <c r="C33" s="65" t="s">
        <v>41</v>
      </c>
      <c r="D33" s="66" t="s">
        <v>22</v>
      </c>
      <c r="E33" s="66" t="s">
        <v>70</v>
      </c>
      <c r="F33" s="66">
        <v>1</v>
      </c>
      <c r="G33" s="66">
        <f t="shared" si="0"/>
        <v>0</v>
      </c>
      <c r="H33" s="67">
        <v>0.8</v>
      </c>
      <c r="I33" s="30" t="s">
        <v>86</v>
      </c>
      <c r="J33" s="71">
        <v>1</v>
      </c>
      <c r="K33" s="30" t="s">
        <v>86</v>
      </c>
      <c r="L33" s="108"/>
      <c r="M33" s="109"/>
      <c r="N33" s="110"/>
      <c r="O33" s="34" t="e">
        <f t="shared" si="1"/>
        <v>#VALUE!</v>
      </c>
      <c r="P33" s="21"/>
    </row>
    <row r="34" spans="1:16" x14ac:dyDescent="0.3">
      <c r="A34" s="19"/>
      <c r="B34" s="33">
        <v>29</v>
      </c>
      <c r="C34" s="65" t="s">
        <v>42</v>
      </c>
      <c r="D34" s="66" t="s">
        <v>43</v>
      </c>
      <c r="E34" s="66" t="s">
        <v>6</v>
      </c>
      <c r="F34" s="66">
        <v>4</v>
      </c>
      <c r="G34" s="66">
        <f t="shared" si="0"/>
        <v>0</v>
      </c>
      <c r="H34" s="67">
        <v>3.2</v>
      </c>
      <c r="I34" s="30" t="s">
        <v>86</v>
      </c>
      <c r="J34" s="71">
        <v>0.8</v>
      </c>
      <c r="K34" s="30" t="s">
        <v>86</v>
      </c>
      <c r="L34" s="108"/>
      <c r="M34" s="109"/>
      <c r="N34" s="110"/>
      <c r="O34" s="34" t="e">
        <f t="shared" si="1"/>
        <v>#VALUE!</v>
      </c>
      <c r="P34" s="21"/>
    </row>
    <row r="35" spans="1:16" x14ac:dyDescent="0.3">
      <c r="A35" s="19"/>
      <c r="B35" s="33">
        <v>30</v>
      </c>
      <c r="C35" s="65" t="s">
        <v>44</v>
      </c>
      <c r="D35" s="66" t="s">
        <v>15</v>
      </c>
      <c r="E35" s="66" t="s">
        <v>6</v>
      </c>
      <c r="F35" s="66">
        <v>19</v>
      </c>
      <c r="G35" s="66">
        <f t="shared" si="0"/>
        <v>0</v>
      </c>
      <c r="H35" s="67">
        <v>20</v>
      </c>
      <c r="I35" s="30" t="s">
        <v>86</v>
      </c>
      <c r="J35" s="71">
        <v>3.8000000000000003</v>
      </c>
      <c r="K35" s="30" t="s">
        <v>86</v>
      </c>
      <c r="L35" s="108"/>
      <c r="M35" s="109"/>
      <c r="N35" s="110"/>
      <c r="O35" s="34" t="e">
        <f t="shared" si="1"/>
        <v>#VALUE!</v>
      </c>
      <c r="P35" s="21"/>
    </row>
    <row r="36" spans="1:16" x14ac:dyDescent="0.3">
      <c r="A36" s="19"/>
      <c r="B36" s="33">
        <v>31</v>
      </c>
      <c r="C36" s="65" t="s">
        <v>44</v>
      </c>
      <c r="D36" s="66" t="s">
        <v>45</v>
      </c>
      <c r="E36" s="66" t="s">
        <v>6</v>
      </c>
      <c r="F36" s="66">
        <v>3</v>
      </c>
      <c r="G36" s="66">
        <f t="shared" si="0"/>
        <v>0</v>
      </c>
      <c r="H36" s="67">
        <v>20</v>
      </c>
      <c r="I36" s="30" t="s">
        <v>86</v>
      </c>
      <c r="J36" s="71">
        <v>0.60000000000000009</v>
      </c>
      <c r="K36" s="30" t="s">
        <v>86</v>
      </c>
      <c r="L36" s="108"/>
      <c r="M36" s="109"/>
      <c r="N36" s="110"/>
      <c r="O36" s="34" t="e">
        <f t="shared" si="1"/>
        <v>#VALUE!</v>
      </c>
      <c r="P36" s="21"/>
    </row>
    <row r="37" spans="1:16" x14ac:dyDescent="0.3">
      <c r="A37" s="19"/>
      <c r="B37" s="33">
        <v>32</v>
      </c>
      <c r="C37" s="65" t="s">
        <v>44</v>
      </c>
      <c r="D37" s="66" t="s">
        <v>18</v>
      </c>
      <c r="E37" s="66" t="s">
        <v>6</v>
      </c>
      <c r="F37" s="66">
        <v>2</v>
      </c>
      <c r="G37" s="66">
        <f t="shared" si="0"/>
        <v>0</v>
      </c>
      <c r="H37" s="67">
        <v>30</v>
      </c>
      <c r="I37" s="30" t="s">
        <v>86</v>
      </c>
      <c r="J37" s="71">
        <v>1</v>
      </c>
      <c r="K37" s="30" t="s">
        <v>86</v>
      </c>
      <c r="L37" s="108"/>
      <c r="M37" s="109"/>
      <c r="N37" s="110"/>
      <c r="O37" s="34" t="e">
        <f t="shared" si="1"/>
        <v>#VALUE!</v>
      </c>
      <c r="P37" s="21"/>
    </row>
    <row r="38" spans="1:16" ht="15" thickBot="1" x14ac:dyDescent="0.35">
      <c r="A38" s="19"/>
      <c r="B38" s="35">
        <v>33</v>
      </c>
      <c r="C38" s="68" t="s">
        <v>46</v>
      </c>
      <c r="D38" s="69" t="s">
        <v>47</v>
      </c>
      <c r="E38" s="69" t="s">
        <v>6</v>
      </c>
      <c r="F38" s="69">
        <v>5</v>
      </c>
      <c r="G38" s="69">
        <f t="shared" si="0"/>
        <v>0</v>
      </c>
      <c r="H38" s="70">
        <v>5</v>
      </c>
      <c r="I38" s="36" t="s">
        <v>86</v>
      </c>
      <c r="J38" s="72">
        <v>1</v>
      </c>
      <c r="K38" s="36" t="s">
        <v>86</v>
      </c>
      <c r="L38" s="111"/>
      <c r="M38" s="112"/>
      <c r="N38" s="113"/>
      <c r="O38" s="37" t="e">
        <f t="shared" si="1"/>
        <v>#VALUE!</v>
      </c>
      <c r="P38" s="21"/>
    </row>
    <row r="39" spans="1:16" ht="30.6" customHeight="1" thickBot="1" x14ac:dyDescent="0.35">
      <c r="A39" s="19"/>
      <c r="B39" s="24" t="s">
        <v>0</v>
      </c>
      <c r="C39" s="1" t="s">
        <v>1</v>
      </c>
      <c r="D39" s="1" t="s">
        <v>2</v>
      </c>
      <c r="E39" s="1" t="s">
        <v>3</v>
      </c>
      <c r="F39" s="2" t="s">
        <v>4</v>
      </c>
      <c r="G39" s="2" t="s">
        <v>72</v>
      </c>
      <c r="H39" s="3" t="s">
        <v>73</v>
      </c>
      <c r="I39" s="25" t="s">
        <v>84</v>
      </c>
      <c r="J39" s="26" t="s">
        <v>74</v>
      </c>
      <c r="K39" s="25" t="s">
        <v>83</v>
      </c>
      <c r="L39" s="26" t="s">
        <v>75</v>
      </c>
      <c r="M39" s="26"/>
      <c r="N39" s="25" t="s">
        <v>85</v>
      </c>
      <c r="O39" s="38" t="s">
        <v>76</v>
      </c>
      <c r="P39" s="21"/>
    </row>
    <row r="40" spans="1:16" ht="15" thickBot="1" x14ac:dyDescent="0.35">
      <c r="A40" s="19"/>
      <c r="B40" s="29">
        <v>34</v>
      </c>
      <c r="C40" s="62" t="s">
        <v>90</v>
      </c>
      <c r="D40" s="63" t="s">
        <v>45</v>
      </c>
      <c r="E40" s="63" t="s">
        <v>6</v>
      </c>
      <c r="F40" s="4">
        <v>2</v>
      </c>
      <c r="G40" s="5">
        <f>F40*T$7</f>
        <v>0</v>
      </c>
      <c r="H40" s="6"/>
      <c r="I40" s="6"/>
      <c r="J40" s="6"/>
      <c r="K40" s="6"/>
      <c r="L40" s="64">
        <v>2</v>
      </c>
      <c r="M40" s="75"/>
      <c r="N40" s="31" t="s">
        <v>86</v>
      </c>
      <c r="O40" s="39" t="e">
        <f>(H40*I40)+(J40*K40)+(L40*N40)</f>
        <v>#VALUE!</v>
      </c>
      <c r="P40" s="21"/>
    </row>
    <row r="41" spans="1:16" ht="15" thickBot="1" x14ac:dyDescent="0.35">
      <c r="A41" s="19"/>
      <c r="B41" s="33">
        <v>35</v>
      </c>
      <c r="C41" s="65" t="s">
        <v>48</v>
      </c>
      <c r="D41" s="66" t="s">
        <v>22</v>
      </c>
      <c r="E41" s="66" t="s">
        <v>6</v>
      </c>
      <c r="F41" s="7">
        <v>2</v>
      </c>
      <c r="G41" s="7">
        <f>F41*T$7</f>
        <v>0</v>
      </c>
      <c r="H41" s="6"/>
      <c r="I41" s="6"/>
      <c r="J41" s="6"/>
      <c r="K41" s="6"/>
      <c r="L41" s="67">
        <v>2</v>
      </c>
      <c r="M41" s="76"/>
      <c r="N41" s="31" t="s">
        <v>86</v>
      </c>
      <c r="O41" s="40" t="e">
        <f>(H41*I41)+(J41*K41)+(L41*N41)</f>
        <v>#VALUE!</v>
      </c>
      <c r="P41" s="21"/>
    </row>
    <row r="42" spans="1:16" ht="15" thickBot="1" x14ac:dyDescent="0.35">
      <c r="A42" s="19"/>
      <c r="B42" s="33">
        <v>36</v>
      </c>
      <c r="C42" s="65" t="s">
        <v>49</v>
      </c>
      <c r="D42" s="66">
        <v>1250</v>
      </c>
      <c r="E42" s="66" t="s">
        <v>6</v>
      </c>
      <c r="F42" s="7">
        <v>1</v>
      </c>
      <c r="G42" s="7">
        <f>F42*T$7</f>
        <v>0</v>
      </c>
      <c r="H42" s="6"/>
      <c r="I42" s="6"/>
      <c r="J42" s="6"/>
      <c r="K42" s="6"/>
      <c r="L42" s="67">
        <v>1</v>
      </c>
      <c r="M42" s="76"/>
      <c r="N42" s="31" t="s">
        <v>86</v>
      </c>
      <c r="O42" s="40" t="e">
        <f>(H42*I42)+(J42*K42)+(L42*N42)</f>
        <v>#VALUE!</v>
      </c>
      <c r="P42" s="21"/>
    </row>
    <row r="43" spans="1:16" ht="15" thickBot="1" x14ac:dyDescent="0.35">
      <c r="A43" s="19"/>
      <c r="B43" s="33">
        <v>37</v>
      </c>
      <c r="C43" s="65" t="s">
        <v>50</v>
      </c>
      <c r="D43" s="66">
        <v>900</v>
      </c>
      <c r="E43" s="66" t="s">
        <v>6</v>
      </c>
      <c r="F43" s="7"/>
      <c r="G43" s="7"/>
      <c r="H43" s="6"/>
      <c r="I43" s="6"/>
      <c r="J43" s="6"/>
      <c r="K43" s="6"/>
      <c r="L43" s="67">
        <v>2</v>
      </c>
      <c r="M43" s="76"/>
      <c r="N43" s="31" t="s">
        <v>86</v>
      </c>
      <c r="O43" s="40" t="e">
        <f>(H43*I43)+(J43*K43)+(L43*N43)</f>
        <v>#VALUE!</v>
      </c>
      <c r="P43" s="21"/>
    </row>
    <row r="44" spans="1:16" ht="15" thickBot="1" x14ac:dyDescent="0.35">
      <c r="A44" s="19"/>
      <c r="B44" s="41">
        <v>38</v>
      </c>
      <c r="C44" s="73" t="s">
        <v>82</v>
      </c>
      <c r="D44" s="74" t="s">
        <v>15</v>
      </c>
      <c r="E44" s="74" t="s">
        <v>6</v>
      </c>
      <c r="F44" s="8">
        <v>2</v>
      </c>
      <c r="G44" s="8">
        <f>F44*T$7</f>
        <v>0</v>
      </c>
      <c r="H44" s="6"/>
      <c r="I44" s="6"/>
      <c r="J44" s="6"/>
      <c r="K44" s="6"/>
      <c r="L44" s="77">
        <v>2</v>
      </c>
      <c r="M44" s="78"/>
      <c r="N44" s="31" t="s">
        <v>86</v>
      </c>
      <c r="O44" s="42" t="e">
        <f>(H44*I44)+(J44*K44)+(L44*N44)</f>
        <v>#VALUE!</v>
      </c>
      <c r="P44" s="21"/>
    </row>
    <row r="45" spans="1:16" ht="30" customHeight="1" x14ac:dyDescent="0.3">
      <c r="A45" s="19"/>
      <c r="B45" s="24" t="s">
        <v>0</v>
      </c>
      <c r="C45" s="1" t="s">
        <v>1</v>
      </c>
      <c r="D45" s="1" t="s">
        <v>2</v>
      </c>
      <c r="E45" s="1" t="s">
        <v>3</v>
      </c>
      <c r="F45" s="2" t="s">
        <v>4</v>
      </c>
      <c r="G45" s="2" t="s">
        <v>72</v>
      </c>
      <c r="H45" s="3" t="s">
        <v>73</v>
      </c>
      <c r="I45" s="25" t="s">
        <v>84</v>
      </c>
      <c r="J45" s="26" t="s">
        <v>74</v>
      </c>
      <c r="K45" s="25" t="s">
        <v>83</v>
      </c>
      <c r="L45" s="27" t="s">
        <v>75</v>
      </c>
      <c r="M45" s="27"/>
      <c r="N45" s="2" t="s">
        <v>85</v>
      </c>
      <c r="O45" s="43" t="s">
        <v>76</v>
      </c>
      <c r="P45" s="21"/>
    </row>
    <row r="46" spans="1:16" x14ac:dyDescent="0.3">
      <c r="A46" s="19"/>
      <c r="B46" s="33">
        <v>39</v>
      </c>
      <c r="C46" s="65" t="s">
        <v>81</v>
      </c>
      <c r="D46" s="66">
        <v>1200</v>
      </c>
      <c r="E46" s="66" t="s">
        <v>6</v>
      </c>
      <c r="F46" s="9">
        <v>30</v>
      </c>
      <c r="G46" s="7">
        <f>F46*T$7</f>
        <v>0</v>
      </c>
      <c r="H46" s="10"/>
      <c r="I46" s="10"/>
      <c r="J46" s="10"/>
      <c r="K46" s="10"/>
      <c r="L46" s="67">
        <v>60</v>
      </c>
      <c r="M46" s="80"/>
      <c r="N46" s="30" t="s">
        <v>86</v>
      </c>
      <c r="O46" s="40" t="e">
        <f>(H46*I46)+(J46*K46)+(L46*N46)</f>
        <v>#VALUE!</v>
      </c>
      <c r="P46" s="21"/>
    </row>
    <row r="47" spans="1:16" x14ac:dyDescent="0.3">
      <c r="A47" s="19"/>
      <c r="B47" s="33">
        <v>40</v>
      </c>
      <c r="C47" s="65" t="s">
        <v>51</v>
      </c>
      <c r="D47" s="66">
        <v>1200</v>
      </c>
      <c r="E47" s="66" t="s">
        <v>6</v>
      </c>
      <c r="F47" s="9">
        <v>10</v>
      </c>
      <c r="G47" s="7">
        <f>F47*T$7</f>
        <v>0</v>
      </c>
      <c r="H47" s="10"/>
      <c r="I47" s="10"/>
      <c r="J47" s="10"/>
      <c r="K47" s="10"/>
      <c r="L47" s="67">
        <v>10</v>
      </c>
      <c r="M47" s="80"/>
      <c r="N47" s="30" t="s">
        <v>86</v>
      </c>
      <c r="O47" s="40" t="e">
        <f>(H47*I47)+(J47*K47)+(L47*N47)</f>
        <v>#VALUE!</v>
      </c>
      <c r="P47" s="21"/>
    </row>
    <row r="48" spans="1:16" ht="15" thickBot="1" x14ac:dyDescent="0.35">
      <c r="A48" s="19"/>
      <c r="B48" s="33">
        <v>41</v>
      </c>
      <c r="C48" s="65" t="s">
        <v>52</v>
      </c>
      <c r="D48" s="66" t="s">
        <v>53</v>
      </c>
      <c r="E48" s="66" t="s">
        <v>6</v>
      </c>
      <c r="F48" s="9">
        <v>10</v>
      </c>
      <c r="G48" s="7">
        <v>0</v>
      </c>
      <c r="H48" s="10"/>
      <c r="I48" s="44"/>
      <c r="J48" s="10"/>
      <c r="K48" s="44"/>
      <c r="L48" s="67">
        <v>10</v>
      </c>
      <c r="M48" s="81"/>
      <c r="N48" s="45" t="s">
        <v>86</v>
      </c>
      <c r="O48" s="40" t="e">
        <f>(H48*I48)+(J48*K48)+(L48*N48)</f>
        <v>#VALUE!</v>
      </c>
      <c r="P48" s="21"/>
    </row>
    <row r="49" spans="1:16" ht="15" thickBot="1" x14ac:dyDescent="0.35">
      <c r="A49" s="19"/>
      <c r="B49" s="33">
        <v>42</v>
      </c>
      <c r="C49" s="73" t="s">
        <v>54</v>
      </c>
      <c r="D49" s="74" t="s">
        <v>47</v>
      </c>
      <c r="E49" s="74" t="s">
        <v>6</v>
      </c>
      <c r="F49" s="11"/>
      <c r="G49" s="8"/>
      <c r="H49" s="77">
        <v>70</v>
      </c>
      <c r="I49" s="45" t="s">
        <v>86</v>
      </c>
      <c r="J49" s="79">
        <v>20</v>
      </c>
      <c r="K49" s="45" t="s">
        <v>86</v>
      </c>
      <c r="L49" s="105"/>
      <c r="M49" s="106"/>
      <c r="N49" s="107"/>
      <c r="O49" s="46" t="e">
        <f>(H49*I49)+(J49*K49)+(L49*N49)</f>
        <v>#VALUE!</v>
      </c>
      <c r="P49" s="21"/>
    </row>
    <row r="50" spans="1:16" ht="30" customHeight="1" thickBot="1" x14ac:dyDescent="0.35">
      <c r="A50" s="19"/>
      <c r="B50" s="24" t="s">
        <v>0</v>
      </c>
      <c r="C50" s="1" t="s">
        <v>1</v>
      </c>
      <c r="D50" s="1" t="s">
        <v>2</v>
      </c>
      <c r="E50" s="1" t="s">
        <v>3</v>
      </c>
      <c r="F50" s="2" t="s">
        <v>4</v>
      </c>
      <c r="G50" s="2" t="s">
        <v>72</v>
      </c>
      <c r="H50" s="3" t="s">
        <v>73</v>
      </c>
      <c r="I50" s="25" t="s">
        <v>84</v>
      </c>
      <c r="J50" s="26" t="s">
        <v>74</v>
      </c>
      <c r="K50" s="25" t="s">
        <v>83</v>
      </c>
      <c r="L50" s="27" t="s">
        <v>75</v>
      </c>
      <c r="M50" s="27"/>
      <c r="N50" s="2" t="s">
        <v>85</v>
      </c>
      <c r="O50" s="43" t="s">
        <v>76</v>
      </c>
      <c r="P50" s="21"/>
    </row>
    <row r="51" spans="1:16" ht="15" thickBot="1" x14ac:dyDescent="0.35">
      <c r="A51" s="19"/>
      <c r="B51" s="29">
        <v>43</v>
      </c>
      <c r="C51" s="62" t="s">
        <v>78</v>
      </c>
      <c r="D51" s="63" t="s">
        <v>67</v>
      </c>
      <c r="E51" s="63" t="s">
        <v>6</v>
      </c>
      <c r="F51" s="82">
        <v>1</v>
      </c>
      <c r="G51" s="83">
        <f>F51*T$7</f>
        <v>0</v>
      </c>
      <c r="H51" s="64">
        <v>1</v>
      </c>
      <c r="I51" s="31" t="s">
        <v>86</v>
      </c>
      <c r="J51" s="93"/>
      <c r="K51" s="94"/>
      <c r="L51" s="94"/>
      <c r="M51" s="94"/>
      <c r="N51" s="94"/>
      <c r="O51" s="47" t="e">
        <f>(H51*I51)+(J51*K51)+(L51*N51)</f>
        <v>#VALUE!</v>
      </c>
      <c r="P51" s="21"/>
    </row>
    <row r="52" spans="1:16" ht="15" thickBot="1" x14ac:dyDescent="0.35">
      <c r="A52" s="19"/>
      <c r="B52" s="29">
        <v>44</v>
      </c>
      <c r="C52" s="65" t="s">
        <v>78</v>
      </c>
      <c r="D52" s="66" t="s">
        <v>68</v>
      </c>
      <c r="E52" s="66" t="s">
        <v>6</v>
      </c>
      <c r="F52" s="84">
        <v>8</v>
      </c>
      <c r="G52" s="85">
        <f>F52*T$7</f>
        <v>0</v>
      </c>
      <c r="H52" s="67">
        <v>5</v>
      </c>
      <c r="I52" s="30" t="s">
        <v>86</v>
      </c>
      <c r="J52" s="95"/>
      <c r="K52" s="96"/>
      <c r="L52" s="96"/>
      <c r="M52" s="96"/>
      <c r="N52" s="96"/>
      <c r="O52" s="48" t="e">
        <f>(H52*I52)+(J52*K52)+(L52*N52)</f>
        <v>#VALUE!</v>
      </c>
      <c r="P52" s="21"/>
    </row>
    <row r="53" spans="1:16" ht="15" thickBot="1" x14ac:dyDescent="0.35">
      <c r="A53" s="19"/>
      <c r="B53" s="29">
        <v>45</v>
      </c>
      <c r="C53" s="73" t="s">
        <v>79</v>
      </c>
      <c r="D53" s="74" t="s">
        <v>69</v>
      </c>
      <c r="E53" s="74" t="s">
        <v>6</v>
      </c>
      <c r="F53" s="86">
        <v>1</v>
      </c>
      <c r="G53" s="87">
        <f>F53*T$7</f>
        <v>0</v>
      </c>
      <c r="H53" s="77">
        <v>1</v>
      </c>
      <c r="I53" s="45" t="s">
        <v>86</v>
      </c>
      <c r="J53" s="97"/>
      <c r="K53" s="98"/>
      <c r="L53" s="98"/>
      <c r="M53" s="98"/>
      <c r="N53" s="98"/>
      <c r="O53" s="46" t="e">
        <f>(H53*I53)+(J53*K53)+(L53*N53)</f>
        <v>#VALUE!</v>
      </c>
      <c r="P53" s="21"/>
    </row>
    <row r="54" spans="1:16" ht="15" thickBot="1" x14ac:dyDescent="0.35">
      <c r="A54" s="19"/>
      <c r="B54" s="49"/>
      <c r="C54" s="12" t="s">
        <v>55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50"/>
      <c r="P54" s="21"/>
    </row>
    <row r="55" spans="1:16" ht="30" customHeight="1" thickBot="1" x14ac:dyDescent="0.35">
      <c r="A55" s="19"/>
      <c r="B55" s="51" t="s">
        <v>0</v>
      </c>
      <c r="C55" s="13" t="s">
        <v>1</v>
      </c>
      <c r="D55" s="13" t="s">
        <v>2</v>
      </c>
      <c r="E55" s="13" t="s">
        <v>3</v>
      </c>
      <c r="F55" s="14" t="s">
        <v>4</v>
      </c>
      <c r="G55" s="14" t="s">
        <v>72</v>
      </c>
      <c r="H55" s="15" t="s">
        <v>73</v>
      </c>
      <c r="I55" s="52" t="s">
        <v>84</v>
      </c>
      <c r="J55" s="53" t="s">
        <v>74</v>
      </c>
      <c r="K55" s="52" t="s">
        <v>83</v>
      </c>
      <c r="L55" s="54" t="s">
        <v>75</v>
      </c>
      <c r="M55" s="54"/>
      <c r="N55" s="14" t="s">
        <v>85</v>
      </c>
      <c r="O55" s="28" t="s">
        <v>76</v>
      </c>
      <c r="P55" s="21"/>
    </row>
    <row r="56" spans="1:16" ht="15" thickBot="1" x14ac:dyDescent="0.35">
      <c r="A56" s="19"/>
      <c r="B56" s="29">
        <v>46</v>
      </c>
      <c r="C56" s="62" t="s">
        <v>80</v>
      </c>
      <c r="D56" s="63" t="s">
        <v>91</v>
      </c>
      <c r="E56" s="63" t="s">
        <v>56</v>
      </c>
      <c r="F56" s="82">
        <v>80</v>
      </c>
      <c r="G56" s="83">
        <f t="shared" ref="G56:G63" si="2">F56*T$7</f>
        <v>0</v>
      </c>
      <c r="H56" s="64">
        <v>70</v>
      </c>
      <c r="I56" s="31" t="s">
        <v>86</v>
      </c>
      <c r="J56" s="102"/>
      <c r="K56" s="103"/>
      <c r="L56" s="103"/>
      <c r="M56" s="103"/>
      <c r="N56" s="104"/>
      <c r="O56" s="47" t="e">
        <f t="shared" ref="O56:O65" si="3">(H56*I56)+(J56*K56)+(L56*N56)</f>
        <v>#VALUE!</v>
      </c>
      <c r="P56" s="21"/>
    </row>
    <row r="57" spans="1:16" ht="15" thickBot="1" x14ac:dyDescent="0.35">
      <c r="A57" s="19"/>
      <c r="B57" s="29">
        <v>47</v>
      </c>
      <c r="C57" s="65" t="s">
        <v>57</v>
      </c>
      <c r="D57" s="66" t="s">
        <v>58</v>
      </c>
      <c r="E57" s="66" t="s">
        <v>6</v>
      </c>
      <c r="F57" s="84">
        <v>100</v>
      </c>
      <c r="G57" s="85">
        <f t="shared" si="2"/>
        <v>0</v>
      </c>
      <c r="H57" s="67">
        <v>300</v>
      </c>
      <c r="I57" s="30" t="s">
        <v>86</v>
      </c>
      <c r="J57" s="99"/>
      <c r="K57" s="100"/>
      <c r="L57" s="100"/>
      <c r="M57" s="100"/>
      <c r="N57" s="101"/>
      <c r="O57" s="48" t="e">
        <f t="shared" si="3"/>
        <v>#VALUE!</v>
      </c>
      <c r="P57" s="21"/>
    </row>
    <row r="58" spans="1:16" ht="15" thickBot="1" x14ac:dyDescent="0.35">
      <c r="A58" s="19"/>
      <c r="B58" s="29">
        <v>48</v>
      </c>
      <c r="C58" s="65" t="s">
        <v>88</v>
      </c>
      <c r="D58" s="66" t="s">
        <v>77</v>
      </c>
      <c r="E58" s="66" t="s">
        <v>56</v>
      </c>
      <c r="F58" s="84">
        <v>500</v>
      </c>
      <c r="G58" s="85">
        <f t="shared" si="2"/>
        <v>0</v>
      </c>
      <c r="H58" s="67">
        <v>200</v>
      </c>
      <c r="I58" s="30" t="s">
        <v>86</v>
      </c>
      <c r="J58" s="99"/>
      <c r="K58" s="100"/>
      <c r="L58" s="100"/>
      <c r="M58" s="100"/>
      <c r="N58" s="101"/>
      <c r="O58" s="48" t="e">
        <f t="shared" si="3"/>
        <v>#VALUE!</v>
      </c>
      <c r="P58" s="21"/>
    </row>
    <row r="59" spans="1:16" ht="15" thickBot="1" x14ac:dyDescent="0.35">
      <c r="A59" s="19"/>
      <c r="B59" s="29">
        <v>49</v>
      </c>
      <c r="C59" s="65" t="s">
        <v>89</v>
      </c>
      <c r="D59" s="66" t="s">
        <v>92</v>
      </c>
      <c r="E59" s="66" t="s">
        <v>56</v>
      </c>
      <c r="F59" s="84">
        <v>2000</v>
      </c>
      <c r="G59" s="85">
        <f t="shared" si="2"/>
        <v>0</v>
      </c>
      <c r="H59" s="67">
        <v>1000</v>
      </c>
      <c r="I59" s="30" t="s">
        <v>86</v>
      </c>
      <c r="J59" s="99"/>
      <c r="K59" s="100"/>
      <c r="L59" s="100"/>
      <c r="M59" s="100"/>
      <c r="N59" s="101"/>
      <c r="O59" s="48" t="e">
        <f t="shared" si="3"/>
        <v>#VALUE!</v>
      </c>
      <c r="P59" s="21"/>
    </row>
    <row r="60" spans="1:16" ht="15" thickBot="1" x14ac:dyDescent="0.35">
      <c r="A60" s="19"/>
      <c r="B60" s="29">
        <v>50</v>
      </c>
      <c r="C60" s="65" t="s">
        <v>59</v>
      </c>
      <c r="D60" s="66" t="s">
        <v>60</v>
      </c>
      <c r="E60" s="66" t="s">
        <v>6</v>
      </c>
      <c r="F60" s="84">
        <v>1350</v>
      </c>
      <c r="G60" s="85">
        <f t="shared" si="2"/>
        <v>0</v>
      </c>
      <c r="H60" s="67">
        <v>1100</v>
      </c>
      <c r="I60" s="30" t="s">
        <v>86</v>
      </c>
      <c r="J60" s="99"/>
      <c r="K60" s="100"/>
      <c r="L60" s="100"/>
      <c r="M60" s="100"/>
      <c r="N60" s="101"/>
      <c r="O60" s="48" t="e">
        <f t="shared" si="3"/>
        <v>#VALUE!</v>
      </c>
      <c r="P60" s="21"/>
    </row>
    <row r="61" spans="1:16" ht="15" thickBot="1" x14ac:dyDescent="0.35">
      <c r="A61" s="19"/>
      <c r="B61" s="29">
        <v>51</v>
      </c>
      <c r="C61" s="65" t="s">
        <v>61</v>
      </c>
      <c r="D61" s="66" t="s">
        <v>60</v>
      </c>
      <c r="E61" s="66" t="s">
        <v>6</v>
      </c>
      <c r="F61" s="84">
        <v>320</v>
      </c>
      <c r="G61" s="85">
        <f t="shared" si="2"/>
        <v>0</v>
      </c>
      <c r="H61" s="67">
        <v>1200</v>
      </c>
      <c r="I61" s="30" t="s">
        <v>86</v>
      </c>
      <c r="J61" s="99"/>
      <c r="K61" s="100"/>
      <c r="L61" s="100"/>
      <c r="M61" s="100"/>
      <c r="N61" s="101"/>
      <c r="O61" s="48" t="e">
        <f t="shared" si="3"/>
        <v>#VALUE!</v>
      </c>
      <c r="P61" s="21"/>
    </row>
    <row r="62" spans="1:16" ht="15" thickBot="1" x14ac:dyDescent="0.35">
      <c r="A62" s="19"/>
      <c r="B62" s="29">
        <v>52</v>
      </c>
      <c r="C62" s="65" t="s">
        <v>62</v>
      </c>
      <c r="D62" s="66" t="s">
        <v>63</v>
      </c>
      <c r="E62" s="66" t="s">
        <v>6</v>
      </c>
      <c r="F62" s="84">
        <v>100</v>
      </c>
      <c r="G62" s="85">
        <f t="shared" si="2"/>
        <v>0</v>
      </c>
      <c r="H62" s="67">
        <v>60</v>
      </c>
      <c r="I62" s="30" t="s">
        <v>86</v>
      </c>
      <c r="J62" s="99"/>
      <c r="K62" s="100"/>
      <c r="L62" s="100"/>
      <c r="M62" s="100"/>
      <c r="N62" s="101"/>
      <c r="O62" s="48" t="e">
        <f t="shared" si="3"/>
        <v>#VALUE!</v>
      </c>
      <c r="P62" s="21"/>
    </row>
    <row r="63" spans="1:16" ht="15" thickBot="1" x14ac:dyDescent="0.35">
      <c r="A63" s="19"/>
      <c r="B63" s="29">
        <v>53</v>
      </c>
      <c r="C63" s="65" t="s">
        <v>64</v>
      </c>
      <c r="D63" s="66" t="s">
        <v>65</v>
      </c>
      <c r="E63" s="66" t="s">
        <v>6</v>
      </c>
      <c r="F63" s="84">
        <v>50</v>
      </c>
      <c r="G63" s="85">
        <f t="shared" si="2"/>
        <v>0</v>
      </c>
      <c r="H63" s="67">
        <v>100</v>
      </c>
      <c r="I63" s="30" t="s">
        <v>86</v>
      </c>
      <c r="J63" s="99"/>
      <c r="K63" s="100"/>
      <c r="L63" s="100"/>
      <c r="M63" s="100"/>
      <c r="N63" s="101"/>
      <c r="O63" s="48" t="e">
        <f t="shared" si="3"/>
        <v>#VALUE!</v>
      </c>
      <c r="P63" s="21"/>
    </row>
    <row r="64" spans="1:16" ht="15" thickBot="1" x14ac:dyDescent="0.35">
      <c r="A64" s="19"/>
      <c r="B64" s="29">
        <v>54</v>
      </c>
      <c r="C64" s="68" t="s">
        <v>66</v>
      </c>
      <c r="D64" s="69" t="s">
        <v>60</v>
      </c>
      <c r="E64" s="66" t="s">
        <v>6</v>
      </c>
      <c r="F64" s="88"/>
      <c r="G64" s="89"/>
      <c r="H64" s="70">
        <v>180</v>
      </c>
      <c r="I64" s="30" t="s">
        <v>86</v>
      </c>
      <c r="J64" s="90"/>
      <c r="K64" s="91"/>
      <c r="L64" s="91"/>
      <c r="M64" s="91"/>
      <c r="N64" s="92"/>
      <c r="O64" s="48" t="e">
        <f t="shared" si="3"/>
        <v>#VALUE!</v>
      </c>
      <c r="P64" s="21"/>
    </row>
    <row r="65" spans="1:16" ht="15" thickBot="1" x14ac:dyDescent="0.35">
      <c r="A65" s="19"/>
      <c r="B65" s="29">
        <v>55</v>
      </c>
      <c r="C65" s="73" t="s">
        <v>101</v>
      </c>
      <c r="D65" s="74" t="s">
        <v>60</v>
      </c>
      <c r="E65" s="74" t="s">
        <v>6</v>
      </c>
      <c r="F65" s="86">
        <v>220</v>
      </c>
      <c r="G65" s="87">
        <f>F65*T$7</f>
        <v>0</v>
      </c>
      <c r="H65" s="77">
        <v>100</v>
      </c>
      <c r="I65" s="45" t="s">
        <v>86</v>
      </c>
      <c r="J65" s="90"/>
      <c r="K65" s="91"/>
      <c r="L65" s="91"/>
      <c r="M65" s="91"/>
      <c r="N65" s="92"/>
      <c r="O65" s="46" t="e">
        <f t="shared" si="3"/>
        <v>#VALUE!</v>
      </c>
      <c r="P65" s="21"/>
    </row>
    <row r="66" spans="1:16" ht="15" thickBot="1" x14ac:dyDescent="0.35">
      <c r="A66" s="19"/>
      <c r="B66" s="22"/>
      <c r="C66" s="22"/>
      <c r="D66" s="22"/>
      <c r="E66" s="23"/>
      <c r="F66" s="22"/>
      <c r="G66" s="22"/>
      <c r="H66" s="22"/>
      <c r="I66" s="55"/>
      <c r="J66" s="55"/>
      <c r="K66" s="55"/>
      <c r="L66" s="22"/>
      <c r="M66" s="22"/>
      <c r="N66" s="22"/>
      <c r="O66" s="22"/>
      <c r="P66" s="21"/>
    </row>
    <row r="67" spans="1:16" ht="20.100000000000001" customHeight="1" thickBot="1" x14ac:dyDescent="0.35">
      <c r="A67" s="19"/>
      <c r="B67" s="22" t="s">
        <v>103</v>
      </c>
      <c r="C67" s="22"/>
      <c r="D67" s="22"/>
      <c r="E67" s="22"/>
      <c r="F67" s="23"/>
      <c r="G67" s="22"/>
      <c r="H67" s="22"/>
      <c r="I67" s="22"/>
      <c r="J67" s="116" t="s">
        <v>87</v>
      </c>
      <c r="K67" s="117"/>
      <c r="L67" s="118"/>
      <c r="M67" s="56"/>
      <c r="N67" s="114" t="e">
        <f>SUM(O6:O65)</f>
        <v>#VALUE!</v>
      </c>
      <c r="O67" s="115"/>
      <c r="P67" s="21"/>
    </row>
    <row r="68" spans="1:16" x14ac:dyDescent="0.3">
      <c r="A68" s="57"/>
      <c r="B68" s="58" t="s">
        <v>104</v>
      </c>
      <c r="C68" s="58"/>
      <c r="D68" s="58"/>
      <c r="E68" s="58"/>
      <c r="F68" s="59"/>
      <c r="G68" s="58"/>
      <c r="H68" s="58"/>
      <c r="I68" s="58"/>
      <c r="J68" s="58"/>
      <c r="K68" s="58"/>
      <c r="L68" s="58"/>
      <c r="M68" s="58"/>
      <c r="N68" s="58"/>
      <c r="O68" s="58"/>
      <c r="P68" s="60"/>
    </row>
  </sheetData>
  <sheetProtection algorithmName="SHA-512" hashValue="RFj680e0H8lLxS7wshrvcNDpifdiocJ+t58acHEIO0cUEZCMUGfpCgFexm+Wd8Cihs5+Vm4AKmdzTQX1xHZIoQ==" saltValue="WU/vX8nfWMmxtjqbnKFnLQ==" spinCount="100000" sheet="1" objects="1" scenarios="1" selectLockedCells="1"/>
  <mergeCells count="51">
    <mergeCell ref="N67:O67"/>
    <mergeCell ref="J67:L67"/>
    <mergeCell ref="B1:O1"/>
    <mergeCell ref="B3:O3"/>
    <mergeCell ref="L16:N16"/>
    <mergeCell ref="L17:N17"/>
    <mergeCell ref="L18:N18"/>
    <mergeCell ref="L19:N19"/>
    <mergeCell ref="L20:N20"/>
    <mergeCell ref="L11:N11"/>
    <mergeCell ref="L12:N12"/>
    <mergeCell ref="L13:N13"/>
    <mergeCell ref="L14:N14"/>
    <mergeCell ref="L15:N15"/>
    <mergeCell ref="L6:N6"/>
    <mergeCell ref="L7:N7"/>
    <mergeCell ref="L8:N8"/>
    <mergeCell ref="L9:N9"/>
    <mergeCell ref="L10:N10"/>
    <mergeCell ref="L21:N21"/>
    <mergeCell ref="L34:N34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49:N49"/>
    <mergeCell ref="L22:N22"/>
    <mergeCell ref="L35:N35"/>
    <mergeCell ref="L36:N36"/>
    <mergeCell ref="L37:N37"/>
    <mergeCell ref="L38:N38"/>
    <mergeCell ref="J65:N65"/>
    <mergeCell ref="J51:N51"/>
    <mergeCell ref="J52:N52"/>
    <mergeCell ref="J53:N53"/>
    <mergeCell ref="J60:N60"/>
    <mergeCell ref="J61:N61"/>
    <mergeCell ref="J62:N62"/>
    <mergeCell ref="J63:N63"/>
    <mergeCell ref="J59:N59"/>
    <mergeCell ref="J56:N56"/>
    <mergeCell ref="J57:N57"/>
    <mergeCell ref="J58:N58"/>
    <mergeCell ref="J64:N64"/>
  </mergeCells>
  <pageMargins left="0.7" right="0.7" top="0.78740157499999996" bottom="0.78740157499999996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Bark, Silnice LK a.s.</dc:creator>
  <cp:lastModifiedBy>René Štefanyk, Silnice LK a.s.</cp:lastModifiedBy>
  <cp:lastPrinted>2022-05-17T11:15:33Z</cp:lastPrinted>
  <dcterms:created xsi:type="dcterms:W3CDTF">2020-01-21T10:13:03Z</dcterms:created>
  <dcterms:modified xsi:type="dcterms:W3CDTF">2022-05-17T13:04:22Z</dcterms:modified>
</cp:coreProperties>
</file>