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1. etapa rozšíření MKDS Znojmo 2022 Horní n. + Divišovo\PD\"/>
    </mc:Choice>
  </mc:AlternateContent>
  <bookViews>
    <workbookView xWindow="0" yWindow="0" windowWidth="25200" windowHeight="13275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</workbook>
</file>

<file path=xl/calcChain.xml><?xml version="1.0" encoding="utf-8"?>
<calcChain xmlns="http://schemas.openxmlformats.org/spreadsheetml/2006/main">
  <c r="G23" i="2" l="1"/>
  <c r="G21" i="2"/>
  <c r="G20" i="2"/>
  <c r="G19" i="2"/>
  <c r="G14" i="2" l="1"/>
  <c r="G12" i="2" l="1"/>
  <c r="G49" i="2" l="1"/>
  <c r="G50" i="2"/>
  <c r="G48" i="2"/>
  <c r="G41" i="2"/>
  <c r="G42" i="2"/>
  <c r="G40" i="2"/>
  <c r="G32" i="2"/>
  <c r="G33" i="2"/>
  <c r="G34" i="2"/>
  <c r="G31" i="2"/>
  <c r="G16" i="2"/>
  <c r="G17" i="2"/>
  <c r="G18" i="2"/>
  <c r="G22" i="2"/>
  <c r="G24" i="2"/>
  <c r="G25" i="2"/>
  <c r="G9" i="2"/>
  <c r="G10" i="2"/>
  <c r="G11" i="2"/>
  <c r="G13" i="2"/>
  <c r="G15" i="2"/>
  <c r="G8" i="2"/>
  <c r="G7" i="2"/>
  <c r="G51" i="2" l="1"/>
  <c r="G52" i="2" s="1"/>
  <c r="G43" i="2"/>
  <c r="G44" i="2" s="1"/>
  <c r="G35" i="2"/>
  <c r="G36" i="2" s="1"/>
  <c r="G26" i="2"/>
  <c r="G54" i="2" l="1"/>
  <c r="G55" i="2" s="1"/>
  <c r="G56" i="2" s="1"/>
  <c r="G27" i="2"/>
</calcChain>
</file>

<file path=xl/sharedStrings.xml><?xml version="1.0" encoding="utf-8"?>
<sst xmlns="http://schemas.openxmlformats.org/spreadsheetml/2006/main" count="113" uniqueCount="58">
  <si>
    <t>Celkem</t>
  </si>
  <si>
    <t>No.</t>
  </si>
  <si>
    <t>Číslo položky</t>
  </si>
  <si>
    <t>Popis položky</t>
  </si>
  <si>
    <t>Počet</t>
  </si>
  <si>
    <t>Jedn. cena</t>
  </si>
  <si>
    <t>DPH:</t>
  </si>
  <si>
    <t>Celkem nabídka bez DPH</t>
  </si>
  <si>
    <t>MJ</t>
  </si>
  <si>
    <t>Celkem nabídka s DPH</t>
  </si>
  <si>
    <t>Dodávka zařízení</t>
  </si>
  <si>
    <t>ks</t>
  </si>
  <si>
    <t>Instalační skříňka pro kompaktní kameru</t>
  </si>
  <si>
    <t>ACC7-ENT</t>
  </si>
  <si>
    <t>Avigilon ACC7-ENT licence</t>
  </si>
  <si>
    <t>Napájecí kabel ke kameře (kabel slaněný ohebný 2x1,5)</t>
  </si>
  <si>
    <t>m</t>
  </si>
  <si>
    <t>Venkovní FTP kabel cat 5e</t>
  </si>
  <si>
    <t>Trafo 230/24V 150VA</t>
  </si>
  <si>
    <t>Doplnění vybavení rozvaděče (rozvodné a připojovací prvky, ...)</t>
  </si>
  <si>
    <t>kpl</t>
  </si>
  <si>
    <t>Nosné kabelové trasy (trubky, lišty, žlaby, ...)</t>
  </si>
  <si>
    <t>* Základní sazba DPH 21%</t>
  </si>
  <si>
    <t>Montáž zařízení</t>
  </si>
  <si>
    <t>IP kamera dle specifikace (instalace, zapojení, seřízení záběru, parametrizace)</t>
  </si>
  <si>
    <t>Switch (instalace, zapojení, paramertizace)</t>
  </si>
  <si>
    <t>Doplnění kabelových tras a instalace kabeláže</t>
  </si>
  <si>
    <t>Instalace držáků kamer a výložníků, zakončení kabeláže (práce ve výškách)</t>
  </si>
  <si>
    <t>Ostatní</t>
  </si>
  <si>
    <t>Definice analytických parametrů</t>
  </si>
  <si>
    <t>Parametrizace záznamu a analytický funkcí, testování provozu</t>
  </si>
  <si>
    <t>Dokumentace skutečného stavu instalace</t>
  </si>
  <si>
    <t>h</t>
  </si>
  <si>
    <t>Vedlejší rozpočtové náklady</t>
  </si>
  <si>
    <t>Výchozí revize KB</t>
  </si>
  <si>
    <t>Použití vysokozdvižné plošiny (dosah 20m)</t>
  </si>
  <si>
    <t>Dopravní náklady, přeprava materiálu</t>
  </si>
  <si>
    <t>Celkem DPH 21%</t>
  </si>
  <si>
    <t>Analytická statická IP kamera</t>
  </si>
  <si>
    <t>Kompaktní IP kamera s rozlišením 6 Mpx a adaptivním IR přísvitem s dosahem 50 m pro venkovní použití. Kamera je osazena motor zoom objektivem 4,9–8 mm. Pro práci v komplikovaných světelných podmínkách je zařízení vybaveno funkcemi WDR, LightCatcher, BLC, 3DNR a AWB. Kódování H.264 HDSM SmartCodec, MJPEG, H.265 HDSM SmartCodec. Samoučící se analýza (AI), detekující více objektů s větší přesností i ve scénách s velkým množstvím objektů. Krytí IP 67 a IK 10. Napájení 12 V DC, 24 V AC, PoE. Záruka 5 let.</t>
  </si>
  <si>
    <t>Příslušenství pro analytickou statickou kameru</t>
  </si>
  <si>
    <t>PoE switch</t>
  </si>
  <si>
    <t>Výložník statická kamera</t>
  </si>
  <si>
    <t>Analytická PTZ IP 
kamera</t>
  </si>
  <si>
    <t>4 Mpx PTZ IP kamera, do exteriéru, Day/Night, 1/2.5" Type "Exmor R" CMOS Sensor, rozlišení 2688 x 1512 px @ 60 fps, objektiv 4,4–88 mm, F2.0–F3.8, max. 36x zoom, 0,3 lux (F2.0) color mode; 0,09 lux (F2.0) monochrome, poměr 16:9, podpora analýzy nové generace (home preset), elektronická stabilizace, BLC, AWB, WDR 120 dB, 3D NR, 64 privátních zón (3D), komprese H.264 HDSM SmartCodec / H.265 HDSM SmartCodec / MJPEG, Multi-stream H.264 / Multi-stream H.265, ONVIF kompatibilní, HDSM, RJ-45 (100BASE-TX), napájení 24 V DC / 24 V AC, spotřeba 51 W, úložiště 2x micro SD karta, krytí IP 67, PoE+, rozhraní Alarm I/O 2/2, Audio I/O 1/1, pracovní teplota od -30 °C do +60 °C, rozměry 228 x 252 mm, hmotnost 3,4 kg. Kamera je vybavena nejpokročilejší neuronovou analýzou, která obsahuje inteligentní funkce jako například vyhledávání podle vzhledu (oblečení) v rámci celého kamerového systému, rozpoznávání obličeje, pokročilou samoučící se analýzu nebo detekci neobvyklého chování.</t>
  </si>
  <si>
    <t>Ocelový výložník pro inastalaci 2ks kamer-atyp včetně uchycení kamery na výložník</t>
  </si>
  <si>
    <t>Příslušenství pro analytickou PTZ kameru</t>
  </si>
  <si>
    <t>Ocelový výložník pro inastalaci 1ks kamery-atyp včetně uchycení kamery na výložník</t>
  </si>
  <si>
    <t>Výložník PTZ kamera</t>
  </si>
  <si>
    <t>Instalační skříňka pro PTZ kameru</t>
  </si>
  <si>
    <t>Město Znojmo - MKDS - Analytické kamery - Horní + Divišovo nám.</t>
  </si>
  <si>
    <t>Switch, IPv4, IPv6, LAN porty 8, 2x SFP port.
Inteligentní PoE+ napájí více zařízení - výchozí režim spotřeby PoE, který dodává pouze skutečný výkon vyžadovaný síťovými zařízeními, zbytek si vyhrazuje a optimalizuje svůj energetický rozpočet. Jeden přepínač může napájet více přístupových bodů, IP kamer a zajistit tak lepší návratnost investic.Podpora IEEE 802.3at poskytující maximálně 30W na port.</t>
  </si>
  <si>
    <t>Hlavní jistič</t>
  </si>
  <si>
    <t>Rozvaděč (nejméně 600x400x250mm)</t>
  </si>
  <si>
    <t>Svodič bleskových proudů FLP-B+C</t>
  </si>
  <si>
    <t>Elektroměr digitální na DIN lištu, jednofázový</t>
  </si>
  <si>
    <t>Sevisní zásuvky na DIN lištu</t>
  </si>
  <si>
    <t>Proudový chránič s jističem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</si>
</sst>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9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NumberFormat="1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NumberFormat="1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/>
    <xf numFmtId="7" fontId="1" fillId="2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8" fillId="0" borderId="0" xfId="0" applyNumberFormat="1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5" fontId="1" fillId="2" borderId="0" xfId="0" applyNumberFormat="1" applyFont="1" applyFill="1" applyBorder="1" applyAlignment="1">
      <alignment horizontal="right"/>
    </xf>
    <xf numFmtId="5" fontId="5" fillId="2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vertical="top" wrapText="1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G57"/>
  <sheetViews>
    <sheetView tabSelected="1" zoomScaleNormal="100" workbookViewId="0">
      <selection activeCell="C15" sqref="C15"/>
    </sheetView>
  </sheetViews>
  <sheetFormatPr defaultRowHeight="12.75" x14ac:dyDescent="0.2"/>
  <cols>
    <col min="1" max="1" width="3.7109375" customWidth="1"/>
    <col min="2" max="2" width="16.7109375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33" t="s">
        <v>50</v>
      </c>
      <c r="B2" s="33"/>
      <c r="C2" s="33"/>
      <c r="D2" s="33"/>
      <c r="E2" s="33"/>
      <c r="F2" s="33"/>
      <c r="G2" s="33"/>
    </row>
    <row r="3" spans="1:7" x14ac:dyDescent="0.2">
      <c r="E3" s="13"/>
    </row>
    <row r="5" spans="1:7" ht="15.75" x14ac:dyDescent="0.25">
      <c r="A5" s="10"/>
      <c r="B5" s="10"/>
      <c r="C5" s="11" t="s">
        <v>10</v>
      </c>
      <c r="D5" s="10"/>
      <c r="E5" s="10"/>
      <c r="F5" s="10"/>
      <c r="G5" s="10"/>
    </row>
    <row r="6" spans="1:7" x14ac:dyDescent="0.2">
      <c r="A6" s="6" t="s">
        <v>1</v>
      </c>
      <c r="B6" s="6" t="s">
        <v>2</v>
      </c>
      <c r="C6" s="6" t="s">
        <v>3</v>
      </c>
      <c r="D6" s="14" t="s">
        <v>4</v>
      </c>
      <c r="E6" s="14" t="s">
        <v>8</v>
      </c>
      <c r="F6" s="7" t="s">
        <v>5</v>
      </c>
      <c r="G6" s="7" t="s">
        <v>0</v>
      </c>
    </row>
    <row r="7" spans="1:7" ht="181.5" customHeight="1" x14ac:dyDescent="0.2">
      <c r="A7" s="29">
        <v>1</v>
      </c>
      <c r="B7" s="32" t="s">
        <v>43</v>
      </c>
      <c r="C7" s="28" t="s">
        <v>44</v>
      </c>
      <c r="D7" s="31">
        <v>1</v>
      </c>
      <c r="E7" s="30" t="s">
        <v>11</v>
      </c>
      <c r="F7" s="17">
        <v>0</v>
      </c>
      <c r="G7" s="17">
        <f>D7*F7</f>
        <v>0</v>
      </c>
    </row>
    <row r="8" spans="1:7" ht="114.75" x14ac:dyDescent="0.2">
      <c r="A8" s="29">
        <v>2</v>
      </c>
      <c r="B8" s="18" t="s">
        <v>38</v>
      </c>
      <c r="C8" s="24" t="s">
        <v>39</v>
      </c>
      <c r="D8" s="16">
        <v>3</v>
      </c>
      <c r="E8" s="16" t="s">
        <v>11</v>
      </c>
      <c r="F8" s="17">
        <v>0</v>
      </c>
      <c r="G8" s="17">
        <f>D8*F8</f>
        <v>0</v>
      </c>
    </row>
    <row r="9" spans="1:7" ht="36" x14ac:dyDescent="0.2">
      <c r="A9" s="29">
        <v>3</v>
      </c>
      <c r="B9" s="18" t="s">
        <v>40</v>
      </c>
      <c r="C9" s="24" t="s">
        <v>12</v>
      </c>
      <c r="D9" s="16">
        <v>3</v>
      </c>
      <c r="E9" s="16" t="s">
        <v>11</v>
      </c>
      <c r="F9" s="17">
        <v>0</v>
      </c>
      <c r="G9" s="17">
        <f t="shared" ref="G9:G25" si="0">D9*F9</f>
        <v>0</v>
      </c>
    </row>
    <row r="10" spans="1:7" ht="25.5" x14ac:dyDescent="0.2">
      <c r="A10" s="29">
        <v>4</v>
      </c>
      <c r="B10" s="18" t="s">
        <v>42</v>
      </c>
      <c r="C10" s="24" t="s">
        <v>45</v>
      </c>
      <c r="D10" s="16">
        <v>2</v>
      </c>
      <c r="E10" s="16" t="s">
        <v>11</v>
      </c>
      <c r="F10" s="17">
        <v>0</v>
      </c>
      <c r="G10" s="17">
        <f t="shared" si="0"/>
        <v>0</v>
      </c>
    </row>
    <row r="11" spans="1:7" ht="36" x14ac:dyDescent="0.2">
      <c r="A11" s="29">
        <v>5</v>
      </c>
      <c r="B11" s="18" t="s">
        <v>46</v>
      </c>
      <c r="C11" s="24" t="s">
        <v>49</v>
      </c>
      <c r="D11" s="16">
        <v>1</v>
      </c>
      <c r="E11" s="16" t="s">
        <v>11</v>
      </c>
      <c r="F11" s="17">
        <v>0</v>
      </c>
      <c r="G11" s="17">
        <f t="shared" si="0"/>
        <v>0</v>
      </c>
    </row>
    <row r="12" spans="1:7" ht="25.5" x14ac:dyDescent="0.2">
      <c r="A12" s="29">
        <v>6</v>
      </c>
      <c r="B12" s="18" t="s">
        <v>48</v>
      </c>
      <c r="C12" s="24" t="s">
        <v>47</v>
      </c>
      <c r="D12" s="16">
        <v>1</v>
      </c>
      <c r="E12" s="16"/>
      <c r="F12" s="17">
        <v>0</v>
      </c>
      <c r="G12" s="17">
        <f t="shared" si="0"/>
        <v>0</v>
      </c>
    </row>
    <row r="13" spans="1:7" x14ac:dyDescent="0.2">
      <c r="A13" s="29">
        <v>7</v>
      </c>
      <c r="B13" s="18" t="s">
        <v>13</v>
      </c>
      <c r="C13" s="24" t="s">
        <v>14</v>
      </c>
      <c r="D13" s="16">
        <v>4</v>
      </c>
      <c r="E13" s="16" t="s">
        <v>11</v>
      </c>
      <c r="F13" s="17">
        <v>0</v>
      </c>
      <c r="G13" s="17">
        <f t="shared" si="0"/>
        <v>0</v>
      </c>
    </row>
    <row r="14" spans="1:7" x14ac:dyDescent="0.2">
      <c r="A14" s="29">
        <v>8</v>
      </c>
      <c r="B14" s="18"/>
      <c r="C14" s="24" t="s">
        <v>53</v>
      </c>
      <c r="D14" s="16">
        <v>1</v>
      </c>
      <c r="E14" s="16" t="s">
        <v>11</v>
      </c>
      <c r="F14" s="17">
        <v>0</v>
      </c>
      <c r="G14" s="17">
        <f t="shared" si="0"/>
        <v>0</v>
      </c>
    </row>
    <row r="15" spans="1:7" ht="89.25" x14ac:dyDescent="0.2">
      <c r="A15" s="29">
        <v>9</v>
      </c>
      <c r="B15" s="18" t="s">
        <v>41</v>
      </c>
      <c r="C15" s="25" t="s">
        <v>51</v>
      </c>
      <c r="D15" s="16">
        <v>1</v>
      </c>
      <c r="E15" s="16" t="s">
        <v>11</v>
      </c>
      <c r="F15" s="17">
        <v>0</v>
      </c>
      <c r="G15" s="17">
        <f t="shared" si="0"/>
        <v>0</v>
      </c>
    </row>
    <row r="16" spans="1:7" x14ac:dyDescent="0.2">
      <c r="A16" s="29">
        <v>10</v>
      </c>
      <c r="B16" s="18"/>
      <c r="C16" s="24" t="s">
        <v>15</v>
      </c>
      <c r="D16" s="16">
        <v>20</v>
      </c>
      <c r="E16" s="16" t="s">
        <v>16</v>
      </c>
      <c r="F16" s="17">
        <v>0</v>
      </c>
      <c r="G16" s="17">
        <f t="shared" si="0"/>
        <v>0</v>
      </c>
    </row>
    <row r="17" spans="1:7" x14ac:dyDescent="0.2">
      <c r="A17" s="29">
        <v>11</v>
      </c>
      <c r="B17" s="18"/>
      <c r="C17" s="24" t="s">
        <v>17</v>
      </c>
      <c r="D17" s="16">
        <v>300</v>
      </c>
      <c r="E17" s="16" t="s">
        <v>16</v>
      </c>
      <c r="F17" s="17">
        <v>0</v>
      </c>
      <c r="G17" s="17">
        <f t="shared" si="0"/>
        <v>0</v>
      </c>
    </row>
    <row r="18" spans="1:7" x14ac:dyDescent="0.2">
      <c r="A18" s="29">
        <v>12</v>
      </c>
      <c r="B18" s="18"/>
      <c r="C18" s="24" t="s">
        <v>52</v>
      </c>
      <c r="D18" s="16">
        <v>1</v>
      </c>
      <c r="E18" s="16" t="s">
        <v>11</v>
      </c>
      <c r="F18" s="17">
        <v>0</v>
      </c>
      <c r="G18" s="17">
        <f t="shared" si="0"/>
        <v>0</v>
      </c>
    </row>
    <row r="19" spans="1:7" x14ac:dyDescent="0.2">
      <c r="A19" s="29">
        <v>13</v>
      </c>
      <c r="B19" s="18"/>
      <c r="C19" s="24" t="s">
        <v>54</v>
      </c>
      <c r="D19" s="16">
        <v>1</v>
      </c>
      <c r="E19" s="16" t="s">
        <v>11</v>
      </c>
      <c r="F19" s="17">
        <v>0</v>
      </c>
      <c r="G19" s="17">
        <f t="shared" ref="G19" si="1">D19*F19</f>
        <v>0</v>
      </c>
    </row>
    <row r="20" spans="1:7" x14ac:dyDescent="0.2">
      <c r="A20" s="29">
        <v>14</v>
      </c>
      <c r="B20" s="18"/>
      <c r="C20" s="24" t="s">
        <v>55</v>
      </c>
      <c r="D20" s="16">
        <v>1</v>
      </c>
      <c r="E20" s="16" t="s">
        <v>11</v>
      </c>
      <c r="F20" s="17">
        <v>0</v>
      </c>
      <c r="G20" s="17">
        <f t="shared" ref="G20" si="2">D20*F20</f>
        <v>0</v>
      </c>
    </row>
    <row r="21" spans="1:7" x14ac:dyDescent="0.2">
      <c r="A21" s="29">
        <v>15</v>
      </c>
      <c r="B21" s="18"/>
      <c r="C21" s="24" t="s">
        <v>56</v>
      </c>
      <c r="D21" s="16">
        <v>3</v>
      </c>
      <c r="E21" s="16" t="s">
        <v>11</v>
      </c>
      <c r="F21" s="17">
        <v>0</v>
      </c>
      <c r="G21" s="17">
        <f t="shared" ref="G21" si="3">D21*F21</f>
        <v>0</v>
      </c>
    </row>
    <row r="22" spans="1:7" x14ac:dyDescent="0.2">
      <c r="A22" s="29">
        <v>16</v>
      </c>
      <c r="B22" s="18"/>
      <c r="C22" s="24" t="s">
        <v>18</v>
      </c>
      <c r="D22" s="16">
        <v>1</v>
      </c>
      <c r="E22" s="16" t="s">
        <v>11</v>
      </c>
      <c r="F22" s="17">
        <v>0</v>
      </c>
      <c r="G22" s="17">
        <f t="shared" si="0"/>
        <v>0</v>
      </c>
    </row>
    <row r="23" spans="1:7" x14ac:dyDescent="0.2">
      <c r="A23" s="29">
        <v>17</v>
      </c>
      <c r="B23" s="18"/>
      <c r="C23" s="24" t="s">
        <v>57</v>
      </c>
      <c r="D23" s="16">
        <v>1</v>
      </c>
      <c r="E23" s="16" t="s">
        <v>11</v>
      </c>
      <c r="F23" s="17">
        <v>0</v>
      </c>
      <c r="G23" s="17">
        <f t="shared" ref="G23" si="4">D23*F23</f>
        <v>0</v>
      </c>
    </row>
    <row r="24" spans="1:7" x14ac:dyDescent="0.2">
      <c r="A24" s="29">
        <v>18</v>
      </c>
      <c r="B24" s="18"/>
      <c r="C24" s="24" t="s">
        <v>19</v>
      </c>
      <c r="D24" s="16">
        <v>1</v>
      </c>
      <c r="E24" s="16" t="s">
        <v>20</v>
      </c>
      <c r="F24" s="17">
        <v>0</v>
      </c>
      <c r="G24" s="17">
        <f t="shared" si="0"/>
        <v>0</v>
      </c>
    </row>
    <row r="25" spans="1:7" x14ac:dyDescent="0.2">
      <c r="A25" s="29">
        <v>19</v>
      </c>
      <c r="B25" s="18"/>
      <c r="C25" s="24" t="s">
        <v>21</v>
      </c>
      <c r="D25" s="16">
        <v>1</v>
      </c>
      <c r="E25" s="16" t="s">
        <v>20</v>
      </c>
      <c r="F25" s="17">
        <v>0</v>
      </c>
      <c r="G25" s="17">
        <f t="shared" si="0"/>
        <v>0</v>
      </c>
    </row>
    <row r="26" spans="1:7" ht="15" x14ac:dyDescent="0.25">
      <c r="A26" s="3"/>
      <c r="B26" s="3"/>
      <c r="C26" s="8" t="s">
        <v>0</v>
      </c>
      <c r="D26" s="9"/>
      <c r="E26" s="9"/>
      <c r="F26" s="9"/>
      <c r="G26" s="12">
        <f>SUM(G7:G25)</f>
        <v>0</v>
      </c>
    </row>
    <row r="27" spans="1:7" x14ac:dyDescent="0.2">
      <c r="B27" s="15" t="s">
        <v>6</v>
      </c>
      <c r="C27" s="2" t="s">
        <v>22</v>
      </c>
      <c r="D27" s="5"/>
      <c r="E27" s="5"/>
      <c r="F27" s="5"/>
      <c r="G27" s="4">
        <f>G26*0.21</f>
        <v>0</v>
      </c>
    </row>
    <row r="28" spans="1:7" x14ac:dyDescent="0.2">
      <c r="B28" s="15"/>
      <c r="C28" s="2"/>
      <c r="D28" s="5"/>
      <c r="E28" s="5"/>
      <c r="F28" s="5"/>
      <c r="G28" s="4"/>
    </row>
    <row r="29" spans="1:7" ht="15.75" x14ac:dyDescent="0.25">
      <c r="A29" s="10"/>
      <c r="B29" s="10"/>
      <c r="C29" s="11" t="s">
        <v>23</v>
      </c>
      <c r="D29" s="10"/>
      <c r="E29" s="10"/>
      <c r="F29" s="10"/>
      <c r="G29" s="10"/>
    </row>
    <row r="30" spans="1:7" x14ac:dyDescent="0.2">
      <c r="A30" s="6" t="s">
        <v>1</v>
      </c>
      <c r="B30" s="6" t="s">
        <v>2</v>
      </c>
      <c r="C30" s="6" t="s">
        <v>3</v>
      </c>
      <c r="D30" s="14" t="s">
        <v>4</v>
      </c>
      <c r="E30" s="14" t="s">
        <v>8</v>
      </c>
      <c r="F30" s="7" t="s">
        <v>5</v>
      </c>
      <c r="G30" s="7" t="s">
        <v>0</v>
      </c>
    </row>
    <row r="31" spans="1:7" ht="25.5" x14ac:dyDescent="0.2">
      <c r="A31" s="16">
        <v>1</v>
      </c>
      <c r="B31" s="18"/>
      <c r="C31" s="24" t="s">
        <v>24</v>
      </c>
      <c r="D31" s="16">
        <v>4</v>
      </c>
      <c r="E31" s="16" t="s">
        <v>11</v>
      </c>
      <c r="F31" s="17">
        <v>0</v>
      </c>
      <c r="G31" s="17">
        <f>D31*F31</f>
        <v>0</v>
      </c>
    </row>
    <row r="32" spans="1:7" x14ac:dyDescent="0.2">
      <c r="A32" s="16">
        <v>2</v>
      </c>
      <c r="B32" s="18"/>
      <c r="C32" s="24" t="s">
        <v>25</v>
      </c>
      <c r="D32" s="16">
        <v>1</v>
      </c>
      <c r="E32" s="16" t="s">
        <v>11</v>
      </c>
      <c r="F32" s="17">
        <v>0</v>
      </c>
      <c r="G32" s="17">
        <f t="shared" ref="G32:G34" si="5">D32*F32</f>
        <v>0</v>
      </c>
    </row>
    <row r="33" spans="1:7" x14ac:dyDescent="0.2">
      <c r="A33" s="16">
        <v>3</v>
      </c>
      <c r="B33" s="18"/>
      <c r="C33" s="24" t="s">
        <v>26</v>
      </c>
      <c r="D33" s="16">
        <v>1</v>
      </c>
      <c r="E33" s="16" t="s">
        <v>20</v>
      </c>
      <c r="F33" s="17">
        <v>0</v>
      </c>
      <c r="G33" s="17">
        <f t="shared" si="5"/>
        <v>0</v>
      </c>
    </row>
    <row r="34" spans="1:7" ht="25.5" x14ac:dyDescent="0.2">
      <c r="A34" s="16">
        <v>4</v>
      </c>
      <c r="B34" s="18"/>
      <c r="C34" s="24" t="s">
        <v>27</v>
      </c>
      <c r="D34" s="16">
        <v>1</v>
      </c>
      <c r="E34" s="16" t="s">
        <v>20</v>
      </c>
      <c r="F34" s="17">
        <v>0</v>
      </c>
      <c r="G34" s="17">
        <f t="shared" si="5"/>
        <v>0</v>
      </c>
    </row>
    <row r="35" spans="1:7" ht="15" x14ac:dyDescent="0.25">
      <c r="A35" s="3"/>
      <c r="B35" s="3"/>
      <c r="C35" s="8" t="s">
        <v>0</v>
      </c>
      <c r="D35" s="9"/>
      <c r="E35" s="9"/>
      <c r="F35" s="9"/>
      <c r="G35" s="12">
        <f>SUM(G31:G34)</f>
        <v>0</v>
      </c>
    </row>
    <row r="36" spans="1:7" x14ac:dyDescent="0.2">
      <c r="B36" s="15" t="s">
        <v>6</v>
      </c>
      <c r="C36" s="2" t="s">
        <v>22</v>
      </c>
      <c r="D36" s="5"/>
      <c r="E36" s="5"/>
      <c r="F36" s="5"/>
      <c r="G36" s="4">
        <f>G35*0.21</f>
        <v>0</v>
      </c>
    </row>
    <row r="37" spans="1:7" x14ac:dyDescent="0.2">
      <c r="B37" s="15"/>
      <c r="C37" s="2"/>
      <c r="D37" s="5"/>
      <c r="E37" s="5"/>
      <c r="F37" s="5"/>
      <c r="G37" s="4"/>
    </row>
    <row r="38" spans="1:7" ht="15.75" x14ac:dyDescent="0.25">
      <c r="A38" s="10"/>
      <c r="B38" s="10"/>
      <c r="C38" s="11" t="s">
        <v>28</v>
      </c>
      <c r="D38" s="10"/>
      <c r="E38" s="10"/>
      <c r="F38" s="10"/>
      <c r="G38" s="10"/>
    </row>
    <row r="39" spans="1:7" x14ac:dyDescent="0.2">
      <c r="A39" s="6" t="s">
        <v>1</v>
      </c>
      <c r="B39" s="6" t="s">
        <v>2</v>
      </c>
      <c r="C39" s="6" t="s">
        <v>3</v>
      </c>
      <c r="D39" s="14" t="s">
        <v>4</v>
      </c>
      <c r="E39" s="14" t="s">
        <v>8</v>
      </c>
      <c r="F39" s="7" t="s">
        <v>5</v>
      </c>
      <c r="G39" s="7" t="s">
        <v>0</v>
      </c>
    </row>
    <row r="40" spans="1:7" x14ac:dyDescent="0.2">
      <c r="A40" s="16">
        <v>1</v>
      </c>
      <c r="B40" s="18"/>
      <c r="C40" s="24" t="s">
        <v>29</v>
      </c>
      <c r="D40" s="16">
        <v>1</v>
      </c>
      <c r="E40" s="16" t="s">
        <v>20</v>
      </c>
      <c r="F40" s="17">
        <v>0</v>
      </c>
      <c r="G40" s="17">
        <f>D40*F40</f>
        <v>0</v>
      </c>
    </row>
    <row r="41" spans="1:7" x14ac:dyDescent="0.2">
      <c r="A41" s="16">
        <v>2</v>
      </c>
      <c r="B41" s="18"/>
      <c r="C41" s="24" t="s">
        <v>30</v>
      </c>
      <c r="D41" s="16">
        <v>1</v>
      </c>
      <c r="E41" s="16" t="s">
        <v>20</v>
      </c>
      <c r="F41" s="17">
        <v>0</v>
      </c>
      <c r="G41" s="17">
        <f t="shared" ref="G41:G42" si="6">D41*F41</f>
        <v>0</v>
      </c>
    </row>
    <row r="42" spans="1:7" x14ac:dyDescent="0.2">
      <c r="A42" s="16">
        <v>3</v>
      </c>
      <c r="B42" s="18"/>
      <c r="C42" s="24" t="s">
        <v>31</v>
      </c>
      <c r="D42" s="16"/>
      <c r="E42" s="16" t="s">
        <v>32</v>
      </c>
      <c r="F42" s="17">
        <v>0</v>
      </c>
      <c r="G42" s="17">
        <f t="shared" si="6"/>
        <v>0</v>
      </c>
    </row>
    <row r="43" spans="1:7" ht="15" x14ac:dyDescent="0.25">
      <c r="A43" s="3"/>
      <c r="B43" s="3"/>
      <c r="C43" s="8" t="s">
        <v>0</v>
      </c>
      <c r="D43" s="9"/>
      <c r="E43" s="9"/>
      <c r="F43" s="9"/>
      <c r="G43" s="12">
        <f>SUM(G40:G42)</f>
        <v>0</v>
      </c>
    </row>
    <row r="44" spans="1:7" x14ac:dyDescent="0.2">
      <c r="B44" s="15" t="s">
        <v>6</v>
      </c>
      <c r="C44" s="2" t="s">
        <v>22</v>
      </c>
      <c r="D44" s="5"/>
      <c r="E44" s="5"/>
      <c r="F44" s="5"/>
      <c r="G44" s="4">
        <f>G43*0.21</f>
        <v>0</v>
      </c>
    </row>
    <row r="45" spans="1:7" x14ac:dyDescent="0.2">
      <c r="B45" s="15"/>
      <c r="C45" s="2"/>
      <c r="D45" s="5"/>
      <c r="E45" s="5"/>
      <c r="F45" s="5"/>
      <c r="G45" s="4"/>
    </row>
    <row r="46" spans="1:7" ht="15.75" x14ac:dyDescent="0.25">
      <c r="A46" s="10"/>
      <c r="B46" s="10"/>
      <c r="C46" s="11" t="s">
        <v>33</v>
      </c>
      <c r="D46" s="10"/>
      <c r="E46" s="10"/>
      <c r="F46" s="10"/>
      <c r="G46" s="10"/>
    </row>
    <row r="47" spans="1:7" x14ac:dyDescent="0.2">
      <c r="A47" s="6" t="s">
        <v>1</v>
      </c>
      <c r="B47" s="6" t="s">
        <v>2</v>
      </c>
      <c r="C47" s="6" t="s">
        <v>3</v>
      </c>
      <c r="D47" s="14" t="s">
        <v>4</v>
      </c>
      <c r="E47" s="14" t="s">
        <v>8</v>
      </c>
      <c r="F47" s="7" t="s">
        <v>5</v>
      </c>
      <c r="G47" s="7" t="s">
        <v>0</v>
      </c>
    </row>
    <row r="48" spans="1:7" x14ac:dyDescent="0.2">
      <c r="A48" s="16">
        <v>1</v>
      </c>
      <c r="B48" s="18"/>
      <c r="C48" s="24" t="s">
        <v>34</v>
      </c>
      <c r="D48" s="16"/>
      <c r="E48" s="16" t="s">
        <v>32</v>
      </c>
      <c r="F48" s="17">
        <v>0</v>
      </c>
      <c r="G48" s="17">
        <f>D48*F48</f>
        <v>0</v>
      </c>
    </row>
    <row r="49" spans="1:7" x14ac:dyDescent="0.2">
      <c r="A49" s="16">
        <v>2</v>
      </c>
      <c r="B49" s="18"/>
      <c r="C49" s="24" t="s">
        <v>35</v>
      </c>
      <c r="D49" s="16"/>
      <c r="E49" s="16" t="s">
        <v>32</v>
      </c>
      <c r="F49" s="17">
        <v>0</v>
      </c>
      <c r="G49" s="17">
        <f t="shared" ref="G49:G50" si="7">D49*F49</f>
        <v>0</v>
      </c>
    </row>
    <row r="50" spans="1:7" x14ac:dyDescent="0.2">
      <c r="A50" s="16">
        <v>3</v>
      </c>
      <c r="B50" s="18"/>
      <c r="C50" s="24" t="s">
        <v>36</v>
      </c>
      <c r="D50" s="16">
        <v>1</v>
      </c>
      <c r="E50" s="16" t="s">
        <v>20</v>
      </c>
      <c r="F50" s="17">
        <v>0</v>
      </c>
      <c r="G50" s="17">
        <f t="shared" si="7"/>
        <v>0</v>
      </c>
    </row>
    <row r="51" spans="1:7" ht="15" x14ac:dyDescent="0.25">
      <c r="A51" s="3"/>
      <c r="B51" s="3"/>
      <c r="C51" s="8" t="s">
        <v>0</v>
      </c>
      <c r="D51" s="9"/>
      <c r="E51" s="9"/>
      <c r="F51" s="9"/>
      <c r="G51" s="12">
        <f>SUM(G48:G50)</f>
        <v>0</v>
      </c>
    </row>
    <row r="52" spans="1:7" x14ac:dyDescent="0.2">
      <c r="B52" s="15" t="s">
        <v>6</v>
      </c>
      <c r="C52" s="2" t="s">
        <v>22</v>
      </c>
      <c r="D52" s="5"/>
      <c r="E52" s="5"/>
      <c r="F52" s="5"/>
      <c r="G52" s="4">
        <f>G51*0.21</f>
        <v>0</v>
      </c>
    </row>
    <row r="53" spans="1:7" x14ac:dyDescent="0.2">
      <c r="B53" s="15"/>
      <c r="C53" s="2"/>
      <c r="D53" s="5"/>
      <c r="E53" s="5"/>
      <c r="F53" s="5"/>
      <c r="G53" s="4"/>
    </row>
    <row r="54" spans="1:7" ht="15.75" x14ac:dyDescent="0.25">
      <c r="C54" s="1" t="s">
        <v>7</v>
      </c>
      <c r="F54" s="22"/>
      <c r="G54" s="26">
        <f>G26+G35+G43+G51</f>
        <v>0</v>
      </c>
    </row>
    <row r="55" spans="1:7" ht="15.75" x14ac:dyDescent="0.25">
      <c r="C55" s="1" t="s">
        <v>37</v>
      </c>
      <c r="E55" s="21"/>
      <c r="F55" s="23"/>
      <c r="G55" s="27">
        <f>G54*0.21</f>
        <v>0</v>
      </c>
    </row>
    <row r="56" spans="1:7" ht="15.75" x14ac:dyDescent="0.25">
      <c r="C56" s="1" t="s">
        <v>9</v>
      </c>
      <c r="G56" s="20">
        <f>G54+G55</f>
        <v>0</v>
      </c>
    </row>
    <row r="57" spans="1:7" x14ac:dyDescent="0.2">
      <c r="G57" s="19"/>
    </row>
  </sheetData>
  <mergeCells count="1">
    <mergeCell ref="A2:G2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2022-08-22T08:34:20Z</dcterms:modified>
</cp:coreProperties>
</file>