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Verejne Zakazky PRIPRAVOVANE\Tiskove sluzby ZN nadlimit\Od Zapletala\20221207_ZDkomplet do Josephine v1\Nase korekce\"/>
    </mc:Choice>
  </mc:AlternateContent>
  <bookViews>
    <workbookView xWindow="1035" yWindow="2760" windowWidth="21600" windowHeight="126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4" i="1"/>
  <c r="C6" i="1"/>
  <c r="C8" i="1"/>
  <c r="C3" i="1"/>
  <c r="C7" i="1"/>
  <c r="C5" i="1"/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3" i="1"/>
  <c r="F3" i="1" s="1"/>
  <c r="E18" i="1" l="1"/>
  <c r="F18" i="1"/>
</calcChain>
</file>

<file path=xl/sharedStrings.xml><?xml version="1.0" encoding="utf-8"?>
<sst xmlns="http://schemas.openxmlformats.org/spreadsheetml/2006/main" count="35" uniqueCount="20">
  <si>
    <t>Příloha č. 3: Položkový rozpočet pro potřeby hodnocení</t>
  </si>
  <si>
    <t>A4 černobíle</t>
  </si>
  <si>
    <t>A4 barevně</t>
  </si>
  <si>
    <t>Servisní klik - tisk</t>
  </si>
  <si>
    <t>Servisní klik - scan</t>
  </si>
  <si>
    <t>Předpokládaný počet jednotek</t>
  </si>
  <si>
    <t>Cena za jednotku bez DPH</t>
  </si>
  <si>
    <t>Cena celkem bez DPH</t>
  </si>
  <si>
    <t>Cena celkem vč. DPH</t>
  </si>
  <si>
    <t>Úhrn</t>
  </si>
  <si>
    <t>Typ tiskárny</t>
  </si>
  <si>
    <t>Předpokládaný počet jednotek/měsíc</t>
  </si>
  <si>
    <t xml:space="preserve">jedná se o odhad, přičemž si zadavatel vyhrazuje právo tento počet neodebrat či odebrat počet vyšší s ohledem na akutální potřeby zadavatele. Hodnota vychází z minulých potřeb zadavatele. </t>
  </si>
  <si>
    <t>zahrnuje veškeré náklady na předmět zakázky (vč. SW), jedná se o provedení tisku či kopírování, kalkulace je provedena na 1 A4. Formát A3 je počítán jako 2 x A4. Cena servisního kliku jednostranného a oboustranného tisku je stejná.</t>
  </si>
  <si>
    <t>zahrnuje veškeré náklady na předmět zakázky (vč. SW), jedná se o provedení scanu s požadovaným výstupem, kalkulace je provedena na 1 A4. Formát A3 je počítán jako 2 x A4. Cena servisního kliku jednostranného a oboustranného scanu je stejná.</t>
  </si>
  <si>
    <t>Stroje A3 - 50 stran / minutu</t>
  </si>
  <si>
    <t>Stroje A3 - 35 stran / minutu</t>
  </si>
  <si>
    <t>Stroje A3 - 25 stran / minutu</t>
  </si>
  <si>
    <t>Stroje A4 - 35 stran / minutu</t>
  </si>
  <si>
    <t>Stroj A3 - 25 stran / minutu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</si>
</sst>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i/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0" fillId="0" borderId="11" xfId="0" applyBorder="1"/>
    <xf numFmtId="0" fontId="0" fillId="2" borderId="11" xfId="0" applyFill="1" applyBorder="1"/>
    <xf numFmtId="0" fontId="1" fillId="0" borderId="8" xfId="0" applyFont="1" applyBorder="1" applyAlignment="1">
      <alignment wrapText="1"/>
    </xf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0" xfId="0" applyFont="1" applyAlignment="1">
      <alignment vertical="top"/>
    </xf>
    <xf numFmtId="0" fontId="1" fillId="0" borderId="0" xfId="0" applyFont="1"/>
    <xf numFmtId="0" fontId="1" fillId="0" borderId="14" xfId="0" applyFont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20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A18" sqref="A18"/>
    </sheetView>
  </sheetViews>
  <sheetFormatPr defaultRowHeight="14.25" x14ac:dyDescent="0.2"/>
  <cols>
    <col min="1" max="1" width="32.5" customWidth="1"/>
    <col min="2" max="2" width="17.25" customWidth="1"/>
    <col min="3" max="3" width="13.875" customWidth="1"/>
    <col min="4" max="4" width="14.875" customWidth="1"/>
    <col min="5" max="5" width="11.75" customWidth="1"/>
    <col min="6" max="6" width="12.375" customWidth="1"/>
  </cols>
  <sheetData>
    <row r="1" spans="1:7" ht="15" thickBot="1" x14ac:dyDescent="0.25">
      <c r="A1" s="18" t="s">
        <v>0</v>
      </c>
    </row>
    <row r="2" spans="1:7" ht="43.5" thickBot="1" x14ac:dyDescent="0.25">
      <c r="A2" s="22" t="s">
        <v>10</v>
      </c>
      <c r="B2" s="12" t="s">
        <v>3</v>
      </c>
      <c r="C2" s="20" t="s">
        <v>11</v>
      </c>
      <c r="D2" s="20" t="s">
        <v>6</v>
      </c>
      <c r="E2" s="20" t="s">
        <v>7</v>
      </c>
      <c r="F2" s="21" t="s">
        <v>8</v>
      </c>
      <c r="G2" s="1"/>
    </row>
    <row r="3" spans="1:7" ht="28.5" customHeight="1" x14ac:dyDescent="0.2">
      <c r="A3" s="38" t="s">
        <v>15</v>
      </c>
      <c r="B3" s="7" t="s">
        <v>1</v>
      </c>
      <c r="C3" s="23">
        <f>5*2020</f>
        <v>10100</v>
      </c>
      <c r="D3" s="8"/>
      <c r="E3" s="27">
        <f>C3*D3</f>
        <v>0</v>
      </c>
      <c r="F3" s="28">
        <f>E3*1.21</f>
        <v>0</v>
      </c>
    </row>
    <row r="4" spans="1:7" ht="15" thickBot="1" x14ac:dyDescent="0.25">
      <c r="A4" s="39"/>
      <c r="B4" s="3" t="s">
        <v>2</v>
      </c>
      <c r="C4" s="24">
        <f>5*1320</f>
        <v>6600</v>
      </c>
      <c r="D4" s="4"/>
      <c r="E4" s="29">
        <f t="shared" ref="E4:E17" si="0">C4*D4</f>
        <v>0</v>
      </c>
      <c r="F4" s="30">
        <f t="shared" ref="F4:F17" si="1">E4*1.21</f>
        <v>0</v>
      </c>
    </row>
    <row r="5" spans="1:7" ht="28.5" customHeight="1" x14ac:dyDescent="0.2">
      <c r="A5" s="38" t="s">
        <v>16</v>
      </c>
      <c r="B5" s="2" t="s">
        <v>1</v>
      </c>
      <c r="C5" s="25">
        <f>7*1500</f>
        <v>10500</v>
      </c>
      <c r="D5" s="6"/>
      <c r="E5" s="31">
        <f t="shared" si="0"/>
        <v>0</v>
      </c>
      <c r="F5" s="32">
        <f t="shared" si="1"/>
        <v>0</v>
      </c>
    </row>
    <row r="6" spans="1:7" ht="15" thickBot="1" x14ac:dyDescent="0.25">
      <c r="A6" s="39"/>
      <c r="B6" s="10" t="s">
        <v>2</v>
      </c>
      <c r="C6" s="26">
        <f>7*1000</f>
        <v>7000</v>
      </c>
      <c r="D6" s="11"/>
      <c r="E6" s="33">
        <f t="shared" si="0"/>
        <v>0</v>
      </c>
      <c r="F6" s="34">
        <f t="shared" si="1"/>
        <v>0</v>
      </c>
    </row>
    <row r="7" spans="1:7" ht="28.5" customHeight="1" x14ac:dyDescent="0.2">
      <c r="A7" s="38" t="s">
        <v>17</v>
      </c>
      <c r="B7" s="7" t="s">
        <v>1</v>
      </c>
      <c r="C7" s="23">
        <f>16*1400</f>
        <v>22400</v>
      </c>
      <c r="D7" s="8"/>
      <c r="E7" s="27">
        <f t="shared" si="0"/>
        <v>0</v>
      </c>
      <c r="F7" s="28">
        <f t="shared" si="1"/>
        <v>0</v>
      </c>
    </row>
    <row r="8" spans="1:7" ht="15" thickBot="1" x14ac:dyDescent="0.25">
      <c r="A8" s="39"/>
      <c r="B8" s="3" t="s">
        <v>2</v>
      </c>
      <c r="C8" s="24">
        <f>16*900</f>
        <v>14400</v>
      </c>
      <c r="D8" s="4"/>
      <c r="E8" s="29">
        <f t="shared" si="0"/>
        <v>0</v>
      </c>
      <c r="F8" s="30">
        <f t="shared" si="1"/>
        <v>0</v>
      </c>
    </row>
    <row r="9" spans="1:7" ht="28.5" customHeight="1" x14ac:dyDescent="0.2">
      <c r="A9" s="38" t="s">
        <v>18</v>
      </c>
      <c r="B9" s="43" t="s">
        <v>1</v>
      </c>
      <c r="C9" s="45">
        <v>24000</v>
      </c>
      <c r="D9" s="47"/>
      <c r="E9" s="49">
        <f t="shared" si="0"/>
        <v>0</v>
      </c>
      <c r="F9" s="35">
        <f t="shared" si="1"/>
        <v>0</v>
      </c>
    </row>
    <row r="10" spans="1:7" ht="15" thickBot="1" x14ac:dyDescent="0.25">
      <c r="A10" s="39"/>
      <c r="B10" s="44"/>
      <c r="C10" s="46"/>
      <c r="D10" s="48"/>
      <c r="E10" s="50"/>
      <c r="F10" s="36"/>
    </row>
    <row r="11" spans="1:7" ht="29.25" thickBot="1" x14ac:dyDescent="0.25">
      <c r="A11" s="13"/>
      <c r="B11" s="19" t="s">
        <v>4</v>
      </c>
      <c r="C11" s="40"/>
      <c r="D11" s="41"/>
      <c r="E11" s="41"/>
      <c r="F11" s="42"/>
    </row>
    <row r="12" spans="1:7" ht="28.5" customHeight="1" x14ac:dyDescent="0.2">
      <c r="A12" s="38" t="s">
        <v>15</v>
      </c>
      <c r="B12" s="7" t="s">
        <v>1</v>
      </c>
      <c r="C12" s="23">
        <f>5*1800</f>
        <v>9000</v>
      </c>
      <c r="D12" s="8"/>
      <c r="E12" s="7">
        <f t="shared" si="0"/>
        <v>0</v>
      </c>
      <c r="F12" s="9">
        <f t="shared" si="1"/>
        <v>0</v>
      </c>
    </row>
    <row r="13" spans="1:7" ht="15" thickBot="1" x14ac:dyDescent="0.25">
      <c r="A13" s="39"/>
      <c r="B13" s="3" t="s">
        <v>2</v>
      </c>
      <c r="C13" s="24">
        <f>5*1000</f>
        <v>5000</v>
      </c>
      <c r="D13" s="4"/>
      <c r="E13" s="3">
        <f t="shared" si="0"/>
        <v>0</v>
      </c>
      <c r="F13" s="5">
        <f t="shared" si="1"/>
        <v>0</v>
      </c>
    </row>
    <row r="14" spans="1:7" ht="28.5" customHeight="1" x14ac:dyDescent="0.2">
      <c r="A14" s="38" t="s">
        <v>16</v>
      </c>
      <c r="B14" s="7" t="s">
        <v>1</v>
      </c>
      <c r="C14" s="23">
        <f>7*1500</f>
        <v>10500</v>
      </c>
      <c r="D14" s="8"/>
      <c r="E14" s="7">
        <f t="shared" si="0"/>
        <v>0</v>
      </c>
      <c r="F14" s="9">
        <f t="shared" si="1"/>
        <v>0</v>
      </c>
    </row>
    <row r="15" spans="1:7" ht="15" thickBot="1" x14ac:dyDescent="0.25">
      <c r="A15" s="39"/>
      <c r="B15" s="3" t="s">
        <v>2</v>
      </c>
      <c r="C15" s="24">
        <f>7*700</f>
        <v>4900</v>
      </c>
      <c r="D15" s="4"/>
      <c r="E15" s="3">
        <f t="shared" si="0"/>
        <v>0</v>
      </c>
      <c r="F15" s="5">
        <f t="shared" si="1"/>
        <v>0</v>
      </c>
    </row>
    <row r="16" spans="1:7" ht="28.5" customHeight="1" x14ac:dyDescent="0.2">
      <c r="A16" s="38" t="s">
        <v>19</v>
      </c>
      <c r="B16" s="7" t="s">
        <v>1</v>
      </c>
      <c r="C16" s="23">
        <f>16*1100</f>
        <v>17600</v>
      </c>
      <c r="D16" s="8"/>
      <c r="E16" s="7">
        <f t="shared" si="0"/>
        <v>0</v>
      </c>
      <c r="F16" s="9">
        <f t="shared" si="1"/>
        <v>0</v>
      </c>
    </row>
    <row r="17" spans="1:6" ht="15" thickBot="1" x14ac:dyDescent="0.25">
      <c r="A17" s="39"/>
      <c r="B17" s="3" t="s">
        <v>2</v>
      </c>
      <c r="C17" s="24">
        <f>16*500</f>
        <v>8000</v>
      </c>
      <c r="D17" s="4"/>
      <c r="E17" s="3">
        <f t="shared" si="0"/>
        <v>0</v>
      </c>
      <c r="F17" s="5">
        <f t="shared" si="1"/>
        <v>0</v>
      </c>
    </row>
    <row r="18" spans="1:6" ht="15" thickBot="1" x14ac:dyDescent="0.25">
      <c r="D18" s="14" t="s">
        <v>9</v>
      </c>
      <c r="E18" s="15">
        <f>SUM(E3:E17)</f>
        <v>0</v>
      </c>
      <c r="F18" s="16">
        <f>SUM(F3:F17)</f>
        <v>0</v>
      </c>
    </row>
    <row r="20" spans="1:6" ht="60.75" customHeight="1" x14ac:dyDescent="0.2">
      <c r="A20" s="17" t="s">
        <v>3</v>
      </c>
      <c r="B20" s="37" t="s">
        <v>13</v>
      </c>
      <c r="C20" s="37"/>
      <c r="D20" s="37"/>
      <c r="E20" s="37"/>
      <c r="F20" s="37"/>
    </row>
    <row r="21" spans="1:6" ht="65.25" customHeight="1" x14ac:dyDescent="0.2">
      <c r="A21" s="17" t="s">
        <v>4</v>
      </c>
      <c r="B21" s="37" t="s">
        <v>14</v>
      </c>
      <c r="C21" s="37"/>
      <c r="D21" s="37"/>
      <c r="E21" s="37"/>
      <c r="F21" s="37"/>
    </row>
    <row r="22" spans="1:6" ht="52.5" customHeight="1" x14ac:dyDescent="0.2">
      <c r="A22" s="17" t="s">
        <v>5</v>
      </c>
      <c r="B22" s="37" t="s">
        <v>12</v>
      </c>
      <c r="C22" s="37"/>
      <c r="D22" s="37"/>
      <c r="E22" s="37"/>
      <c r="F22" s="37"/>
    </row>
  </sheetData>
  <mergeCells count="16">
    <mergeCell ref="F9:F10"/>
    <mergeCell ref="B21:F21"/>
    <mergeCell ref="B22:F22"/>
    <mergeCell ref="A3:A4"/>
    <mergeCell ref="A5:A6"/>
    <mergeCell ref="A7:A8"/>
    <mergeCell ref="A9:A10"/>
    <mergeCell ref="A12:A13"/>
    <mergeCell ref="A14:A15"/>
    <mergeCell ref="A16:A17"/>
    <mergeCell ref="C11:F11"/>
    <mergeCell ref="B20:F20"/>
    <mergeCell ref="B9:B10"/>
    <mergeCell ref="C9:C10"/>
    <mergeCell ref="D9:D10"/>
    <mergeCell ref="E9:E10"/>
  </mergeCells>
  <pageMargins left="0.7" right="0.7" top="0.78740157499999996" bottom="0.78740157499999996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Zapletal</dc:creator>
  <cp:lastModifiedBy>Otepka Lubomír</cp:lastModifiedBy>
  <dcterms:created xsi:type="dcterms:W3CDTF">2022-09-20T09:11:17Z</dcterms:created>
  <dcterms:modified xsi:type="dcterms:W3CDTF">2022-12-13T10:47:59Z</dcterms:modified>
</cp:coreProperties>
</file>