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filterPrivacy="1" defaultThemeVersion="124226"/>
  <xr:revisionPtr revIDLastSave="0" documentId="13_ncr:1_{0525921D-96D7-40EB-BD26-6573918E9B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ík" sheetId="1" r:id="rId1"/>
  </sheets>
  <definedNames>
    <definedName name="_xlnm.Print_Area" localSheetId="0">ceník!$A$1:$H$70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G32" i="1" s="1"/>
  <c r="E38" i="1" l="1"/>
  <c r="E37" i="1"/>
  <c r="E36" i="1"/>
  <c r="E35" i="1"/>
  <c r="E54" i="1"/>
  <c r="E55" i="1"/>
  <c r="E53" i="1"/>
  <c r="E42" i="1"/>
  <c r="E43" i="1"/>
  <c r="E44" i="1"/>
  <c r="E45" i="1"/>
  <c r="E46" i="1"/>
  <c r="E47" i="1"/>
  <c r="E41" i="1"/>
  <c r="E29" i="1"/>
  <c r="G29" i="1" s="1"/>
  <c r="E26" i="1"/>
  <c r="G26" i="1" s="1"/>
  <c r="E23" i="1"/>
  <c r="E20" i="1"/>
  <c r="G20" i="1" s="1"/>
  <c r="E15" i="1"/>
  <c r="E16" i="1"/>
  <c r="E17" i="1"/>
  <c r="G17" i="1" s="1"/>
  <c r="E14" i="1"/>
  <c r="E7" i="1"/>
  <c r="E6" i="1"/>
  <c r="E8" i="1" l="1"/>
  <c r="E9" i="1"/>
  <c r="D50" i="1"/>
  <c r="G7" i="1"/>
  <c r="G8" i="1"/>
  <c r="G6" i="1" l="1"/>
  <c r="G45" i="1"/>
  <c r="G9" i="1" l="1"/>
  <c r="E50" i="1"/>
  <c r="G47" i="1"/>
  <c r="G44" i="1"/>
  <c r="G43" i="1"/>
  <c r="G42" i="1"/>
  <c r="G41" i="1"/>
  <c r="G38" i="1"/>
  <c r="G37" i="1"/>
  <c r="G54" i="1"/>
  <c r="G55" i="1"/>
  <c r="G53" i="1"/>
  <c r="G35" i="1" l="1"/>
  <c r="G46" i="1"/>
  <c r="G36" i="1" l="1"/>
  <c r="G16" i="1"/>
  <c r="G15" i="1"/>
  <c r="G23" i="1" l="1"/>
  <c r="G50" i="1" l="1"/>
  <c r="D58" i="1" s="1"/>
  <c r="G14" i="1"/>
</calcChain>
</file>

<file path=xl/sharedStrings.xml><?xml version="1.0" encoding="utf-8"?>
<sst xmlns="http://schemas.openxmlformats.org/spreadsheetml/2006/main" count="82" uniqueCount="52">
  <si>
    <t>Jednorázové aktivační či zřizovací poplatky</t>
  </si>
  <si>
    <t>Název</t>
  </si>
  <si>
    <t>Jednotka</t>
  </si>
  <si>
    <t>Počet jednotek</t>
  </si>
  <si>
    <t>Nabízená jednotková cena 
v Kč bez DPH</t>
  </si>
  <si>
    <t>Cena celkem 
v Kč bez DPH</t>
  </si>
  <si>
    <t>ks</t>
  </si>
  <si>
    <t>Počet jednotek za měsíc</t>
  </si>
  <si>
    <t>min</t>
  </si>
  <si>
    <t>Celkem pro-forma nabídková cena ve veřejné zakázce v Kč bez DPH</t>
  </si>
  <si>
    <t>Stanovení jednotkových cen - cenový list</t>
  </si>
  <si>
    <t>Měsíční paušální poplatky a poplatky za provoz</t>
  </si>
  <si>
    <t>Mobilní hlasová virtuální privátní síť</t>
  </si>
  <si>
    <t>Měsíční paušál - Mobilní datová služba - FUP minimálně 20 GB</t>
  </si>
  <si>
    <t>Spojení - Mezinárodní hovory - ostatní státy EU</t>
  </si>
  <si>
    <t>Spojení - Hovory - Roaming příchozí v zóně Evropa mimo EU</t>
  </si>
  <si>
    <t>Spojení - Hovory - Roaming příchozí v zóně Svět</t>
  </si>
  <si>
    <t>Spojení - Hovory - Roaming odchozí v zóně Evropa mimo EU</t>
  </si>
  <si>
    <t>Spojení - Hovory - Roaming odchozí v zóně Svět</t>
  </si>
  <si>
    <t>Jednorázový poplatek - Datový balíček - minimálně 150 MB v zóně Svět</t>
  </si>
  <si>
    <t>Aktivace a zřízení - Hlasová SIM karta</t>
  </si>
  <si>
    <t>Aktivace a zřízení - Datová SIM karta</t>
  </si>
  <si>
    <t>Datová SIM karta</t>
  </si>
  <si>
    <t>Aktivace a zřízení - Podrobné elektronické vyúčtování</t>
  </si>
  <si>
    <t>Aktivace a zřízení - Mobilní hlasová virtuální privátní síť (VPS) ke každé hlasové SIM</t>
  </si>
  <si>
    <t>Měsíční paušál - Mobilní hlasová virtuální privátní síť (VPS) ke každé hlasové SIM</t>
  </si>
  <si>
    <t>Spojení - SMS - Roaming odchozí v zóně Svět</t>
  </si>
  <si>
    <t>Spojení - SMS - Roaming odchozí v zóně Evropa mimo EU</t>
  </si>
  <si>
    <t>Spojení - MMS - do mobilních sítí v ČR</t>
  </si>
  <si>
    <t>Měsíční paušál - Mobilní datová služba - FUP minimálně 10 GB</t>
  </si>
  <si>
    <t>Spojení - Mezinárodní hovory - okolní státy PL, SVK, D</t>
  </si>
  <si>
    <t>Tarif č. 4 "Neomezený s daty  10GB</t>
  </si>
  <si>
    <t>Tarif č. 5 "Neomezený s daty  20GB</t>
  </si>
  <si>
    <t>Měsíční paušál - Standardní SIM karta - tarif č. 2 "Neomezený"</t>
  </si>
  <si>
    <t>Měsíční paušál - Standardní SIM karta - tarif č. 4 "Neomezený s daty 10 GB"</t>
  </si>
  <si>
    <t>Měsíční paušál - Standardní SIM karta - tarif č. 5 "Neomezený s daty 20 GB"</t>
  </si>
  <si>
    <t>Ostatní spojení bez rozdílu tarifu (společně pro tarify č. 1 až 5 )</t>
  </si>
  <si>
    <t>Měsíční paušál - Standardní SIM karta - tarif č. 1</t>
  </si>
  <si>
    <t>Počet jednotek za 2 roky</t>
  </si>
  <si>
    <t>odchozí spojení - Hovory v rámci VPS</t>
  </si>
  <si>
    <t>odchozí spojení - SMS v rámci sítí v ČR</t>
  </si>
  <si>
    <t>odchozí spojení - Hovory v rámci sítí v ČR nad rámec volných minut</t>
  </si>
  <si>
    <t>Spojení - SMS - mezinárodní</t>
  </si>
  <si>
    <t>Tarif č. 1 "VPS"</t>
  </si>
  <si>
    <t>Příloha č. 2 - Tabulka pro zpracování nabídkové ceny</t>
  </si>
  <si>
    <t>Tarif č. 2 "Hlasový neomezený"</t>
  </si>
  <si>
    <t>Tarif č. 6 "Hlasový neomezený s neomezenými daty"</t>
  </si>
  <si>
    <r>
      <t xml:space="preserve">Měsíční paušál - Standardní SIM karta - tarif č. 6 </t>
    </r>
    <r>
      <rPr>
        <b/>
        <sz val="8"/>
        <color theme="1"/>
        <rFont val="Arial"/>
        <family val="2"/>
        <charset val="238"/>
      </rPr>
      <t>"</t>
    </r>
    <r>
      <rPr>
        <sz val="8"/>
        <color theme="1"/>
        <rFont val="Arial"/>
        <family val="2"/>
        <charset val="238"/>
      </rPr>
      <t>Neomezený s neomezeným datovým limitem</t>
    </r>
    <r>
      <rPr>
        <b/>
        <sz val="8"/>
        <color theme="1"/>
        <rFont val="Arial"/>
        <family val="2"/>
        <charset val="238"/>
      </rPr>
      <t>"</t>
    </r>
  </si>
  <si>
    <t>Měsíční paušál - Standardní SIM karta - tarif č. 3 "Neomezený s daty 3 GB"</t>
  </si>
  <si>
    <t>Tarif č. 3 "Neomezený s daty 3 GB</t>
  </si>
  <si>
    <t>Měsíční paušál - Mobilní datová služba - FUP minimálně 5 GB</t>
  </si>
  <si>
    <t>Roamingová spojení mimo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</si>
</sst>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4" fontId="4" fillId="3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indent="2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4" borderId="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4" fillId="5" borderId="2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center"/>
    </xf>
    <xf numFmtId="4" fontId="11" fillId="4" borderId="3" xfId="0" applyNumberFormat="1" applyFont="1" applyFill="1" applyBorder="1" applyAlignment="1">
      <alignment horizontal="right" vertical="center"/>
    </xf>
    <xf numFmtId="4" fontId="11" fillId="4" borderId="5" xfId="0" applyNumberFormat="1" applyFont="1" applyFill="1" applyBorder="1" applyAlignment="1">
      <alignment horizontal="right" vertical="center"/>
    </xf>
    <xf numFmtId="4" fontId="11" fillId="4" borderId="4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tabSelected="1" topLeftCell="A33" zoomScaleNormal="100" workbookViewId="0">
      <selection activeCell="B40" sqref="B40"/>
    </sheetView>
  </sheetViews>
  <sheetFormatPr defaultColWidth="0" defaultRowHeight="10" x14ac:dyDescent="0.2"/>
  <cols>
    <col min="1" max="1" width="2.33203125" style="2" customWidth="1"/>
    <col min="2" max="2" width="84.5546875" style="2" customWidth="1"/>
    <col min="3" max="3" width="10" style="2" bestFit="1" customWidth="1"/>
    <col min="4" max="4" width="10.88671875" style="8" customWidth="1"/>
    <col min="5" max="5" width="10.88671875" style="6" customWidth="1"/>
    <col min="6" max="7" width="13.33203125" style="2" customWidth="1"/>
    <col min="8" max="8" width="1.88671875" style="2" customWidth="1"/>
    <col min="9" max="16384" width="0" style="2" hidden="1"/>
  </cols>
  <sheetData>
    <row r="1" spans="2:7" ht="23" x14ac:dyDescent="0.2">
      <c r="B1" s="18" t="s">
        <v>44</v>
      </c>
    </row>
    <row r="2" spans="2:7" x14ac:dyDescent="0.2">
      <c r="B2" s="19" t="s">
        <v>10</v>
      </c>
    </row>
    <row r="3" spans="2:7" ht="10.5" x14ac:dyDescent="0.2">
      <c r="B3" s="20"/>
    </row>
    <row r="4" spans="2:7" ht="18" x14ac:dyDescent="0.2">
      <c r="B4" s="1" t="s">
        <v>0</v>
      </c>
    </row>
    <row r="5" spans="2:7" ht="42" x14ac:dyDescent="0.2">
      <c r="B5" s="11" t="s">
        <v>1</v>
      </c>
      <c r="C5" s="12" t="s">
        <v>2</v>
      </c>
      <c r="D5" s="14"/>
      <c r="E5" s="13" t="s">
        <v>3</v>
      </c>
      <c r="F5" s="13" t="s">
        <v>4</v>
      </c>
      <c r="G5" s="13" t="s">
        <v>5</v>
      </c>
    </row>
    <row r="6" spans="2:7" x14ac:dyDescent="0.2">
      <c r="B6" s="33" t="s">
        <v>20</v>
      </c>
      <c r="C6" s="3" t="s">
        <v>6</v>
      </c>
      <c r="D6" s="15"/>
      <c r="E6" s="7">
        <f>D14+D20+D26+D29+D23</f>
        <v>655</v>
      </c>
      <c r="F6" s="4"/>
      <c r="G6" s="5">
        <f t="shared" ref="G6:G9" si="0">F6*E6</f>
        <v>0</v>
      </c>
    </row>
    <row r="7" spans="2:7" x14ac:dyDescent="0.2">
      <c r="B7" s="33" t="s">
        <v>21</v>
      </c>
      <c r="C7" s="34" t="s">
        <v>6</v>
      </c>
      <c r="D7" s="15"/>
      <c r="E7" s="7">
        <f>D53+D54+D55</f>
        <v>14</v>
      </c>
      <c r="F7" s="4"/>
      <c r="G7" s="5">
        <f t="shared" si="0"/>
        <v>0</v>
      </c>
    </row>
    <row r="8" spans="2:7" x14ac:dyDescent="0.2">
      <c r="B8" s="33" t="s">
        <v>24</v>
      </c>
      <c r="C8" s="3" t="s">
        <v>6</v>
      </c>
      <c r="D8" s="15"/>
      <c r="E8" s="7">
        <f>E6</f>
        <v>655</v>
      </c>
      <c r="F8" s="4"/>
      <c r="G8" s="5">
        <f t="shared" si="0"/>
        <v>0</v>
      </c>
    </row>
    <row r="9" spans="2:7" x14ac:dyDescent="0.2">
      <c r="B9" s="33" t="s">
        <v>23</v>
      </c>
      <c r="C9" s="3" t="s">
        <v>6</v>
      </c>
      <c r="D9" s="15"/>
      <c r="E9" s="7">
        <f>E6+E7</f>
        <v>669</v>
      </c>
      <c r="F9" s="4"/>
      <c r="G9" s="5">
        <f t="shared" si="0"/>
        <v>0</v>
      </c>
    </row>
    <row r="10" spans="2:7" x14ac:dyDescent="0.2">
      <c r="B10" s="10"/>
      <c r="C10" s="6"/>
      <c r="E10" s="8"/>
      <c r="F10" s="9"/>
      <c r="G10" s="9"/>
    </row>
    <row r="11" spans="2:7" ht="18" x14ac:dyDescent="0.2">
      <c r="B11" s="1" t="s">
        <v>11</v>
      </c>
      <c r="C11" s="6"/>
      <c r="E11" s="8"/>
      <c r="F11" s="9"/>
      <c r="G11" s="9"/>
    </row>
    <row r="12" spans="2:7" ht="42" x14ac:dyDescent="0.2">
      <c r="B12" s="11" t="s">
        <v>1</v>
      </c>
      <c r="C12" s="12" t="s">
        <v>2</v>
      </c>
      <c r="D12" s="13" t="s">
        <v>7</v>
      </c>
      <c r="E12" s="13" t="s">
        <v>38</v>
      </c>
      <c r="F12" s="13" t="s">
        <v>4</v>
      </c>
      <c r="G12" s="13" t="s">
        <v>5</v>
      </c>
    </row>
    <row r="13" spans="2:7" ht="10.5" x14ac:dyDescent="0.2">
      <c r="B13" s="21" t="s">
        <v>43</v>
      </c>
      <c r="C13" s="22"/>
      <c r="D13" s="23"/>
      <c r="E13" s="23"/>
      <c r="F13" s="23"/>
      <c r="G13" s="23"/>
    </row>
    <row r="14" spans="2:7" x14ac:dyDescent="0.2">
      <c r="B14" s="36" t="s">
        <v>37</v>
      </c>
      <c r="C14" s="3" t="s">
        <v>6</v>
      </c>
      <c r="D14" s="7">
        <v>200</v>
      </c>
      <c r="E14" s="7">
        <f>D14*24</f>
        <v>4800</v>
      </c>
      <c r="F14" s="4"/>
      <c r="G14" s="5">
        <f t="shared" ref="G14:G15" si="1">F14*E14</f>
        <v>0</v>
      </c>
    </row>
    <row r="15" spans="2:7" x14ac:dyDescent="0.2">
      <c r="B15" s="36" t="s">
        <v>41</v>
      </c>
      <c r="C15" s="3" t="s">
        <v>8</v>
      </c>
      <c r="D15" s="7">
        <v>4300</v>
      </c>
      <c r="E15" s="7">
        <f t="shared" ref="E15:E17" si="2">D15*24</f>
        <v>103200</v>
      </c>
      <c r="F15" s="4"/>
      <c r="G15" s="5">
        <f t="shared" si="1"/>
        <v>0</v>
      </c>
    </row>
    <row r="16" spans="2:7" x14ac:dyDescent="0.2">
      <c r="B16" s="36" t="s">
        <v>39</v>
      </c>
      <c r="C16" s="3" t="s">
        <v>8</v>
      </c>
      <c r="D16" s="7">
        <v>7600</v>
      </c>
      <c r="E16" s="7">
        <f t="shared" si="2"/>
        <v>182400</v>
      </c>
      <c r="F16" s="40"/>
      <c r="G16" s="5">
        <f t="shared" ref="G16" si="3">F16*E16</f>
        <v>0</v>
      </c>
    </row>
    <row r="17" spans="2:7" x14ac:dyDescent="0.2">
      <c r="B17" s="36" t="s">
        <v>40</v>
      </c>
      <c r="C17" s="3" t="s">
        <v>6</v>
      </c>
      <c r="D17" s="7">
        <v>4555</v>
      </c>
      <c r="E17" s="7">
        <f t="shared" si="2"/>
        <v>109320</v>
      </c>
      <c r="F17" s="4"/>
      <c r="G17" s="5">
        <f>F17*E17</f>
        <v>0</v>
      </c>
    </row>
    <row r="18" spans="2:7" x14ac:dyDescent="0.2">
      <c r="C18" s="6"/>
      <c r="E18" s="8"/>
      <c r="F18" s="9"/>
      <c r="G18" s="9"/>
    </row>
    <row r="19" spans="2:7" ht="10.5" x14ac:dyDescent="0.2">
      <c r="B19" s="31" t="s">
        <v>45</v>
      </c>
      <c r="C19" s="25"/>
      <c r="D19" s="26"/>
      <c r="E19" s="26"/>
      <c r="F19" s="26"/>
      <c r="G19" s="26"/>
    </row>
    <row r="20" spans="2:7" x14ac:dyDescent="0.2">
      <c r="B20" s="36" t="s">
        <v>33</v>
      </c>
      <c r="C20" s="3" t="s">
        <v>6</v>
      </c>
      <c r="D20" s="7">
        <v>125</v>
      </c>
      <c r="E20" s="7">
        <f>D20*24</f>
        <v>3000</v>
      </c>
      <c r="F20" s="4"/>
      <c r="G20" s="5">
        <f>F20*E20</f>
        <v>0</v>
      </c>
    </row>
    <row r="21" spans="2:7" x14ac:dyDescent="0.2">
      <c r="B21" s="39"/>
      <c r="C21" s="6"/>
      <c r="E21" s="8"/>
      <c r="F21" s="8"/>
      <c r="G21" s="9"/>
    </row>
    <row r="22" spans="2:7" ht="10.5" x14ac:dyDescent="0.2">
      <c r="B22" s="31" t="s">
        <v>49</v>
      </c>
      <c r="C22" s="25"/>
      <c r="D22" s="26"/>
      <c r="E22" s="26"/>
      <c r="F22" s="26"/>
      <c r="G22" s="26"/>
    </row>
    <row r="23" spans="2:7" x14ac:dyDescent="0.2">
      <c r="B23" s="36" t="s">
        <v>48</v>
      </c>
      <c r="C23" s="27" t="s">
        <v>6</v>
      </c>
      <c r="D23" s="28">
        <v>230</v>
      </c>
      <c r="E23" s="28">
        <f>D23*24</f>
        <v>5520</v>
      </c>
      <c r="F23" s="29"/>
      <c r="G23" s="30">
        <f t="shared" ref="G23" si="4">F23*E23</f>
        <v>0</v>
      </c>
    </row>
    <row r="24" spans="2:7" x14ac:dyDescent="0.2">
      <c r="B24" s="39"/>
      <c r="C24" s="6"/>
      <c r="E24" s="8"/>
      <c r="F24" s="8"/>
      <c r="G24" s="9"/>
    </row>
    <row r="25" spans="2:7" ht="10.5" x14ac:dyDescent="0.2">
      <c r="B25" s="31" t="s">
        <v>31</v>
      </c>
      <c r="C25" s="25"/>
      <c r="D25" s="26"/>
      <c r="E25" s="26"/>
      <c r="F25" s="26"/>
      <c r="G25" s="26"/>
    </row>
    <row r="26" spans="2:7" x14ac:dyDescent="0.2">
      <c r="B26" s="36" t="s">
        <v>34</v>
      </c>
      <c r="C26" s="27" t="s">
        <v>6</v>
      </c>
      <c r="D26" s="28">
        <v>80</v>
      </c>
      <c r="E26" s="28">
        <f>D26*24</f>
        <v>1920</v>
      </c>
      <c r="F26" s="29"/>
      <c r="G26" s="30">
        <f t="shared" ref="G26" si="5">F26*E26</f>
        <v>0</v>
      </c>
    </row>
    <row r="27" spans="2:7" x14ac:dyDescent="0.2">
      <c r="B27" s="39"/>
      <c r="C27" s="6"/>
      <c r="E27" s="8"/>
      <c r="F27" s="8"/>
      <c r="G27" s="9"/>
    </row>
    <row r="28" spans="2:7" ht="10.5" x14ac:dyDescent="0.2">
      <c r="B28" s="31" t="s">
        <v>32</v>
      </c>
      <c r="C28" s="25"/>
      <c r="D28" s="26"/>
      <c r="E28" s="26"/>
      <c r="F28" s="26"/>
      <c r="G28" s="26"/>
    </row>
    <row r="29" spans="2:7" x14ac:dyDescent="0.2">
      <c r="B29" s="36" t="s">
        <v>35</v>
      </c>
      <c r="C29" s="27" t="s">
        <v>6</v>
      </c>
      <c r="D29" s="28">
        <v>20</v>
      </c>
      <c r="E29" s="28">
        <f>D29*24</f>
        <v>480</v>
      </c>
      <c r="F29" s="29"/>
      <c r="G29" s="30">
        <f t="shared" ref="G29" si="6">F29*E29</f>
        <v>0</v>
      </c>
    </row>
    <row r="30" spans="2:7" x14ac:dyDescent="0.2">
      <c r="B30" s="41"/>
      <c r="C30" s="42"/>
      <c r="D30" s="43"/>
      <c r="E30" s="43"/>
      <c r="F30" s="44"/>
      <c r="G30" s="44"/>
    </row>
    <row r="31" spans="2:7" ht="10.5" x14ac:dyDescent="0.2">
      <c r="B31" s="31" t="s">
        <v>46</v>
      </c>
      <c r="C31" s="25"/>
      <c r="D31" s="26"/>
      <c r="E31" s="26"/>
      <c r="F31" s="26"/>
      <c r="G31" s="26"/>
    </row>
    <row r="32" spans="2:7" ht="10.5" x14ac:dyDescent="0.2">
      <c r="B32" s="36" t="s">
        <v>47</v>
      </c>
      <c r="C32" s="27" t="s">
        <v>6</v>
      </c>
      <c r="D32" s="28">
        <v>10</v>
      </c>
      <c r="E32" s="28">
        <f>D32*24</f>
        <v>240</v>
      </c>
      <c r="F32" s="29"/>
      <c r="G32" s="30">
        <f t="shared" ref="G32" si="7">F32*E32</f>
        <v>0</v>
      </c>
    </row>
    <row r="33" spans="2:7" x14ac:dyDescent="0.2">
      <c r="B33" s="39"/>
      <c r="C33" s="6"/>
      <c r="E33" s="8"/>
      <c r="F33" s="8"/>
      <c r="G33" s="9"/>
    </row>
    <row r="34" spans="2:7" ht="10.5" x14ac:dyDescent="0.2">
      <c r="B34" s="32" t="s">
        <v>36</v>
      </c>
      <c r="C34" s="6"/>
      <c r="E34" s="8"/>
      <c r="F34" s="9"/>
      <c r="G34" s="9"/>
    </row>
    <row r="35" spans="2:7" x14ac:dyDescent="0.2">
      <c r="B35" s="36" t="s">
        <v>28</v>
      </c>
      <c r="C35" s="37" t="s">
        <v>6</v>
      </c>
      <c r="D35" s="38">
        <v>500</v>
      </c>
      <c r="E35" s="7">
        <f>D35*24</f>
        <v>12000</v>
      </c>
      <c r="F35" s="4"/>
      <c r="G35" s="5">
        <f>F35*E35</f>
        <v>0</v>
      </c>
    </row>
    <row r="36" spans="2:7" x14ac:dyDescent="0.2">
      <c r="B36" s="36" t="s">
        <v>42</v>
      </c>
      <c r="C36" s="37" t="s">
        <v>6</v>
      </c>
      <c r="D36" s="38">
        <v>290</v>
      </c>
      <c r="E36" s="7">
        <f>D36*24</f>
        <v>6960</v>
      </c>
      <c r="F36" s="4"/>
      <c r="G36" s="5">
        <f>F36*E36</f>
        <v>0</v>
      </c>
    </row>
    <row r="37" spans="2:7" x14ac:dyDescent="0.2">
      <c r="B37" s="36" t="s">
        <v>30</v>
      </c>
      <c r="C37" s="37" t="s">
        <v>8</v>
      </c>
      <c r="D37" s="38">
        <v>837</v>
      </c>
      <c r="E37" s="7">
        <f>D37*24</f>
        <v>20088</v>
      </c>
      <c r="F37" s="4"/>
      <c r="G37" s="5">
        <f t="shared" ref="G37:G38" si="8">F37*E37</f>
        <v>0</v>
      </c>
    </row>
    <row r="38" spans="2:7" x14ac:dyDescent="0.2">
      <c r="B38" s="36" t="s">
        <v>14</v>
      </c>
      <c r="C38" s="37" t="s">
        <v>8</v>
      </c>
      <c r="D38" s="38">
        <v>60</v>
      </c>
      <c r="E38" s="7">
        <f>D38*24</f>
        <v>1440</v>
      </c>
      <c r="F38" s="4"/>
      <c r="G38" s="5">
        <f t="shared" si="8"/>
        <v>0</v>
      </c>
    </row>
    <row r="39" spans="2:7" x14ac:dyDescent="0.2">
      <c r="B39" s="35"/>
      <c r="C39" s="6"/>
      <c r="E39" s="8"/>
      <c r="F39" s="9"/>
      <c r="G39" s="9"/>
    </row>
    <row r="40" spans="2:7" ht="10.5" x14ac:dyDescent="0.2">
      <c r="B40" s="32" t="s">
        <v>51</v>
      </c>
      <c r="C40" s="6"/>
      <c r="E40" s="8"/>
      <c r="F40" s="9"/>
      <c r="G40" s="9"/>
    </row>
    <row r="41" spans="2:7" x14ac:dyDescent="0.2">
      <c r="B41" s="33" t="s">
        <v>15</v>
      </c>
      <c r="C41" s="3" t="s">
        <v>6</v>
      </c>
      <c r="D41" s="7">
        <v>5</v>
      </c>
      <c r="E41" s="7">
        <f>D41*24</f>
        <v>120</v>
      </c>
      <c r="F41" s="4"/>
      <c r="G41" s="5">
        <f t="shared" ref="G41:G47" si="9">F41*E41</f>
        <v>0</v>
      </c>
    </row>
    <row r="42" spans="2:7" x14ac:dyDescent="0.2">
      <c r="B42" s="33" t="s">
        <v>16</v>
      </c>
      <c r="C42" s="3" t="s">
        <v>6</v>
      </c>
      <c r="D42" s="7">
        <v>5</v>
      </c>
      <c r="E42" s="7">
        <f t="shared" ref="E42:E47" si="10">D42*24</f>
        <v>120</v>
      </c>
      <c r="F42" s="4"/>
      <c r="G42" s="5">
        <f t="shared" si="9"/>
        <v>0</v>
      </c>
    </row>
    <row r="43" spans="2:7" x14ac:dyDescent="0.2">
      <c r="B43" s="33" t="s">
        <v>17</v>
      </c>
      <c r="C43" s="3" t="s">
        <v>6</v>
      </c>
      <c r="D43" s="7">
        <v>5</v>
      </c>
      <c r="E43" s="7">
        <f t="shared" si="10"/>
        <v>120</v>
      </c>
      <c r="F43" s="4"/>
      <c r="G43" s="5">
        <f t="shared" si="9"/>
        <v>0</v>
      </c>
    </row>
    <row r="44" spans="2:7" x14ac:dyDescent="0.2">
      <c r="B44" s="33" t="s">
        <v>18</v>
      </c>
      <c r="C44" s="3" t="s">
        <v>6</v>
      </c>
      <c r="D44" s="7">
        <v>5</v>
      </c>
      <c r="E44" s="7">
        <f t="shared" si="10"/>
        <v>120</v>
      </c>
      <c r="F44" s="4"/>
      <c r="G44" s="5">
        <f t="shared" si="9"/>
        <v>0</v>
      </c>
    </row>
    <row r="45" spans="2:7" x14ac:dyDescent="0.2">
      <c r="B45" s="36" t="s">
        <v>27</v>
      </c>
      <c r="C45" s="37" t="s">
        <v>6</v>
      </c>
      <c r="D45" s="38">
        <v>10</v>
      </c>
      <c r="E45" s="7">
        <f t="shared" si="10"/>
        <v>240</v>
      </c>
      <c r="F45" s="4"/>
      <c r="G45" s="5">
        <f t="shared" si="9"/>
        <v>0</v>
      </c>
    </row>
    <row r="46" spans="2:7" x14ac:dyDescent="0.2">
      <c r="B46" s="36" t="s">
        <v>26</v>
      </c>
      <c r="C46" s="37" t="s">
        <v>6</v>
      </c>
      <c r="D46" s="38">
        <v>10</v>
      </c>
      <c r="E46" s="7">
        <f t="shared" si="10"/>
        <v>240</v>
      </c>
      <c r="F46" s="4"/>
      <c r="G46" s="5">
        <f t="shared" si="9"/>
        <v>0</v>
      </c>
    </row>
    <row r="47" spans="2:7" x14ac:dyDescent="0.2">
      <c r="B47" s="33" t="s">
        <v>19</v>
      </c>
      <c r="C47" s="3" t="s">
        <v>6</v>
      </c>
      <c r="D47" s="7">
        <v>2</v>
      </c>
      <c r="E47" s="7">
        <f t="shared" si="10"/>
        <v>48</v>
      </c>
      <c r="F47" s="4"/>
      <c r="G47" s="5">
        <f t="shared" si="9"/>
        <v>0</v>
      </c>
    </row>
    <row r="48" spans="2:7" x14ac:dyDescent="0.2">
      <c r="C48" s="6"/>
      <c r="E48" s="8"/>
      <c r="F48" s="9"/>
      <c r="G48" s="9"/>
    </row>
    <row r="49" spans="2:7" ht="10.5" x14ac:dyDescent="0.2">
      <c r="B49" s="24" t="s">
        <v>12</v>
      </c>
      <c r="C49" s="25"/>
      <c r="D49" s="26"/>
      <c r="E49" s="26"/>
      <c r="F49" s="26"/>
      <c r="G49" s="26"/>
    </row>
    <row r="50" spans="2:7" x14ac:dyDescent="0.2">
      <c r="B50" s="33" t="s">
        <v>25</v>
      </c>
      <c r="C50" s="3" t="s">
        <v>6</v>
      </c>
      <c r="D50" s="7">
        <f>E6</f>
        <v>655</v>
      </c>
      <c r="E50" s="7">
        <f>D50*24</f>
        <v>15720</v>
      </c>
      <c r="F50" s="4"/>
      <c r="G50" s="5">
        <f>F50*E50</f>
        <v>0</v>
      </c>
    </row>
    <row r="51" spans="2:7" x14ac:dyDescent="0.2">
      <c r="B51" s="10"/>
      <c r="C51" s="6"/>
      <c r="E51" s="8"/>
      <c r="F51" s="9"/>
      <c r="G51" s="9"/>
    </row>
    <row r="52" spans="2:7" ht="10.5" x14ac:dyDescent="0.2">
      <c r="B52" s="24" t="s">
        <v>22</v>
      </c>
      <c r="C52" s="6"/>
      <c r="E52" s="8"/>
      <c r="F52" s="9"/>
      <c r="G52" s="9"/>
    </row>
    <row r="53" spans="2:7" x14ac:dyDescent="0.2">
      <c r="B53" s="36" t="s">
        <v>50</v>
      </c>
      <c r="C53" s="3" t="s">
        <v>6</v>
      </c>
      <c r="D53" s="7">
        <v>2</v>
      </c>
      <c r="E53" s="7">
        <f>D53*24</f>
        <v>48</v>
      </c>
      <c r="F53" s="4"/>
      <c r="G53" s="5">
        <f>F53*E53</f>
        <v>0</v>
      </c>
    </row>
    <row r="54" spans="2:7" x14ac:dyDescent="0.2">
      <c r="B54" s="36" t="s">
        <v>29</v>
      </c>
      <c r="C54" s="3" t="s">
        <v>6</v>
      </c>
      <c r="D54" s="7">
        <v>10</v>
      </c>
      <c r="E54" s="7">
        <f t="shared" ref="E54:E55" si="11">D54*24</f>
        <v>240</v>
      </c>
      <c r="F54" s="4"/>
      <c r="G54" s="5">
        <f>F54*E54</f>
        <v>0</v>
      </c>
    </row>
    <row r="55" spans="2:7" x14ac:dyDescent="0.2">
      <c r="B55" s="33" t="s">
        <v>13</v>
      </c>
      <c r="C55" s="3" t="s">
        <v>6</v>
      </c>
      <c r="D55" s="7">
        <v>2</v>
      </c>
      <c r="E55" s="7">
        <f t="shared" si="11"/>
        <v>48</v>
      </c>
      <c r="F55" s="4"/>
      <c r="G55" s="5">
        <f>F55*E55</f>
        <v>0</v>
      </c>
    </row>
    <row r="56" spans="2:7" x14ac:dyDescent="0.2">
      <c r="B56" s="10"/>
      <c r="C56" s="6"/>
      <c r="E56" s="8"/>
      <c r="F56" s="9"/>
      <c r="G56" s="9"/>
    </row>
    <row r="57" spans="2:7" x14ac:dyDescent="0.2">
      <c r="B57" s="10"/>
      <c r="C57" s="6"/>
      <c r="E57" s="8"/>
      <c r="F57" s="9"/>
      <c r="G57" s="9"/>
    </row>
    <row r="58" spans="2:7" ht="14" x14ac:dyDescent="0.2">
      <c r="B58" s="17" t="s">
        <v>9</v>
      </c>
      <c r="C58" s="17"/>
      <c r="D58" s="45">
        <f>SUM(G5:G57)</f>
        <v>0</v>
      </c>
      <c r="E58" s="46"/>
      <c r="F58" s="46"/>
      <c r="G58" s="47"/>
    </row>
    <row r="69" spans="2:7" s="16" customFormat="1" ht="26.25" customHeight="1" x14ac:dyDescent="0.2">
      <c r="B69" s="2"/>
      <c r="C69" s="2"/>
      <c r="D69" s="8"/>
      <c r="E69" s="6"/>
      <c r="F69" s="2"/>
      <c r="G69" s="2"/>
    </row>
  </sheetData>
  <mergeCells count="1">
    <mergeCell ref="D58:G58"/>
  </mergeCells>
  <printOptions horizontalCentered="1"/>
  <pageMargins left="0.59055118110236227" right="0.19685039370078741" top="0.78740157480314965" bottom="0.39370078740157483" header="0" footer="0"/>
  <pageSetup paperSize="9" scale="83" fitToHeight="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ceník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2012-12-13T17:32:42Z</dcterms:created>
  <dcterms:modified xsi:type="dcterms:W3CDTF">2023-01-10T09:00:28Z</dcterms:modified>
</cp:coreProperties>
</file>