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8_{6C40343E-2E6A-47E6-A187-239DF2D029D2}" xr6:coauthVersionLast="47" xr6:coauthVersionMax="47" xr10:uidLastSave="{00000000-0000-0000-0000-000000000000}"/>
  <bookViews>
    <workbookView xWindow="-28920" yWindow="-120" windowWidth="29040" windowHeight="15840" tabRatio="728" xr2:uid="{00000000-000D-0000-FFFF-FFFF00000000}"/>
  </bookViews>
  <sheets>
    <sheet name="Rekapitulace poj. majetku" sheetId="8" r:id="rId1"/>
    <sheet name="Příloha č.2Aa" sheetId="1" r:id="rId2"/>
    <sheet name="Příloha č.2Ab" sheetId="2" r:id="rId3"/>
    <sheet name="Příloha č.2Ac" sheetId="4" r:id="rId4"/>
    <sheet name="Příloha č.2Ad" sheetId="5" r:id="rId5"/>
    <sheet name="Příloha č.2A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" l="1"/>
  <c r="G9" i="1" l="1"/>
  <c r="G10" i="1" l="1"/>
  <c r="G11" i="1"/>
  <c r="G12" i="1"/>
  <c r="G13" i="1"/>
  <c r="G14" i="1"/>
  <c r="G15" i="1"/>
  <c r="G16" i="1"/>
  <c r="G17" i="1"/>
  <c r="G18" i="1" l="1"/>
  <c r="H8" i="6"/>
  <c r="H9" i="6" s="1"/>
  <c r="E12" i="8" s="1"/>
  <c r="G9" i="5"/>
  <c r="H9" i="5" s="1"/>
  <c r="H10" i="5" s="1"/>
  <c r="E11" i="8" s="1"/>
  <c r="G9" i="4"/>
  <c r="H9" i="4" s="1"/>
  <c r="H10" i="4" s="1"/>
  <c r="E10" i="8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9" i="2"/>
  <c r="H9" i="2" s="1"/>
  <c r="H10" i="1"/>
  <c r="H11" i="1"/>
  <c r="H12" i="1"/>
  <c r="H13" i="1"/>
  <c r="H14" i="1"/>
  <c r="H15" i="1"/>
  <c r="H16" i="1"/>
  <c r="H17" i="1"/>
  <c r="H17" i="2" l="1"/>
  <c r="E9" i="8" s="1"/>
  <c r="H9" i="1"/>
  <c r="H18" i="1" s="1"/>
  <c r="E8" i="8" s="1"/>
  <c r="E13" i="8" l="1"/>
  <c r="G9" i="6"/>
  <c r="D12" i="8" s="1"/>
  <c r="G10" i="4"/>
  <c r="D10" i="8" s="1"/>
  <c r="G17" i="2"/>
  <c r="D9" i="8" s="1"/>
  <c r="D8" i="8"/>
  <c r="G10" i="5"/>
  <c r="D11" i="8" s="1"/>
  <c r="D13" i="8" l="1"/>
</calcChain>
</file>

<file path=xl/sharedStrings.xml><?xml version="1.0" encoding="utf-8"?>
<sst xmlns="http://schemas.openxmlformats.org/spreadsheetml/2006/main" count="206" uniqueCount="110">
  <si>
    <t>Živelní pojištění</t>
  </si>
  <si>
    <t xml:space="preserve">požár, úder blesku, výbuch, náraz nebo zřícení letadla, vichřice, krupobití, záplava, povodeň, zemětřesení, sesuv půdy, zřícení skal nebo </t>
  </si>
  <si>
    <t>č.</t>
  </si>
  <si>
    <t>Předmět pojištění</t>
  </si>
  <si>
    <t>Pojistná částka v Kč</t>
  </si>
  <si>
    <t>Spoluúčast v Kč</t>
  </si>
  <si>
    <t>Sazba</t>
  </si>
  <si>
    <t>Poznámka</t>
  </si>
  <si>
    <t>1.</t>
  </si>
  <si>
    <t>2.</t>
  </si>
  <si>
    <t>3.</t>
  </si>
  <si>
    <t>5.</t>
  </si>
  <si>
    <t>6.</t>
  </si>
  <si>
    <t>7.</t>
  </si>
  <si>
    <t>8.</t>
  </si>
  <si>
    <t>První riziko</t>
  </si>
  <si>
    <t>Odcizení</t>
  </si>
  <si>
    <t>Vandalismus</t>
  </si>
  <si>
    <t>Pojištění skel</t>
  </si>
  <si>
    <t>První riziko, Nová hodnota</t>
  </si>
  <si>
    <t>Jiná dohodnutá cena=cena určená znalcem</t>
  </si>
  <si>
    <t xml:space="preserve">zemin, pád lavin, tíha sněhu nebo námrazy, pád stromů, stožárů nebo jiných předmětů, vodovodní škody, náraz motorového vozidla, kouř, </t>
  </si>
  <si>
    <t xml:space="preserve"> </t>
  </si>
  <si>
    <t>Místo pojištění</t>
  </si>
  <si>
    <t>9.</t>
  </si>
  <si>
    <t>Roční pojistné</t>
  </si>
  <si>
    <t>v Kč</t>
  </si>
  <si>
    <t xml:space="preserve">Roční pojistné </t>
  </si>
  <si>
    <t>Kč</t>
  </si>
  <si>
    <t>4.</t>
  </si>
  <si>
    <t>Celková cena za živelní pojištění</t>
  </si>
  <si>
    <t>Celková cena za pojištění proti vandalismu</t>
  </si>
  <si>
    <t>Celková cena za pojištění skel</t>
  </si>
  <si>
    <t>Celková cena za pojištění elektroniky All Risk (vč. živlu, odcizení a vandalismu)</t>
  </si>
  <si>
    <t>Celková rekapitulace pojištění majetku</t>
  </si>
  <si>
    <t>Celková cena za pojištění majetku</t>
  </si>
  <si>
    <t>Celková cena za pojištění při odzicení</t>
  </si>
  <si>
    <t>Předmět pojištění majetku</t>
  </si>
  <si>
    <t>v ‰</t>
  </si>
  <si>
    <t>v‰</t>
  </si>
  <si>
    <t>Celková cena za pojištění elektroniky All Risk (mimo živlu, odcizení a včetně pojistného za vandalismus na elektronických zařízeních)</t>
  </si>
  <si>
    <t>Celková cena za živelní pojištění včetně živelního pojištění elektroniky a strojů</t>
  </si>
  <si>
    <t>Celková cena za pojištění při odcizení včetně pojistného za odcizení elektroniky a strojů</t>
  </si>
  <si>
    <t>Celková cena za pojištění proti vandalismu včetně pojištění strojů</t>
  </si>
  <si>
    <t>aerodynamický třesk, nepřímý údek blesku, atmosférické srážky, vodné stočné, poškození zateplení ptactvem, hlodavci,   hmyzem apod.</t>
  </si>
  <si>
    <t>20 000, *), **)</t>
  </si>
  <si>
    <t>*)spoluúčast pro riziko povodeň, záplava 10% min. 20 000 Kč</t>
  </si>
  <si>
    <t>nová cena</t>
  </si>
  <si>
    <t>Soubor vlastních i cizích věcí movitých - věci vnesené a odložené ( věci zaměstnanců a návštěv )</t>
  </si>
  <si>
    <t>Soubor vlastních a cizích zásob - materiál, zboží, nedokončená výroba</t>
  </si>
  <si>
    <t>Soubor protipožárních prostředků pojištěných objektů - hydrantové skříně, včetně jejich vybavení, hasicí přístroje,…</t>
  </si>
  <si>
    <t xml:space="preserve">pojištění vandalismu vztahuje i na škody způsobené sprejery (nástřiky, malbami, polepením) </t>
  </si>
  <si>
    <t>Ujednává se, že se pojištění vztahuje i na úmyslné poškození pojištěné věci malbami, nástřiky (např. spreji a barvami) nebo polepením. Při poškození pojištěné věci pojistným nebezpečím tohoto odstavce poskytne pojistitel plnění, jehož výše odpovídá přiměřeným a nezbytně vynaloženým nákladům na vyčištění, případně i opravu plochy, která byla pojistnou událostí bezprostředně dotčena. Vynaložil-li pojištěný po pojistné události náklady  na konzervaci pojištěné věci (např. prevence proti poškození spreji a barvami), budou součástí pojistného plnění i takto vynaložené náklady, max. však ve výši 20 % z částky vynaložené   na tuto konzervaci pojištěné věci. Pro toto pojištění se ujednává limit plnění :100 000,- Kč;</t>
  </si>
  <si>
    <t xml:space="preserve">Přeprava peněz a cenin </t>
  </si>
  <si>
    <t>Náklady na vyklizení místa pojištění ( na hašení, demolici, odvoz suti, likvidaci zbytků a následků pojistné události včetně nákladů na dočasné přemístění majetku po nastalé pojistné události)</t>
  </si>
  <si>
    <t>dle jednotlivých poj.nebezpečí</t>
  </si>
  <si>
    <t>Areál Purkyňova</t>
  </si>
  <si>
    <t>Soubor vlastních a cizích elektronických zařízení - mobilní</t>
  </si>
  <si>
    <t>Limity plnění:</t>
  </si>
  <si>
    <t>FLEXA (požár, výbuch, úder blesku, pád letadla nebo jeho částí)</t>
  </si>
  <si>
    <t>Vichřice, krupobití</t>
  </si>
  <si>
    <t>Zemětřesení</t>
  </si>
  <si>
    <t>Sesuv půdy, zřícení skal nebo zemin, sesouvání nebo zřícení lavin</t>
  </si>
  <si>
    <t>Tíha sněhu, námrazy</t>
  </si>
  <si>
    <t>Vodovodní škody</t>
  </si>
  <si>
    <t>Náraz dopravního prostředku; Aerodynamický třesk; Kouř</t>
  </si>
  <si>
    <t>Atmosférické srážky</t>
  </si>
  <si>
    <t>Nepřímý úder blesku</t>
  </si>
  <si>
    <t xml:space="preserve">Náklady na demolici a odvoz suti </t>
  </si>
  <si>
    <t>bez limitu</t>
  </si>
  <si>
    <t>Příloha č.2Ae</t>
  </si>
  <si>
    <t>Příloha č.2Ad</t>
  </si>
  <si>
    <t>Příloha č.2Ac</t>
  </si>
  <si>
    <t>Příloha č.2Ab</t>
  </si>
  <si>
    <t>Příloha č.2Aa</t>
  </si>
  <si>
    <t>Soubor vlastních a cizích cenností - peníze, cennosti a ceniny uzamčené v pokladnách a trezorech</t>
  </si>
  <si>
    <t>Purkyňova 1849, 470 01 Česká Lípa, místa na území ČR, která oprávněně užívá</t>
  </si>
  <si>
    <t>Mimořádná spotřeba vody vlivem poškození vodovodního potrubí</t>
  </si>
  <si>
    <t>Spoluúčast v Kč *), **)</t>
  </si>
  <si>
    <t>Areál Nemocnice</t>
  </si>
  <si>
    <t>Soubor vlastních a cizích peněz, cenností a cenin - uzamčené v pokladnách a trezorech</t>
  </si>
  <si>
    <t>Únik vody z odpadního potrubí a kanalizace,</t>
  </si>
  <si>
    <t>Povodeň nebo záplava,  včetně zpětného vystoupnutí vody</t>
  </si>
  <si>
    <t>Pád stromů, stožárů nebo jiných předmětů;</t>
  </si>
  <si>
    <t>Soubor vlastních a cizích stavebních součástí a příslušenství uvnitř i vně budov a staveb</t>
  </si>
  <si>
    <t>Místo pojištění:Purkyňova 1849, 470 01 Česká Lípa</t>
  </si>
  <si>
    <t>Místa pojištění: viz živelní pojištění a dále území ČR  a pro mobilní elektroniku území Evropy a dále místa, která pojištěný oprávněně užívá na základě smlouvy</t>
  </si>
  <si>
    <t>2a</t>
  </si>
  <si>
    <t>2b</t>
  </si>
  <si>
    <t>2c</t>
  </si>
  <si>
    <t>2d</t>
  </si>
  <si>
    <t>2e</t>
  </si>
  <si>
    <t>Pojištění elektroniky All Risk (mimo živlu a odcizení a  včetně vandalismu)</t>
  </si>
  <si>
    <t>Číslo přílohy</t>
  </si>
  <si>
    <t>Pojistné za 4 roky</t>
  </si>
  <si>
    <t>Poškození vnitřních i vnějších dešťových svodů</t>
  </si>
  <si>
    <t>Únik média vytékajícího vlivem poruchy ze stabilních a samočinných hasicích zařízení</t>
  </si>
  <si>
    <t>Soubor vlastních i cizích věcí movitých – stroje a strojní zařízení, elektronika, soubor věcí vedených v operativní evidenci na účtu spotřeby materiálu, ostatní (vybavení kanceláře, drobný majetek), včetně světelného objektu SAP3877694 a včetně nerezové konstrukce „Skulptura Strom“ a skleněné stěny z lehavých skleněných desek a skleněné plastiky umístěné na plášti budovy nemocnice a skleněného díla „Přírodní plameny“.</t>
  </si>
  <si>
    <t xml:space="preserve">Soubor skel - skleněných výplní včetně plastových výplní nahrazujících skleněné výplně stavebních součástí (okenních, dveřních, výlohových) střech, světlíků, obytných stěn, skleněné výplně movitého charakteru uvnitř budovy (skleněné pulty, skleněné stěny, skleníky, výstavní skříňky a vitríny, vitráže, zrcadla, obložení stěn, stropů a podhledů, skleněných obrazových tabulí ) bez udání tloušťky skla, včetně světelného objektu SAP3877694, včetně skleněných součástí "Skulptury Strom", včetně skleněné stěny z lehavých skleněných desek, včetně skleněné plastiky umístěné na plášti budovy nemocnice  a skleněného díla „Přírodní plameny“, včetně nalepených (neodnímatelných) snímačů zabezpečovacích zařízení nebo elektrické instalace související se sklem, nalepených fólií, nápisů, malby a jiných výzdob, dále reklamních tabulí, firemních štítů, markýz, butonů, reklamních a jiných nápisů, fasádních obložení vnějších stěn budov, vnější vitríny apod., světelné neónové nápisy a světelné reklamy a nápisy včetně elektro-instalace a nosných rámů, konstrukcí apod., dithermální skla, skla v opláštění budov </t>
  </si>
  <si>
    <t>Soubor vlastních a cizích budov - budovy, stavby a haly včetně technického zhodnocení a stavebních součástí vnějších i vnitřních (např. EZS, EPS, čidla, kamerové zabezpečovací systémy, klimatizace, filtrační systémy,  mechanické zábranné systémy, anténní systémy včetně umělecko-řemeslných a historických děl, která jsou součástí pojišťovaných budov, včetně lehkých staveb, dřevostaveb, zpevněných ploch přístupových komunikací a parkovacích ploch, oplocení a vjezdových bran v areálu nemocnice (včetně vodovodních a kanalizačních přípojek a rozvodů)</t>
  </si>
  <si>
    <t>**) spoluúčast pro riziko vodovodní škody a ostatní živelní rizika 5 000 Kč</t>
  </si>
  <si>
    <t>území celého světa vyjma USA a Kanady</t>
  </si>
  <si>
    <t xml:space="preserve">6. </t>
  </si>
  <si>
    <t xml:space="preserve">Poškození zateplené fasády zvířetem:  pojištění se sjednává pro věci uvedené pod bodem 1. </t>
  </si>
  <si>
    <t>Atmosférické srážky:  pojištění se sjednává pro věci uvedené pod body 1. - 5.</t>
  </si>
  <si>
    <t>Přepětí nebo podpětí: pojištění se sjednává pro věci uvedené pod body 1. - 5.</t>
  </si>
  <si>
    <t>Prostá krádež: pojištění se sjednává pro věci uvedené v bodech 1.-6.této přílohy</t>
  </si>
  <si>
    <t>*) pojištění pro případ odcizení - za překonání překážky věcí movitých umístěných mimo budovu nebo na plášti budovy se považuje přkonání konstrukčního upevnění díla nebo jeho částí</t>
  </si>
  <si>
    <t>Soubor vlastních i cizích věcí movitých – stroje a strojní zařízení, elektronika, soubor věcí vedených v operativní evidenci na účtu spotřeby materiálu, ostatní (vybavení kanceláře, drobný majetek), včetně světelného objektu SAP3877694 a včetně nerezové konstrukce „Skulptura Strom“ a skleněné stěny z lehavých skleněných desek a skleněné plastiky umístěné na plášti budovy nemocnice a skleněného díla „Přírodní plameny“. *)</t>
  </si>
  <si>
    <t>Pojištění se sjednává pro věci uvedené pod body 1. - 5. Přílohy č. 2Ab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</si>
</sst>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#,##0.00\ _K_č"/>
    <numFmt numFmtId="167" formatCode="#,##0_ ;\-#,##0\ "/>
  </numFmts>
  <fonts count="7" x14ac:knownFonts="1">
    <font>
      <sz val="10"/>
      <name val="Arial CE"/>
      <charset val="238"/>
    </font>
    <font>
      <sz val="8"/>
      <name val="Arial CE"/>
      <family val="2"/>
      <charset val="238"/>
    </font>
    <font>
      <b/>
      <sz val="1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 applyAlignment="1">
      <alignment horizontal="right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165" fontId="1" fillId="0" borderId="0" xfId="0" applyNumberFormat="1" applyFont="1"/>
    <xf numFmtId="165" fontId="5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5" fontId="1" fillId="0" borderId="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1" fillId="0" borderId="7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4" fontId="1" fillId="0" borderId="6" xfId="0" applyNumberFormat="1" applyFont="1" applyBorder="1"/>
    <xf numFmtId="0" fontId="0" fillId="0" borderId="4" xfId="0" applyBorder="1"/>
    <xf numFmtId="165" fontId="1" fillId="0" borderId="6" xfId="0" applyNumberFormat="1" applyFont="1" applyBorder="1" applyAlignment="1">
      <alignment wrapText="1"/>
    </xf>
    <xf numFmtId="44" fontId="1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166" fontId="1" fillId="0" borderId="1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6" fontId="1" fillId="3" borderId="4" xfId="0" applyNumberFormat="1" applyFont="1" applyFill="1" applyBorder="1"/>
    <xf numFmtId="0" fontId="3" fillId="3" borderId="6" xfId="0" applyFont="1" applyFill="1" applyBorder="1" applyAlignment="1">
      <alignment horizontal="center" wrapText="1"/>
    </xf>
    <xf numFmtId="166" fontId="4" fillId="3" borderId="4" xfId="0" applyNumberFormat="1" applyFont="1" applyFill="1" applyBorder="1"/>
    <xf numFmtId="164" fontId="1" fillId="0" borderId="6" xfId="0" applyNumberFormat="1" applyFont="1" applyBorder="1"/>
    <xf numFmtId="165" fontId="1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top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justify" vertical="center" wrapText="1"/>
    </xf>
    <xf numFmtId="0" fontId="1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166" fontId="1" fillId="3" borderId="16" xfId="0" applyNumberFormat="1" applyFont="1" applyFill="1" applyBorder="1"/>
    <xf numFmtId="0" fontId="1" fillId="0" borderId="16" xfId="0" applyFont="1" applyBorder="1"/>
    <xf numFmtId="167" fontId="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6" fontId="3" fillId="4" borderId="4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166" fontId="1" fillId="3" borderId="18" xfId="0" applyNumberFormat="1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/>
    </xf>
    <xf numFmtId="166" fontId="1" fillId="3" borderId="1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wrapText="1"/>
    </xf>
    <xf numFmtId="166" fontId="4" fillId="3" borderId="18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/>
    </xf>
    <xf numFmtId="166" fontId="1" fillId="3" borderId="2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1" fillId="0" borderId="0" xfId="0" applyNumberFormat="1" applyFont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"/>
  <sheetViews>
    <sheetView tabSelected="1" zoomScaleNormal="100" workbookViewId="0">
      <selection activeCell="D11" sqref="D11"/>
    </sheetView>
  </sheetViews>
  <sheetFormatPr defaultRowHeight="12.5" x14ac:dyDescent="0.25"/>
  <cols>
    <col min="1" max="1" width="3.7265625" customWidth="1"/>
    <col min="2" max="2" width="8.26953125" customWidth="1"/>
    <col min="3" max="3" width="94.7265625" customWidth="1"/>
    <col min="4" max="4" width="14.7265625" customWidth="1"/>
    <col min="5" max="5" width="12.26953125" customWidth="1"/>
  </cols>
  <sheetData>
    <row r="1" spans="2:5" x14ac:dyDescent="0.25">
      <c r="B1" s="1"/>
      <c r="C1" s="1"/>
      <c r="D1" s="1"/>
    </row>
    <row r="2" spans="2:5" x14ac:dyDescent="0.25">
      <c r="B2" s="1"/>
      <c r="C2" s="1"/>
      <c r="D2" s="1"/>
    </row>
    <row r="3" spans="2:5" ht="23" x14ac:dyDescent="0.5">
      <c r="B3" s="2" t="s">
        <v>34</v>
      </c>
      <c r="D3" s="1"/>
    </row>
    <row r="4" spans="2:5" x14ac:dyDescent="0.25">
      <c r="B4" s="1"/>
      <c r="C4" s="1"/>
      <c r="D4" s="40"/>
    </row>
    <row r="5" spans="2:5" ht="13" thickBot="1" x14ac:dyDescent="0.3">
      <c r="B5" s="1"/>
      <c r="C5" s="1"/>
      <c r="D5" s="1"/>
    </row>
    <row r="6" spans="2:5" ht="32.25" customHeight="1" thickBot="1" x14ac:dyDescent="0.3">
      <c r="B6" s="22" t="s">
        <v>93</v>
      </c>
      <c r="C6" s="22" t="s">
        <v>37</v>
      </c>
      <c r="D6" s="22" t="s">
        <v>25</v>
      </c>
      <c r="E6" s="22" t="s">
        <v>94</v>
      </c>
    </row>
    <row r="7" spans="2:5" x14ac:dyDescent="0.25">
      <c r="B7" s="15"/>
      <c r="C7" s="16"/>
      <c r="D7" s="19" t="s">
        <v>26</v>
      </c>
      <c r="E7" s="19" t="s">
        <v>26</v>
      </c>
    </row>
    <row r="8" spans="2:5" x14ac:dyDescent="0.25">
      <c r="B8" s="33" t="s">
        <v>87</v>
      </c>
      <c r="C8" s="16" t="s">
        <v>41</v>
      </c>
      <c r="D8" s="32">
        <f>'Příloha č.2Aa'!G18</f>
        <v>0</v>
      </c>
      <c r="E8" s="32">
        <f>'Příloha č.2Aa'!H18</f>
        <v>0</v>
      </c>
    </row>
    <row r="9" spans="2:5" x14ac:dyDescent="0.25">
      <c r="B9" s="7" t="s">
        <v>88</v>
      </c>
      <c r="C9" s="3" t="s">
        <v>42</v>
      </c>
      <c r="D9" s="31">
        <f>'Příloha č.2Ab'!G17</f>
        <v>0</v>
      </c>
      <c r="E9" s="31">
        <f>'Příloha č.2Ab'!H17</f>
        <v>0</v>
      </c>
    </row>
    <row r="10" spans="2:5" x14ac:dyDescent="0.25">
      <c r="B10" s="7" t="s">
        <v>89</v>
      </c>
      <c r="C10" s="3" t="s">
        <v>43</v>
      </c>
      <c r="D10" s="31">
        <f>'Příloha č.2Ac'!G10</f>
        <v>0</v>
      </c>
      <c r="E10" s="31">
        <f>'Příloha č.2Ac'!H10</f>
        <v>0</v>
      </c>
    </row>
    <row r="11" spans="2:5" x14ac:dyDescent="0.25">
      <c r="B11" s="7" t="s">
        <v>90</v>
      </c>
      <c r="C11" s="13" t="s">
        <v>32</v>
      </c>
      <c r="D11" s="31">
        <f>'Příloha č.2Ad'!G10</f>
        <v>0</v>
      </c>
      <c r="E11" s="31">
        <f>'Příloha č.2Ad'!H10</f>
        <v>0</v>
      </c>
    </row>
    <row r="12" spans="2:5" ht="12.75" customHeight="1" thickBot="1" x14ac:dyDescent="0.3">
      <c r="B12" s="7" t="s">
        <v>91</v>
      </c>
      <c r="C12" s="13" t="s">
        <v>40</v>
      </c>
      <c r="D12" s="31">
        <f>'Příloha č.2Ae'!G9</f>
        <v>0</v>
      </c>
      <c r="E12" s="31">
        <f>'Příloha č.2Ae'!H9</f>
        <v>0</v>
      </c>
    </row>
    <row r="13" spans="2:5" ht="13" thickBot="1" x14ac:dyDescent="0.3">
      <c r="B13" s="84" t="s">
        <v>35</v>
      </c>
      <c r="C13" s="85"/>
      <c r="D13" s="74">
        <f>SUM(D8:D12)</f>
        <v>0</v>
      </c>
      <c r="E13" s="74">
        <f>SUM(E8:E12)</f>
        <v>0</v>
      </c>
    </row>
  </sheetData>
  <mergeCells count="1">
    <mergeCell ref="B13:C13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>
    <oddHeader xml:space="preserve">&amp;C&amp;"Arial CE,Tučné"&amp;12Pojištění majetku Nemocnice s poliklinikou Česká Lípa, a.s.&amp;"Arial CE,Obyčejné"&amp;10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WhiteSpace="0" view="pageLayout" zoomScale="81" zoomScaleNormal="100" zoomScalePageLayoutView="81" workbookViewId="0">
      <selection activeCell="B3" sqref="B3"/>
    </sheetView>
  </sheetViews>
  <sheetFormatPr defaultColWidth="9.1796875" defaultRowHeight="10" x14ac:dyDescent="0.2"/>
  <cols>
    <col min="1" max="1" width="3.7265625" style="1" customWidth="1"/>
    <col min="2" max="2" width="77.26953125" style="1" customWidth="1"/>
    <col min="3" max="3" width="16.453125" style="9" customWidth="1"/>
    <col min="4" max="4" width="16.26953125" style="9" customWidth="1"/>
    <col min="5" max="5" width="5.7265625" style="1" customWidth="1"/>
    <col min="6" max="6" width="16.7265625" style="1" customWidth="1"/>
    <col min="7" max="8" width="14.7265625" style="1" customWidth="1"/>
    <col min="9" max="9" width="13.453125" style="1" customWidth="1"/>
    <col min="10" max="16384" width="9.1796875" style="1"/>
  </cols>
  <sheetData>
    <row r="1" spans="1:9" x14ac:dyDescent="0.2">
      <c r="B1" s="1" t="s">
        <v>74</v>
      </c>
    </row>
    <row r="3" spans="1:9" ht="23" x14ac:dyDescent="0.5">
      <c r="B3" s="2" t="s">
        <v>0</v>
      </c>
    </row>
    <row r="4" spans="1:9" ht="12.75" customHeight="1" x14ac:dyDescent="0.2">
      <c r="C4" s="89" t="s">
        <v>1</v>
      </c>
      <c r="D4" s="89"/>
      <c r="E4" s="89"/>
      <c r="F4" s="89"/>
      <c r="G4" s="89"/>
      <c r="H4" s="89"/>
      <c r="I4" s="89"/>
    </row>
    <row r="5" spans="1:9" ht="12.75" customHeight="1" x14ac:dyDescent="0.2">
      <c r="B5" s="1" t="s">
        <v>85</v>
      </c>
      <c r="C5" s="89" t="s">
        <v>21</v>
      </c>
      <c r="D5" s="89"/>
      <c r="E5" s="89"/>
      <c r="F5" s="89"/>
      <c r="G5" s="89"/>
      <c r="H5" s="89"/>
      <c r="I5" s="89"/>
    </row>
    <row r="6" spans="1:9" ht="24" customHeight="1" thickBot="1" x14ac:dyDescent="0.25">
      <c r="C6" s="89" t="s">
        <v>44</v>
      </c>
      <c r="D6" s="89"/>
      <c r="E6" s="89"/>
      <c r="F6" s="89"/>
      <c r="G6" s="89"/>
      <c r="H6" s="89"/>
      <c r="I6" s="89"/>
    </row>
    <row r="7" spans="1:9" ht="24" customHeight="1" thickBot="1" x14ac:dyDescent="0.25">
      <c r="A7" s="22" t="s">
        <v>2</v>
      </c>
      <c r="B7" s="22" t="s">
        <v>3</v>
      </c>
      <c r="C7" s="23" t="s">
        <v>4</v>
      </c>
      <c r="D7" s="23" t="s">
        <v>78</v>
      </c>
      <c r="E7" s="22" t="s">
        <v>6</v>
      </c>
      <c r="F7" s="22" t="s">
        <v>23</v>
      </c>
      <c r="G7" s="22" t="s">
        <v>25</v>
      </c>
      <c r="H7" s="22" t="s">
        <v>94</v>
      </c>
      <c r="I7" s="22" t="s">
        <v>7</v>
      </c>
    </row>
    <row r="8" spans="1:9" ht="10.5" x14ac:dyDescent="0.25">
      <c r="A8" s="33"/>
      <c r="B8" s="16"/>
      <c r="C8" s="17"/>
      <c r="D8" s="17"/>
      <c r="E8" s="35" t="s">
        <v>38</v>
      </c>
      <c r="F8" s="18"/>
      <c r="G8" s="35" t="s">
        <v>26</v>
      </c>
      <c r="H8" s="75" t="s">
        <v>26</v>
      </c>
      <c r="I8" s="20"/>
    </row>
    <row r="9" spans="1:9" ht="74.25" customHeight="1" x14ac:dyDescent="0.2">
      <c r="A9" s="50" t="s">
        <v>8</v>
      </c>
      <c r="B9" s="8" t="s">
        <v>99</v>
      </c>
      <c r="C9" s="52">
        <v>2348736000</v>
      </c>
      <c r="D9" s="52" t="s">
        <v>45</v>
      </c>
      <c r="E9" s="47"/>
      <c r="F9" s="54" t="s">
        <v>76</v>
      </c>
      <c r="G9" s="48">
        <f>C9/1000*E9</f>
        <v>0</v>
      </c>
      <c r="H9" s="76">
        <f>G9*4</f>
        <v>0</v>
      </c>
      <c r="I9" s="44" t="s">
        <v>47</v>
      </c>
    </row>
    <row r="10" spans="1:9" ht="59.25" customHeight="1" x14ac:dyDescent="0.2">
      <c r="A10" s="50" t="s">
        <v>9</v>
      </c>
      <c r="B10" s="13" t="s">
        <v>97</v>
      </c>
      <c r="C10" s="52">
        <v>986232000</v>
      </c>
      <c r="D10" s="52" t="s">
        <v>45</v>
      </c>
      <c r="E10" s="49"/>
      <c r="F10" s="42" t="s">
        <v>79</v>
      </c>
      <c r="G10" s="48">
        <f t="shared" ref="G10:G17" si="0">C10/1000*E10</f>
        <v>0</v>
      </c>
      <c r="H10" s="76">
        <f t="shared" ref="H10:H17" si="1">G10*4</f>
        <v>0</v>
      </c>
      <c r="I10" s="44" t="s">
        <v>47</v>
      </c>
    </row>
    <row r="11" spans="1:9" x14ac:dyDescent="0.2">
      <c r="A11" s="50" t="s">
        <v>10</v>
      </c>
      <c r="B11" s="3" t="s">
        <v>48</v>
      </c>
      <c r="C11" s="63">
        <v>100000</v>
      </c>
      <c r="D11" s="52">
        <v>1000</v>
      </c>
      <c r="E11" s="47"/>
      <c r="F11" s="42" t="s">
        <v>79</v>
      </c>
      <c r="G11" s="48">
        <f t="shared" si="0"/>
        <v>0</v>
      </c>
      <c r="H11" s="76">
        <f t="shared" si="1"/>
        <v>0</v>
      </c>
      <c r="I11" s="45" t="s">
        <v>15</v>
      </c>
    </row>
    <row r="12" spans="1:9" x14ac:dyDescent="0.2">
      <c r="A12" s="50" t="s">
        <v>29</v>
      </c>
      <c r="B12" s="13" t="s">
        <v>49</v>
      </c>
      <c r="C12" s="62">
        <v>17500000</v>
      </c>
      <c r="D12" s="52" t="s">
        <v>45</v>
      </c>
      <c r="E12" s="47"/>
      <c r="F12" s="42" t="s">
        <v>79</v>
      </c>
      <c r="G12" s="48">
        <f t="shared" si="0"/>
        <v>0</v>
      </c>
      <c r="H12" s="76">
        <f t="shared" si="1"/>
        <v>0</v>
      </c>
      <c r="I12" s="45" t="s">
        <v>15</v>
      </c>
    </row>
    <row r="13" spans="1:9" ht="18" customHeight="1" x14ac:dyDescent="0.2">
      <c r="A13" s="50" t="s">
        <v>11</v>
      </c>
      <c r="B13" s="13" t="s">
        <v>75</v>
      </c>
      <c r="C13" s="62">
        <v>300000</v>
      </c>
      <c r="D13" s="52" t="s">
        <v>45</v>
      </c>
      <c r="E13" s="47"/>
      <c r="F13" s="42" t="s">
        <v>79</v>
      </c>
      <c r="G13" s="48">
        <f t="shared" si="0"/>
        <v>0</v>
      </c>
      <c r="H13" s="76">
        <f t="shared" si="1"/>
        <v>0</v>
      </c>
      <c r="I13" s="45" t="s">
        <v>15</v>
      </c>
    </row>
    <row r="14" spans="1:9" ht="18" customHeight="1" x14ac:dyDescent="0.2">
      <c r="A14" s="50" t="s">
        <v>102</v>
      </c>
      <c r="B14" s="13" t="s">
        <v>105</v>
      </c>
      <c r="C14" s="62">
        <v>800000</v>
      </c>
      <c r="D14" s="52">
        <v>5000</v>
      </c>
      <c r="E14" s="47"/>
      <c r="F14" s="42" t="s">
        <v>79</v>
      </c>
      <c r="G14" s="48">
        <f t="shared" si="0"/>
        <v>0</v>
      </c>
      <c r="H14" s="76">
        <f t="shared" si="1"/>
        <v>0</v>
      </c>
      <c r="I14" s="42" t="s">
        <v>15</v>
      </c>
    </row>
    <row r="15" spans="1:9" ht="18" customHeight="1" x14ac:dyDescent="0.2">
      <c r="A15" s="50" t="s">
        <v>13</v>
      </c>
      <c r="B15" s="13" t="s">
        <v>104</v>
      </c>
      <c r="C15" s="62">
        <v>500000</v>
      </c>
      <c r="D15" s="52">
        <v>5000</v>
      </c>
      <c r="E15" s="47"/>
      <c r="F15" s="42" t="s">
        <v>79</v>
      </c>
      <c r="G15" s="48">
        <f t="shared" si="0"/>
        <v>0</v>
      </c>
      <c r="H15" s="76">
        <f t="shared" si="1"/>
        <v>0</v>
      </c>
      <c r="I15" s="42" t="s">
        <v>15</v>
      </c>
    </row>
    <row r="16" spans="1:9" ht="18" customHeight="1" x14ac:dyDescent="0.2">
      <c r="A16" s="50" t="s">
        <v>14</v>
      </c>
      <c r="B16" s="8" t="s">
        <v>103</v>
      </c>
      <c r="C16" s="62">
        <v>100000</v>
      </c>
      <c r="D16" s="52">
        <v>1000</v>
      </c>
      <c r="E16" s="47"/>
      <c r="F16" s="42" t="s">
        <v>79</v>
      </c>
      <c r="G16" s="48">
        <f t="shared" si="0"/>
        <v>0</v>
      </c>
      <c r="H16" s="76">
        <f t="shared" si="1"/>
        <v>0</v>
      </c>
      <c r="I16" s="42" t="s">
        <v>15</v>
      </c>
    </row>
    <row r="17" spans="1:9" ht="22.15" customHeight="1" x14ac:dyDescent="0.2">
      <c r="A17" s="50" t="s">
        <v>24</v>
      </c>
      <c r="B17" s="13" t="s">
        <v>54</v>
      </c>
      <c r="C17" s="62">
        <v>40000000</v>
      </c>
      <c r="D17" s="72" t="s">
        <v>55</v>
      </c>
      <c r="E17" s="47"/>
      <c r="F17" s="42" t="s">
        <v>79</v>
      </c>
      <c r="G17" s="48">
        <f t="shared" si="0"/>
        <v>0</v>
      </c>
      <c r="H17" s="76">
        <f t="shared" si="1"/>
        <v>0</v>
      </c>
      <c r="I17" s="42" t="s">
        <v>15</v>
      </c>
    </row>
    <row r="18" spans="1:9" ht="13.5" customHeight="1" thickBot="1" x14ac:dyDescent="0.3">
      <c r="A18" s="86" t="s">
        <v>30</v>
      </c>
      <c r="B18" s="87"/>
      <c r="C18" s="87"/>
      <c r="D18" s="87"/>
      <c r="E18" s="87"/>
      <c r="F18" s="88"/>
      <c r="G18" s="70">
        <f>SUM(G9:G17)</f>
        <v>0</v>
      </c>
      <c r="H18" s="77">
        <f>SUM(H9:H17)</f>
        <v>0</v>
      </c>
      <c r="I18" s="71"/>
    </row>
    <row r="19" spans="1:9" x14ac:dyDescent="0.2">
      <c r="B19" s="1" t="s">
        <v>22</v>
      </c>
    </row>
    <row r="20" spans="1:9" x14ac:dyDescent="0.2">
      <c r="B20" s="1" t="s">
        <v>20</v>
      </c>
    </row>
    <row r="21" spans="1:9" x14ac:dyDescent="0.2">
      <c r="B21" s="1" t="s">
        <v>22</v>
      </c>
    </row>
    <row r="22" spans="1:9" x14ac:dyDescent="0.2">
      <c r="B22" s="1" t="s">
        <v>46</v>
      </c>
    </row>
    <row r="24" spans="1:9" x14ac:dyDescent="0.2">
      <c r="B24" s="1" t="s">
        <v>100</v>
      </c>
      <c r="C24" s="9" t="s">
        <v>22</v>
      </c>
    </row>
    <row r="25" spans="1:9" x14ac:dyDescent="0.2">
      <c r="B25" s="5"/>
    </row>
    <row r="26" spans="1:9" x14ac:dyDescent="0.2">
      <c r="B26" s="5" t="s">
        <v>58</v>
      </c>
    </row>
    <row r="27" spans="1:9" x14ac:dyDescent="0.2">
      <c r="B27" s="1" t="s">
        <v>59</v>
      </c>
      <c r="C27" s="9" t="s">
        <v>69</v>
      </c>
    </row>
    <row r="28" spans="1:9" x14ac:dyDescent="0.2">
      <c r="B28" s="1" t="s">
        <v>82</v>
      </c>
      <c r="C28" s="9">
        <v>10000000</v>
      </c>
    </row>
    <row r="29" spans="1:9" x14ac:dyDescent="0.2">
      <c r="B29" s="1" t="s">
        <v>60</v>
      </c>
      <c r="C29" s="9">
        <v>100000000</v>
      </c>
      <c r="D29" s="9">
        <v>0</v>
      </c>
    </row>
    <row r="30" spans="1:9" x14ac:dyDescent="0.2">
      <c r="B30" s="1" t="s">
        <v>61</v>
      </c>
      <c r="C30" s="9">
        <v>50000000</v>
      </c>
    </row>
    <row r="31" spans="1:9" x14ac:dyDescent="0.2">
      <c r="B31" s="1" t="s">
        <v>62</v>
      </c>
      <c r="C31" s="9">
        <v>50000000</v>
      </c>
    </row>
    <row r="32" spans="1:9" x14ac:dyDescent="0.2">
      <c r="B32" s="1" t="s">
        <v>63</v>
      </c>
      <c r="C32" s="9">
        <v>50000000</v>
      </c>
    </row>
    <row r="33" spans="2:3" x14ac:dyDescent="0.2">
      <c r="B33" s="1" t="s">
        <v>83</v>
      </c>
      <c r="C33" s="9">
        <v>50000000</v>
      </c>
    </row>
    <row r="34" spans="2:3" x14ac:dyDescent="0.2">
      <c r="B34" s="1" t="s">
        <v>64</v>
      </c>
      <c r="C34" s="9">
        <v>50000000</v>
      </c>
    </row>
    <row r="35" spans="2:3" x14ac:dyDescent="0.2">
      <c r="B35" s="1" t="s">
        <v>65</v>
      </c>
      <c r="C35" s="9">
        <v>50000000</v>
      </c>
    </row>
    <row r="36" spans="2:3" x14ac:dyDescent="0.2">
      <c r="B36" s="1" t="s">
        <v>66</v>
      </c>
      <c r="C36" s="9">
        <v>1000000</v>
      </c>
    </row>
    <row r="37" spans="2:3" x14ac:dyDescent="0.2">
      <c r="B37" s="1" t="s">
        <v>67</v>
      </c>
      <c r="C37" s="9">
        <v>1000000</v>
      </c>
    </row>
    <row r="38" spans="2:3" x14ac:dyDescent="0.2">
      <c r="B38" s="1" t="s">
        <v>81</v>
      </c>
      <c r="C38" s="9">
        <v>1000000</v>
      </c>
    </row>
    <row r="39" spans="2:3" x14ac:dyDescent="0.2">
      <c r="B39" s="1" t="s">
        <v>96</v>
      </c>
      <c r="C39" s="9">
        <v>5000000</v>
      </c>
    </row>
    <row r="40" spans="2:3" x14ac:dyDescent="0.2">
      <c r="B40" s="1" t="s">
        <v>77</v>
      </c>
      <c r="C40" s="9">
        <v>500000</v>
      </c>
    </row>
    <row r="41" spans="2:3" x14ac:dyDescent="0.2">
      <c r="B41" s="1" t="s">
        <v>68</v>
      </c>
      <c r="C41" s="9">
        <v>40000000</v>
      </c>
    </row>
    <row r="42" spans="2:3" x14ac:dyDescent="0.2">
      <c r="B42" s="1" t="s">
        <v>95</v>
      </c>
      <c r="C42" s="9">
        <v>500000</v>
      </c>
    </row>
  </sheetData>
  <mergeCells count="4">
    <mergeCell ref="A18:F18"/>
    <mergeCell ref="C4:I4"/>
    <mergeCell ref="C5:I5"/>
    <mergeCell ref="C6:I6"/>
  </mergeCells>
  <phoneticPr fontId="0" type="noConversion"/>
  <printOptions horizontalCentered="1"/>
  <pageMargins left="0.78740157480314965" right="0.92166666666666663" top="0.98425196850393704" bottom="0.98425196850393704" header="0.51181102362204722" footer="0.51181102362204722"/>
  <pageSetup paperSize="9" scale="70" orientation="landscape" r:id="rId1"/>
  <headerFooter alignWithMargins="0">
    <oddHeader xml:space="preserve">&amp;C&amp;"Arial CE,Tučné"&amp;12Pojištění majetku Nemocnice s poliklinikou Česká Lípa, a.s.&amp;"Arial CE,Obyčejné"&amp;10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view="pageLayout" zoomScaleNormal="100" workbookViewId="0">
      <selection activeCell="B10" sqref="B10"/>
    </sheetView>
  </sheetViews>
  <sheetFormatPr defaultRowHeight="12.5" x14ac:dyDescent="0.25"/>
  <cols>
    <col min="1" max="1" width="3.7265625" customWidth="1"/>
    <col min="2" max="2" width="80.7265625" customWidth="1"/>
    <col min="3" max="3" width="16.7265625" customWidth="1"/>
    <col min="4" max="4" width="12.7265625" customWidth="1"/>
    <col min="5" max="5" width="5.7265625" customWidth="1"/>
    <col min="6" max="6" width="16.7265625" customWidth="1"/>
    <col min="7" max="8" width="14.7265625" customWidth="1"/>
    <col min="9" max="9" width="22.7265625" customWidth="1"/>
  </cols>
  <sheetData>
    <row r="1" spans="1:9" x14ac:dyDescent="0.25">
      <c r="A1" s="1"/>
      <c r="B1" s="1" t="s">
        <v>73</v>
      </c>
    </row>
    <row r="2" spans="1:9" x14ac:dyDescent="0.25">
      <c r="A2" s="1"/>
      <c r="B2" s="1"/>
    </row>
    <row r="3" spans="1:9" ht="23" x14ac:dyDescent="0.5">
      <c r="A3" s="1"/>
      <c r="B3" s="2" t="s">
        <v>16</v>
      </c>
    </row>
    <row r="5" spans="1:9" ht="25" x14ac:dyDescent="0.25">
      <c r="B5" s="73" t="s">
        <v>86</v>
      </c>
    </row>
    <row r="6" spans="1:9" ht="13" thickBot="1" x14ac:dyDescent="0.3"/>
    <row r="7" spans="1:9" ht="24" customHeight="1" thickBot="1" x14ac:dyDescent="0.3">
      <c r="A7" s="21" t="s">
        <v>2</v>
      </c>
      <c r="B7" s="22" t="s">
        <v>3</v>
      </c>
      <c r="C7" s="22" t="s">
        <v>4</v>
      </c>
      <c r="D7" s="22" t="s">
        <v>5</v>
      </c>
      <c r="E7" s="22" t="s">
        <v>6</v>
      </c>
      <c r="F7" s="22" t="s">
        <v>23</v>
      </c>
      <c r="G7" s="22" t="s">
        <v>25</v>
      </c>
      <c r="H7" s="22" t="s">
        <v>94</v>
      </c>
      <c r="I7" s="22" t="s">
        <v>7</v>
      </c>
    </row>
    <row r="8" spans="1:9" x14ac:dyDescent="0.25">
      <c r="A8" s="33"/>
      <c r="B8" s="16"/>
      <c r="C8" s="16"/>
      <c r="D8" s="25"/>
      <c r="E8" s="35" t="s">
        <v>38</v>
      </c>
      <c r="F8" s="18"/>
      <c r="G8" s="19" t="s">
        <v>26</v>
      </c>
      <c r="H8" s="78" t="s">
        <v>26</v>
      </c>
      <c r="I8" s="20"/>
    </row>
    <row r="9" spans="1:9" ht="18" customHeight="1" x14ac:dyDescent="0.25">
      <c r="A9" s="50" t="s">
        <v>8</v>
      </c>
      <c r="B9" s="8" t="s">
        <v>84</v>
      </c>
      <c r="C9" s="64">
        <v>250000</v>
      </c>
      <c r="D9" s="64">
        <v>1000</v>
      </c>
      <c r="E9" s="53"/>
      <c r="F9" s="54"/>
      <c r="G9" s="55">
        <f>C9/1000*E9</f>
        <v>0</v>
      </c>
      <c r="H9" s="79">
        <f>G9*4</f>
        <v>0</v>
      </c>
      <c r="I9" s="44" t="s">
        <v>15</v>
      </c>
    </row>
    <row r="10" spans="1:9" ht="48.65" customHeight="1" x14ac:dyDescent="0.25">
      <c r="A10" s="50" t="s">
        <v>9</v>
      </c>
      <c r="B10" s="13" t="s">
        <v>108</v>
      </c>
      <c r="C10" s="64">
        <v>1000000</v>
      </c>
      <c r="D10" s="64">
        <v>1000</v>
      </c>
      <c r="E10" s="53"/>
      <c r="F10" s="54"/>
      <c r="G10" s="55">
        <f t="shared" ref="G10:G16" si="0">C10/1000*E10</f>
        <v>0</v>
      </c>
      <c r="H10" s="79">
        <f t="shared" ref="H10:H16" si="1">G10*4</f>
        <v>0</v>
      </c>
      <c r="I10" s="44" t="s">
        <v>15</v>
      </c>
    </row>
    <row r="11" spans="1:9" x14ac:dyDescent="0.25">
      <c r="A11" s="50" t="s">
        <v>10</v>
      </c>
      <c r="B11" s="8" t="s">
        <v>48</v>
      </c>
      <c r="C11" s="64">
        <v>50000</v>
      </c>
      <c r="D11" s="64">
        <v>1000</v>
      </c>
      <c r="E11" s="53"/>
      <c r="F11" s="54"/>
      <c r="G11" s="55">
        <f t="shared" si="0"/>
        <v>0</v>
      </c>
      <c r="H11" s="79">
        <f t="shared" si="1"/>
        <v>0</v>
      </c>
      <c r="I11" s="44" t="s">
        <v>15</v>
      </c>
    </row>
    <row r="12" spans="1:9" s="1" customFormat="1" ht="17.25" customHeight="1" x14ac:dyDescent="0.2">
      <c r="A12" s="50" t="s">
        <v>29</v>
      </c>
      <c r="B12" s="41" t="s">
        <v>49</v>
      </c>
      <c r="C12" s="64">
        <v>500000</v>
      </c>
      <c r="D12" s="64">
        <v>1000</v>
      </c>
      <c r="E12" s="53"/>
      <c r="F12" s="54"/>
      <c r="G12" s="55">
        <f t="shared" si="0"/>
        <v>0</v>
      </c>
      <c r="H12" s="79">
        <f t="shared" si="1"/>
        <v>0</v>
      </c>
      <c r="I12" s="44" t="s">
        <v>15</v>
      </c>
    </row>
    <row r="13" spans="1:9" x14ac:dyDescent="0.25">
      <c r="A13" s="50" t="s">
        <v>11</v>
      </c>
      <c r="B13" s="3" t="s">
        <v>50</v>
      </c>
      <c r="C13" s="64">
        <v>50000</v>
      </c>
      <c r="D13" s="64">
        <v>1000</v>
      </c>
      <c r="E13" s="53"/>
      <c r="F13" s="54"/>
      <c r="G13" s="55">
        <f t="shared" si="0"/>
        <v>0</v>
      </c>
      <c r="H13" s="79">
        <f t="shared" si="1"/>
        <v>0</v>
      </c>
      <c r="I13" s="44" t="s">
        <v>15</v>
      </c>
    </row>
    <row r="14" spans="1:9" x14ac:dyDescent="0.25">
      <c r="A14" s="50" t="s">
        <v>12</v>
      </c>
      <c r="B14" s="3" t="s">
        <v>80</v>
      </c>
      <c r="C14" s="64">
        <v>300000</v>
      </c>
      <c r="D14" s="64">
        <v>1000</v>
      </c>
      <c r="E14" s="53"/>
      <c r="F14" s="54"/>
      <c r="G14" s="55">
        <f t="shared" si="0"/>
        <v>0</v>
      </c>
      <c r="H14" s="79">
        <f t="shared" si="1"/>
        <v>0</v>
      </c>
      <c r="I14" s="44" t="s">
        <v>15</v>
      </c>
    </row>
    <row r="15" spans="1:9" x14ac:dyDescent="0.25">
      <c r="A15" s="50" t="s">
        <v>13</v>
      </c>
      <c r="B15" s="51" t="s">
        <v>53</v>
      </c>
      <c r="C15" s="64">
        <v>250000</v>
      </c>
      <c r="D15" s="64">
        <v>1000</v>
      </c>
      <c r="E15" s="53"/>
      <c r="F15" s="54"/>
      <c r="G15" s="55">
        <f t="shared" si="0"/>
        <v>0</v>
      </c>
      <c r="H15" s="79">
        <f t="shared" si="1"/>
        <v>0</v>
      </c>
      <c r="I15" s="44" t="s">
        <v>15</v>
      </c>
    </row>
    <row r="16" spans="1:9" ht="13" thickBot="1" x14ac:dyDescent="0.3">
      <c r="A16" s="50" t="s">
        <v>14</v>
      </c>
      <c r="B16" s="51" t="s">
        <v>106</v>
      </c>
      <c r="C16" s="64">
        <v>50000</v>
      </c>
      <c r="D16" s="64">
        <v>1000</v>
      </c>
      <c r="E16" s="53"/>
      <c r="F16" s="54"/>
      <c r="G16" s="55">
        <f t="shared" si="0"/>
        <v>0</v>
      </c>
      <c r="H16" s="79">
        <f t="shared" si="1"/>
        <v>0</v>
      </c>
      <c r="I16" s="44" t="s">
        <v>15</v>
      </c>
    </row>
    <row r="17" spans="1:9" s="1" customFormat="1" ht="13.5" customHeight="1" thickBot="1" x14ac:dyDescent="0.3">
      <c r="A17" s="84" t="s">
        <v>36</v>
      </c>
      <c r="B17" s="85"/>
      <c r="C17" s="85"/>
      <c r="D17" s="85"/>
      <c r="E17" s="85"/>
      <c r="F17" s="90"/>
      <c r="G17" s="36">
        <f>SUM(G9:G16)</f>
        <v>0</v>
      </c>
      <c r="H17" s="36">
        <f>SUM(H9:H16)</f>
        <v>0</v>
      </c>
      <c r="I17" s="14"/>
    </row>
    <row r="18" spans="1:9" s="1" customFormat="1" ht="10" x14ac:dyDescent="0.2">
      <c r="A18" s="11"/>
      <c r="B18" s="12"/>
      <c r="C18" s="10"/>
      <c r="D18" s="9"/>
    </row>
    <row r="19" spans="1:9" x14ac:dyDescent="0.25">
      <c r="B19" s="1" t="s">
        <v>20</v>
      </c>
      <c r="F19" t="s">
        <v>22</v>
      </c>
    </row>
    <row r="20" spans="1:9" x14ac:dyDescent="0.25">
      <c r="B20" s="1" t="s">
        <v>107</v>
      </c>
    </row>
    <row r="21" spans="1:9" x14ac:dyDescent="0.25">
      <c r="B21" t="s">
        <v>22</v>
      </c>
    </row>
  </sheetData>
  <mergeCells count="1">
    <mergeCell ref="A17:F17"/>
  </mergeCells>
  <phoneticPr fontId="0" type="noConversion"/>
  <printOptions horizontalCentered="1"/>
  <pageMargins left="0.28437499999999999" right="0.78740157480314965" top="0.98425196850393704" bottom="0.98425196850393704" header="0.51181102362204722" footer="0.51181102362204722"/>
  <pageSetup paperSize="9" scale="70" orientation="landscape" r:id="rId1"/>
  <headerFooter alignWithMargins="0">
    <oddHeader xml:space="preserve">&amp;C&amp;"Arial CE,Tučné"&amp;12Pojištění majetku Nemocnice s poliklinikou Česká Lípa, a.s.&amp;"Arial CE,Obyčejné"&amp;10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view="pageLayout" zoomScaleNormal="100" workbookViewId="0">
      <selection activeCell="B11" sqref="B11"/>
    </sheetView>
  </sheetViews>
  <sheetFormatPr defaultRowHeight="12.5" x14ac:dyDescent="0.25"/>
  <cols>
    <col min="1" max="1" width="3.7265625" customWidth="1"/>
    <col min="2" max="2" width="72" customWidth="1"/>
    <col min="3" max="3" width="16.453125" customWidth="1"/>
    <col min="4" max="4" width="13" customWidth="1"/>
    <col min="5" max="5" width="5.7265625" customWidth="1"/>
    <col min="6" max="6" width="16.7265625" customWidth="1"/>
    <col min="7" max="8" width="17.7265625" customWidth="1"/>
    <col min="9" max="9" width="22.7265625" customWidth="1"/>
  </cols>
  <sheetData>
    <row r="1" spans="1:9" x14ac:dyDescent="0.25">
      <c r="A1" s="1"/>
      <c r="B1" s="1" t="s">
        <v>72</v>
      </c>
    </row>
    <row r="2" spans="1:9" x14ac:dyDescent="0.25">
      <c r="A2" s="1"/>
      <c r="B2" s="1"/>
    </row>
    <row r="3" spans="1:9" ht="23" x14ac:dyDescent="0.5">
      <c r="A3" s="1"/>
      <c r="B3" s="2" t="s">
        <v>17</v>
      </c>
    </row>
    <row r="6" spans="1:9" ht="13" thickBot="1" x14ac:dyDescent="0.3"/>
    <row r="7" spans="1:9" ht="24" customHeight="1" thickBot="1" x14ac:dyDescent="0.3">
      <c r="A7" s="22" t="s">
        <v>2</v>
      </c>
      <c r="B7" s="22" t="s">
        <v>3</v>
      </c>
      <c r="C7" s="22" t="s">
        <v>4</v>
      </c>
      <c r="D7" s="22" t="s">
        <v>5</v>
      </c>
      <c r="E7" s="22" t="s">
        <v>6</v>
      </c>
      <c r="F7" s="22" t="s">
        <v>23</v>
      </c>
      <c r="G7" s="22" t="s">
        <v>27</v>
      </c>
      <c r="H7" s="22" t="s">
        <v>94</v>
      </c>
      <c r="I7" s="22" t="s">
        <v>7</v>
      </c>
    </row>
    <row r="8" spans="1:9" x14ac:dyDescent="0.25">
      <c r="A8" s="60"/>
      <c r="B8" s="16"/>
      <c r="C8" s="27"/>
      <c r="D8" s="28"/>
      <c r="E8" s="37" t="s">
        <v>38</v>
      </c>
      <c r="F8" s="29"/>
      <c r="G8" s="37" t="s">
        <v>26</v>
      </c>
      <c r="H8" s="80" t="s">
        <v>26</v>
      </c>
      <c r="I8" s="30"/>
    </row>
    <row r="9" spans="1:9" ht="19.149999999999999" customHeight="1" thickBot="1" x14ac:dyDescent="0.3">
      <c r="A9" s="61">
        <v>1</v>
      </c>
      <c r="B9" s="8" t="s">
        <v>109</v>
      </c>
      <c r="C9" s="65">
        <v>750000</v>
      </c>
      <c r="D9" s="65">
        <v>1000</v>
      </c>
      <c r="E9" s="58"/>
      <c r="F9" s="59" t="s">
        <v>56</v>
      </c>
      <c r="G9" s="56">
        <f>C9/1000*E9</f>
        <v>0</v>
      </c>
      <c r="H9" s="81">
        <f>G9*4</f>
        <v>0</v>
      </c>
      <c r="I9" s="46" t="s">
        <v>15</v>
      </c>
    </row>
    <row r="10" spans="1:9" ht="13" thickBot="1" x14ac:dyDescent="0.3">
      <c r="A10" s="91" t="s">
        <v>31</v>
      </c>
      <c r="B10" s="92"/>
      <c r="C10" s="92"/>
      <c r="D10" s="92"/>
      <c r="E10" s="92"/>
      <c r="F10" s="93"/>
      <c r="G10" s="38">
        <f>SUM(G9:G9)</f>
        <v>0</v>
      </c>
      <c r="H10" s="38">
        <f>SUM(H9)</f>
        <v>0</v>
      </c>
      <c r="I10" s="24"/>
    </row>
    <row r="11" spans="1:9" s="1" customFormat="1" ht="10" x14ac:dyDescent="0.2">
      <c r="A11" s="11"/>
      <c r="B11" s="12"/>
      <c r="C11" s="10"/>
      <c r="D11" s="9"/>
    </row>
    <row r="12" spans="1:9" x14ac:dyDescent="0.25">
      <c r="B12" s="1"/>
      <c r="C12" s="4"/>
      <c r="D12" s="4"/>
      <c r="E12" s="4"/>
    </row>
    <row r="13" spans="1:9" x14ac:dyDescent="0.25">
      <c r="B13" s="5" t="s">
        <v>51</v>
      </c>
      <c r="C13" s="5"/>
      <c r="D13" s="5"/>
      <c r="E13" s="5"/>
      <c r="F13" s="5"/>
      <c r="G13" s="5"/>
      <c r="H13" s="5"/>
      <c r="I13" s="5"/>
    </row>
    <row r="14" spans="1:9" ht="54" customHeight="1" x14ac:dyDescent="0.25">
      <c r="B14" s="94" t="s">
        <v>52</v>
      </c>
      <c r="C14" s="94"/>
      <c r="D14" s="94"/>
      <c r="E14" s="94"/>
      <c r="F14" s="94"/>
      <c r="G14" s="94"/>
      <c r="H14" s="94"/>
      <c r="I14" s="94"/>
    </row>
  </sheetData>
  <mergeCells count="2">
    <mergeCell ref="A10:F10"/>
    <mergeCell ref="B14:I14"/>
  </mergeCells>
  <phoneticPr fontId="0" type="noConversion"/>
  <printOptions horizontalCentered="1"/>
  <pageMargins left="0.51770833333333333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majetku Nemocnice s poliklinikou Česká Lípa, a.s.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"/>
  <sheetViews>
    <sheetView view="pageLayout" topLeftCell="B1" zoomScaleNormal="100" workbookViewId="0">
      <selection activeCell="E9" sqref="E9"/>
    </sheetView>
  </sheetViews>
  <sheetFormatPr defaultRowHeight="12.5" x14ac:dyDescent="0.25"/>
  <cols>
    <col min="1" max="1" width="3.7265625" customWidth="1"/>
    <col min="2" max="2" width="80.7265625" customWidth="1"/>
    <col min="3" max="3" width="14" customWidth="1"/>
    <col min="4" max="4" width="12.7265625" customWidth="1"/>
    <col min="5" max="5" width="5.7265625" customWidth="1"/>
    <col min="6" max="6" width="16.7265625" customWidth="1"/>
    <col min="7" max="8" width="14.7265625" customWidth="1"/>
    <col min="9" max="9" width="16.26953125" customWidth="1"/>
  </cols>
  <sheetData>
    <row r="1" spans="1:9" x14ac:dyDescent="0.25">
      <c r="A1" s="1"/>
      <c r="B1" s="1" t="s">
        <v>71</v>
      </c>
    </row>
    <row r="2" spans="1:9" x14ac:dyDescent="0.25">
      <c r="A2" s="1"/>
      <c r="B2" s="1"/>
    </row>
    <row r="3" spans="1:9" ht="23" x14ac:dyDescent="0.5">
      <c r="A3" s="1"/>
      <c r="B3" s="2" t="s">
        <v>18</v>
      </c>
    </row>
    <row r="6" spans="1:9" ht="13" thickBot="1" x14ac:dyDescent="0.3"/>
    <row r="7" spans="1:9" ht="24" customHeight="1" thickBot="1" x14ac:dyDescent="0.3">
      <c r="A7" s="22" t="s">
        <v>2</v>
      </c>
      <c r="B7" s="22" t="s">
        <v>3</v>
      </c>
      <c r="C7" s="22" t="s">
        <v>4</v>
      </c>
      <c r="D7" s="22" t="s">
        <v>5</v>
      </c>
      <c r="E7" s="22" t="s">
        <v>6</v>
      </c>
      <c r="F7" s="22" t="s">
        <v>23</v>
      </c>
      <c r="G7" s="22" t="s">
        <v>25</v>
      </c>
      <c r="H7" s="22" t="s">
        <v>94</v>
      </c>
      <c r="I7" s="22" t="s">
        <v>7</v>
      </c>
    </row>
    <row r="8" spans="1:9" x14ac:dyDescent="0.25">
      <c r="A8" s="34"/>
      <c r="B8" s="16"/>
      <c r="C8" s="39"/>
      <c r="D8" s="39"/>
      <c r="E8" s="35" t="s">
        <v>38</v>
      </c>
      <c r="F8" s="18"/>
      <c r="G8" s="35" t="s">
        <v>26</v>
      </c>
      <c r="H8" s="35" t="s">
        <v>26</v>
      </c>
      <c r="I8" s="16"/>
    </row>
    <row r="9" spans="1:9" s="5" customFormat="1" ht="127.5" customHeight="1" thickBot="1" x14ac:dyDescent="0.25">
      <c r="A9" s="43" t="s">
        <v>8</v>
      </c>
      <c r="B9" s="67" t="s">
        <v>98</v>
      </c>
      <c r="C9" s="57">
        <v>250000</v>
      </c>
      <c r="D9" s="57">
        <v>1000</v>
      </c>
      <c r="E9" s="58"/>
      <c r="F9" s="59" t="s">
        <v>56</v>
      </c>
      <c r="G9" s="56">
        <f>C9/1000*E9</f>
        <v>0</v>
      </c>
      <c r="H9" s="56">
        <f>G9*4</f>
        <v>0</v>
      </c>
      <c r="I9" s="59" t="s">
        <v>15</v>
      </c>
    </row>
    <row r="10" spans="1:9" ht="13" thickBot="1" x14ac:dyDescent="0.3">
      <c r="A10" s="91" t="s">
        <v>32</v>
      </c>
      <c r="B10" s="92"/>
      <c r="C10" s="92"/>
      <c r="D10" s="92"/>
      <c r="E10" s="92"/>
      <c r="F10" s="93"/>
      <c r="G10" s="36">
        <f>SUM(G9:G9)</f>
        <v>0</v>
      </c>
      <c r="H10" s="36">
        <f>SUM(H9)</f>
        <v>0</v>
      </c>
      <c r="I10" s="26"/>
    </row>
    <row r="11" spans="1:9" x14ac:dyDescent="0.25">
      <c r="A11" s="6"/>
      <c r="C11" s="4"/>
      <c r="D11" s="4"/>
    </row>
    <row r="12" spans="1:9" x14ac:dyDescent="0.25">
      <c r="A12" s="6"/>
      <c r="C12" s="4"/>
      <c r="D12" s="4"/>
    </row>
    <row r="13" spans="1:9" x14ac:dyDescent="0.25">
      <c r="A13" s="6"/>
      <c r="C13" s="4"/>
      <c r="D13" s="4"/>
    </row>
    <row r="14" spans="1:9" x14ac:dyDescent="0.25">
      <c r="C14" s="4"/>
      <c r="D14" s="4"/>
    </row>
    <row r="18" spans="2:2" x14ac:dyDescent="0.25">
      <c r="B18" t="s">
        <v>22</v>
      </c>
    </row>
  </sheetData>
  <mergeCells count="1">
    <mergeCell ref="A10:F10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majetku Nemocnice s poliklinikou Česká Lípa, a.s.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"/>
  <sheetViews>
    <sheetView view="pageLayout" zoomScaleNormal="100" workbookViewId="0">
      <selection activeCell="F11" sqref="F11"/>
    </sheetView>
  </sheetViews>
  <sheetFormatPr defaultRowHeight="12.5" x14ac:dyDescent="0.25"/>
  <cols>
    <col min="1" max="1" width="3.7265625" customWidth="1"/>
    <col min="2" max="2" width="75.1796875" customWidth="1"/>
    <col min="3" max="3" width="16.7265625" customWidth="1"/>
    <col min="4" max="4" width="12.7265625" customWidth="1"/>
    <col min="5" max="5" width="5.7265625" customWidth="1"/>
    <col min="6" max="6" width="14.7265625" customWidth="1"/>
    <col min="7" max="8" width="13.7265625" customWidth="1"/>
    <col min="9" max="9" width="20.1796875" customWidth="1"/>
  </cols>
  <sheetData>
    <row r="1" spans="1:9" x14ac:dyDescent="0.25">
      <c r="A1" s="1"/>
      <c r="B1" s="1" t="s">
        <v>70</v>
      </c>
    </row>
    <row r="2" spans="1:9" ht="12" customHeight="1" x14ac:dyDescent="0.25">
      <c r="A2" s="1"/>
      <c r="B2" s="1"/>
    </row>
    <row r="3" spans="1:9" ht="23" x14ac:dyDescent="0.5">
      <c r="A3" s="1"/>
      <c r="B3" s="2" t="s">
        <v>92</v>
      </c>
    </row>
    <row r="4" spans="1:9" ht="11.25" customHeight="1" x14ac:dyDescent="0.5">
      <c r="A4" s="1"/>
      <c r="B4" s="2"/>
      <c r="C4" t="s">
        <v>22</v>
      </c>
    </row>
    <row r="5" spans="1:9" ht="11.25" customHeight="1" thickBot="1" x14ac:dyDescent="0.3"/>
    <row r="6" spans="1:9" ht="24" customHeight="1" thickBot="1" x14ac:dyDescent="0.3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23</v>
      </c>
      <c r="G6" s="22" t="s">
        <v>25</v>
      </c>
      <c r="H6" s="22" t="s">
        <v>94</v>
      </c>
      <c r="I6" s="22" t="s">
        <v>7</v>
      </c>
    </row>
    <row r="7" spans="1:9" x14ac:dyDescent="0.25">
      <c r="A7" s="15"/>
      <c r="B7" s="16"/>
      <c r="C7" s="16"/>
      <c r="D7" s="16"/>
      <c r="E7" s="35" t="s">
        <v>39</v>
      </c>
      <c r="F7" s="16"/>
      <c r="G7" s="35" t="s">
        <v>28</v>
      </c>
      <c r="H7" s="82" t="s">
        <v>28</v>
      </c>
      <c r="I7" s="68"/>
    </row>
    <row r="8" spans="1:9" ht="26" customHeight="1" thickBot="1" x14ac:dyDescent="0.3">
      <c r="A8" s="50" t="s">
        <v>8</v>
      </c>
      <c r="B8" s="41" t="s">
        <v>57</v>
      </c>
      <c r="C8" s="66">
        <v>200000</v>
      </c>
      <c r="D8" s="66">
        <v>5000</v>
      </c>
      <c r="E8" s="53"/>
      <c r="F8" s="54" t="s">
        <v>101</v>
      </c>
      <c r="G8" s="55">
        <f>C8/1000*E8</f>
        <v>0</v>
      </c>
      <c r="H8" s="83">
        <f>G8*4</f>
        <v>0</v>
      </c>
      <c r="I8" s="69" t="s">
        <v>19</v>
      </c>
    </row>
    <row r="9" spans="1:9" ht="13" thickBot="1" x14ac:dyDescent="0.3">
      <c r="A9" s="84" t="s">
        <v>33</v>
      </c>
      <c r="B9" s="85"/>
      <c r="C9" s="85"/>
      <c r="D9" s="85"/>
      <c r="E9" s="85"/>
      <c r="F9" s="90"/>
      <c r="G9" s="36">
        <f>SUM(G8:G8)</f>
        <v>0</v>
      </c>
      <c r="H9" s="36">
        <f>SUM(H8)</f>
        <v>0</v>
      </c>
      <c r="I9" s="24"/>
    </row>
  </sheetData>
  <mergeCells count="1">
    <mergeCell ref="A9:F9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&amp;C&amp;"Arial CE,Tučné"&amp;12Pojištění majetku Nemocnice s poliklinikou Česká Lípa, a.s.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Rekapitulace poj. majetku</vt:lpstr>
      <vt:lpstr>Příloha č.2Aa</vt:lpstr>
      <vt:lpstr>Příloha č.2Ab</vt:lpstr>
      <vt:lpstr>Příloha č.2Ac</vt:lpstr>
      <vt:lpstr>Příloha č.2Ad</vt:lpstr>
      <vt:lpstr>Příloha č.2Ae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2014-04-03T06:54:37Z</dcterms:created>
  <dcterms:modified xsi:type="dcterms:W3CDTF">2023-04-04T09:46:01Z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2023-03-29T09:06:42Z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30308325-1458-481e-afda-c825fe64dc9c</vt:lpwstr>
  </property>
  <property fmtid="{D5CDD505-2E9C-101B-9397-08002B2CF9AE}" pid="8" name="MSIP_Label_8d283cd4-40d8-4b4e-b666-5881e4d226e3_ContentBits">
    <vt:lpwstr>0</vt:lpwstr>
  </property>
</Properties>
</file>