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INVESTICE\INVESTICE-PŘÍPRAVA\Krytý bazén\2023\Gastroprovoz\VŘ\"/>
    </mc:Choice>
  </mc:AlternateContent>
  <bookViews>
    <workbookView xWindow="0" yWindow="0" windowWidth="12990" windowHeight="11370" tabRatio="500"/>
  </bookViews>
  <sheets>
    <sheet name="List1" sheetId="1" r:id="rId1"/>
  </sheets>
  <calcPr calcId="162913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06" i="1" l="1"/>
  <c r="F105" i="1"/>
  <c r="H105" i="1" s="1"/>
  <c r="F104" i="1"/>
  <c r="H104" i="1" s="1"/>
  <c r="F103" i="1"/>
  <c r="H103" i="1" s="1"/>
  <c r="H102" i="1"/>
  <c r="F102" i="1"/>
  <c r="F101" i="1"/>
  <c r="H101" i="1" s="1"/>
  <c r="F100" i="1"/>
  <c r="H100" i="1" s="1"/>
  <c r="F99" i="1"/>
  <c r="H99" i="1" s="1"/>
  <c r="F98" i="1"/>
  <c r="H98" i="1" s="1"/>
  <c r="F97" i="1"/>
  <c r="H97" i="1" s="1"/>
  <c r="F96" i="1"/>
  <c r="H96" i="1" s="1"/>
  <c r="F95" i="1"/>
  <c r="H95" i="1" s="1"/>
  <c r="H94" i="1"/>
  <c r="F94" i="1"/>
  <c r="F93" i="1"/>
  <c r="H93" i="1" s="1"/>
  <c r="F92" i="1"/>
  <c r="H92" i="1" s="1"/>
  <c r="F91" i="1"/>
  <c r="H91" i="1" s="1"/>
  <c r="F90" i="1"/>
  <c r="H90" i="1" s="1"/>
  <c r="F89" i="1"/>
  <c r="H89" i="1" s="1"/>
  <c r="H88" i="1"/>
  <c r="F88" i="1"/>
  <c r="F87" i="1"/>
  <c r="H87" i="1" s="1"/>
  <c r="H86" i="1"/>
  <c r="F86" i="1"/>
  <c r="F85" i="1"/>
  <c r="H85" i="1" s="1"/>
  <c r="F82" i="1"/>
  <c r="H82" i="1" s="1"/>
  <c r="F81" i="1"/>
  <c r="H81" i="1" s="1"/>
  <c r="H80" i="1"/>
  <c r="F80" i="1"/>
  <c r="F79" i="1"/>
  <c r="H79" i="1" s="1"/>
  <c r="F78" i="1"/>
  <c r="H78" i="1" s="1"/>
  <c r="F77" i="1"/>
  <c r="H77" i="1" s="1"/>
  <c r="H76" i="1"/>
  <c r="F76" i="1"/>
  <c r="F75" i="1"/>
  <c r="H75" i="1" s="1"/>
  <c r="H74" i="1"/>
  <c r="F74" i="1"/>
  <c r="F73" i="1"/>
  <c r="H73" i="1" s="1"/>
  <c r="F72" i="1"/>
  <c r="H72" i="1" s="1"/>
  <c r="F71" i="1"/>
  <c r="H71" i="1" s="1"/>
  <c r="F70" i="1"/>
  <c r="H70" i="1" s="1"/>
  <c r="F67" i="1"/>
  <c r="H67" i="1" s="1"/>
  <c r="H66" i="1"/>
  <c r="F66" i="1"/>
  <c r="F65" i="1"/>
  <c r="H65" i="1" s="1"/>
  <c r="F64" i="1"/>
  <c r="H64" i="1" s="1"/>
  <c r="F62" i="1"/>
  <c r="H62" i="1" s="1"/>
  <c r="F61" i="1"/>
  <c r="H61" i="1" s="1"/>
  <c r="F60" i="1"/>
  <c r="H60" i="1" s="1"/>
  <c r="F59" i="1"/>
  <c r="H59" i="1" s="1"/>
  <c r="F58" i="1"/>
  <c r="H58" i="1" s="1"/>
  <c r="H57" i="1"/>
  <c r="F57" i="1"/>
  <c r="F56" i="1"/>
  <c r="H56" i="1" s="1"/>
  <c r="F55" i="1"/>
  <c r="H55" i="1" s="1"/>
  <c r="F53" i="1"/>
  <c r="H53" i="1" s="1"/>
  <c r="F52" i="1"/>
  <c r="H52" i="1" s="1"/>
  <c r="F51" i="1"/>
  <c r="H51" i="1" s="1"/>
  <c r="H50" i="1"/>
  <c r="F50" i="1"/>
  <c r="F49" i="1"/>
  <c r="H49" i="1" s="1"/>
  <c r="H48" i="1"/>
  <c r="F48" i="1"/>
  <c r="F47" i="1"/>
  <c r="H47" i="1" s="1"/>
  <c r="F46" i="1"/>
  <c r="H46" i="1" s="1"/>
  <c r="F45" i="1"/>
  <c r="H45" i="1" s="1"/>
  <c r="H44" i="1"/>
  <c r="F44" i="1"/>
  <c r="F43" i="1"/>
  <c r="H43" i="1" s="1"/>
  <c r="F42" i="1"/>
  <c r="H42" i="1" s="1"/>
  <c r="F41" i="1"/>
  <c r="H41" i="1" s="1"/>
  <c r="H40" i="1"/>
  <c r="F40" i="1"/>
  <c r="F39" i="1"/>
  <c r="H39" i="1" s="1"/>
  <c r="F38" i="1"/>
  <c r="H38" i="1" s="1"/>
  <c r="F37" i="1"/>
  <c r="H37" i="1" s="1"/>
  <c r="F36" i="1"/>
  <c r="H36" i="1" s="1"/>
  <c r="F35" i="1"/>
  <c r="H35" i="1" s="1"/>
  <c r="H34" i="1"/>
  <c r="F34" i="1"/>
  <c r="F33" i="1"/>
  <c r="H33" i="1" s="1"/>
  <c r="H32" i="1"/>
  <c r="F32" i="1"/>
  <c r="F31" i="1"/>
  <c r="H31" i="1" s="1"/>
  <c r="F30" i="1"/>
  <c r="H30" i="1" s="1"/>
  <c r="F29" i="1"/>
  <c r="H29" i="1" s="1"/>
  <c r="H28" i="1"/>
  <c r="F28" i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18" i="1"/>
  <c r="H18" i="1" s="1"/>
  <c r="F17" i="1"/>
  <c r="H17" i="1" s="1"/>
  <c r="F16" i="1"/>
  <c r="H16" i="1" s="1"/>
  <c r="F14" i="1"/>
  <c r="H14" i="1" s="1"/>
  <c r="H13" i="1"/>
  <c r="F13" i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  <c r="H107" i="1" l="1"/>
  <c r="H109" i="1" s="1"/>
  <c r="H111" i="1" l="1"/>
  <c r="H112" i="1" s="1"/>
  <c r="H113" i="1" s="1"/>
</calcChain>
</file>

<file path=xl/sharedStrings.xml><?xml version="1.0" encoding="utf-8"?>
<sst xmlns="http://schemas.openxmlformats.org/spreadsheetml/2006/main" count="296" uniqueCount="200">
  <si>
    <t>Pol. č.</t>
  </si>
  <si>
    <t>Název zařízení</t>
  </si>
  <si>
    <t>Rozměr</t>
  </si>
  <si>
    <t>Ks</t>
  </si>
  <si>
    <t>Doporučená cena</t>
  </si>
  <si>
    <t>Cena celkem</t>
  </si>
  <si>
    <t>Sleva</t>
  </si>
  <si>
    <t>Cena celkem po slevě bez DPH</t>
  </si>
  <si>
    <t>KUCHYNĚ 1.PP a 1. NP</t>
  </si>
  <si>
    <t>1.</t>
  </si>
  <si>
    <t>Chladnička 350l, bílá, ventilované chlazení</t>
  </si>
  <si>
    <t>600x600x1850</t>
  </si>
  <si>
    <t>2.</t>
  </si>
  <si>
    <t>Regál nerez 4P</t>
  </si>
  <si>
    <t>1350x500x1800</t>
  </si>
  <si>
    <t>3.</t>
  </si>
  <si>
    <t>4.</t>
  </si>
  <si>
    <t>1000x500x1800</t>
  </si>
  <si>
    <t>5.</t>
  </si>
  <si>
    <t>Umyvadlo nerez výlisek 1, páková baterie</t>
  </si>
  <si>
    <t>380x290x130</t>
  </si>
  <si>
    <t>6.</t>
  </si>
  <si>
    <t>Stůl chladící s dřezem, agregát vpravo, 4x zás. na GN</t>
  </si>
  <si>
    <t>1342x700x850</t>
  </si>
  <si>
    <t>7.</t>
  </si>
  <si>
    <t>Skříňka nástěnná otevřená</t>
  </si>
  <si>
    <t>1400x350x700</t>
  </si>
  <si>
    <t>8.</t>
  </si>
  <si>
    <t>Stůl nerez, 1 police, zadní lem</t>
  </si>
  <si>
    <t>400x800x900</t>
  </si>
  <si>
    <t>8a.</t>
  </si>
  <si>
    <t>Automatický změkčovač vody, objemové řízení</t>
  </si>
  <si>
    <t>9.</t>
  </si>
  <si>
    <t>Digestoř nástěnná vč. Tukových filtrů</t>
  </si>
  <si>
    <t>1000x1100x450</t>
  </si>
  <si>
    <t>VZT</t>
  </si>
  <si>
    <t>10.</t>
  </si>
  <si>
    <t xml:space="preserve">Konvektomat el. 10x GN 1/1, boiler, 1200 prog., výkonný parní generátor, bezúdrž. Odluč. Tuků, Idensity Control, Icooking Suite, I Care System, 80-150 jídel,400V/18,9kW, </t>
  </si>
  <si>
    <t>850x775x1014</t>
  </si>
  <si>
    <t>11.</t>
  </si>
  <si>
    <t>Podstavec pod konvektomat se vsuny na GN</t>
  </si>
  <si>
    <t>850x775x750</t>
  </si>
  <si>
    <t>11a</t>
  </si>
  <si>
    <t>Multifunkční panev 2x 25l i Vario Pro, 2x nezávisle na sobě pr. Pánve, 50-100 porcí, 21kW, Icooking Suite, Izone Control, Ivario Boost, 1200 programů/12 kroků</t>
  </si>
  <si>
    <t>1100x938x485</t>
  </si>
  <si>
    <t>12.</t>
  </si>
  <si>
    <t>Digestoř nástěnná vč. Tukových filtrů a osvětlení</t>
  </si>
  <si>
    <t>1000x850x450</t>
  </si>
  <si>
    <t xml:space="preserve">VZT </t>
  </si>
  <si>
    <t>12a.</t>
  </si>
  <si>
    <t>Digestoř VZT</t>
  </si>
  <si>
    <t>800x800x450</t>
  </si>
  <si>
    <t>13.</t>
  </si>
  <si>
    <t>Elektrický sporák indukční 2 zóny s podestavbou, 7 teplotních stupňů, 400V/10kW</t>
  </si>
  <si>
    <t>400x705x900</t>
  </si>
  <si>
    <t>14.</t>
  </si>
  <si>
    <t>Stůl pracovní, 2 police, zadní lem, zákryt vpravo</t>
  </si>
  <si>
    <t>1300x700x900</t>
  </si>
  <si>
    <t>15.</t>
  </si>
  <si>
    <t>Stůl pracovní 1 police, zákryt vzadu a vpravo</t>
  </si>
  <si>
    <t>1050x600x900</t>
  </si>
  <si>
    <t>16.</t>
  </si>
  <si>
    <t>Stůl pracovní s vestavěnou výdejní lázní 3x GN 1/1 1 police, zákryt vzadu a vpravo</t>
  </si>
  <si>
    <t>1450x600x900</t>
  </si>
  <si>
    <t>17.</t>
  </si>
  <si>
    <t>Chladící stůl s dřezem vlevo, 6x zásuvka, agr vpravo</t>
  </si>
  <si>
    <t>1792x700x850</t>
  </si>
  <si>
    <t>18.</t>
  </si>
  <si>
    <t>Stolová nástavba 2 police, infraohřev</t>
  </si>
  <si>
    <t>2150x350x700</t>
  </si>
  <si>
    <t>19.</t>
  </si>
  <si>
    <t>Stůl vstupní do myčky, dřez 400x500x250, prolis na koše</t>
  </si>
  <si>
    <t>850x700x900</t>
  </si>
  <si>
    <t>20.</t>
  </si>
  <si>
    <t>Sprcha tlaková s napouštěcím ramínkem</t>
  </si>
  <si>
    <t>21.</t>
  </si>
  <si>
    <t>Myčka nádobí průběžná, dvouplášť, koš 500x500, odpad. Čerpadlo, oplach. Čerpadlo, detekce poruch, termostop, samočistící program, 400V/11,8kW</t>
  </si>
  <si>
    <t>630x750x1465</t>
  </si>
  <si>
    <t>22.</t>
  </si>
  <si>
    <t>23.</t>
  </si>
  <si>
    <t>Stůl výstupní, prolis na koše</t>
  </si>
  <si>
    <t>550x700x900</t>
  </si>
  <si>
    <t>24.</t>
  </si>
  <si>
    <t>Regál nerez 4 police</t>
  </si>
  <si>
    <t>1600x400x1800</t>
  </si>
  <si>
    <t>25.</t>
  </si>
  <si>
    <t>Lednice – dodávka pan Cerman</t>
  </si>
  <si>
    <t>26.</t>
  </si>
  <si>
    <t>Kávovar – dodávka provozní</t>
  </si>
  <si>
    <t>26a.</t>
  </si>
  <si>
    <t>Separátor tuku, 180 litrů, nerez ocel</t>
  </si>
  <si>
    <t>903x548x629</t>
  </si>
  <si>
    <t>27.</t>
  </si>
  <si>
    <t>Vitrína cukrářská na pult, 2x dveře, 3 police, vent. Chlazení, stříbrná</t>
  </si>
  <si>
    <t>430x430x980</t>
  </si>
  <si>
    <t>28.</t>
  </si>
  <si>
    <t>Mrazák podstolový na zmrzlinu, bílý, zámek</t>
  </si>
  <si>
    <t>600x600x850</t>
  </si>
  <si>
    <t>29.</t>
  </si>
  <si>
    <t>30.</t>
  </si>
  <si>
    <t>Pokladna – dodávka stavba</t>
  </si>
  <si>
    <t>31.</t>
  </si>
  <si>
    <t xml:space="preserve">Výrobník ledu 31kg/24hod, zásoba 9kg, </t>
  </si>
  <si>
    <t>387x465x687</t>
  </si>
  <si>
    <t>32.</t>
  </si>
  <si>
    <t>Police pod rozpékací gril</t>
  </si>
  <si>
    <t>600x400</t>
  </si>
  <si>
    <t>33.</t>
  </si>
  <si>
    <t>Změkčovač vody automatický objemové řízení</t>
  </si>
  <si>
    <t>34.</t>
  </si>
  <si>
    <t xml:space="preserve">Výrobník ledové tříště 2x 10l, 230V/850W, </t>
  </si>
  <si>
    <t>420x480x980</t>
  </si>
  <si>
    <t>35.</t>
  </si>
  <si>
    <t>Přívod ke chladícímu agregátu</t>
  </si>
  <si>
    <t>36.</t>
  </si>
  <si>
    <t>37.</t>
  </si>
  <si>
    <t>Chladící nápojový stůl, 3x zásuvky ½</t>
  </si>
  <si>
    <t>1700x700x900</t>
  </si>
  <si>
    <t>38.</t>
  </si>
  <si>
    <t>Výčepní stůl s oplachem</t>
  </si>
  <si>
    <t>2300x650x900</t>
  </si>
  <si>
    <t>39.</t>
  </si>
  <si>
    <t>Změkčovač vody automatický, objemové řízení</t>
  </si>
  <si>
    <t>40.</t>
  </si>
  <si>
    <t>Myčka skla dvouplášťová, koš 400x400, oba dávkovače, 230V/3kW</t>
  </si>
  <si>
    <t>473x513x689</t>
  </si>
  <si>
    <t>41.</t>
  </si>
  <si>
    <t>42.</t>
  </si>
  <si>
    <t>43.</t>
  </si>
  <si>
    <t>44.</t>
  </si>
  <si>
    <t>Podestavba chladící, 3x2 zásuvky, netto objem 129L, GN 1/1, autom. odmrazování a odpařování vody, el. řídící jednotka, 230V/0,13kW</t>
  </si>
  <si>
    <t>1600x685x613</t>
  </si>
  <si>
    <t>45.</t>
  </si>
  <si>
    <t>Digestoř</t>
  </si>
  <si>
    <t>1900x850x450</t>
  </si>
  <si>
    <t>46.</t>
  </si>
  <si>
    <t>Fritéza el. 13+13 l, koš 280x290x100, třífázová, 2x vana, 2x koš, 2x víko, produkce 20kg/hod, výpusť na přední straně, 400V/23,9kW</t>
  </si>
  <si>
    <t>800x705x280</t>
  </si>
  <si>
    <t>47.</t>
  </si>
  <si>
    <t>Grilovací deska el., hladká, deska 760x510, 2 samostatné ovládání, 2x vyhřívaná plocha, reg. Teploty 50-300st,400V/11,1kW</t>
  </si>
  <si>
    <t>48.</t>
  </si>
  <si>
    <t>Udržovač hranolek el., rozměr vany 305x510x165, jednofázový, horní infrazářič s topným tělese, falešné děrované dno, 230V/1,47kW</t>
  </si>
  <si>
    <t>400x705x280</t>
  </si>
  <si>
    <t>49.</t>
  </si>
  <si>
    <t>Kontaktní gril rýhovaný, stolní, plocha 365x240, 230V/3kW</t>
  </si>
  <si>
    <t>409x405x182</t>
  </si>
  <si>
    <t>50.</t>
  </si>
  <si>
    <t>Hot Dog 4 trny s košíkem a nádobou, 230V/1,1kW</t>
  </si>
  <si>
    <t>480x300x390</t>
  </si>
  <si>
    <t>51.</t>
  </si>
  <si>
    <t>Mrazák podpultový, 120l, bílý, zámek</t>
  </si>
  <si>
    <t>51a.</t>
  </si>
  <si>
    <t>Gril na kuřata, 20 kuřat kapacita, 2 topná tělesa, 5 zon, 10 trubic, ventilace motoru, kontrolka chodu, 400V/14kW</t>
  </si>
  <si>
    <t>940x450x1250</t>
  </si>
  <si>
    <t>52.</t>
  </si>
  <si>
    <t>Stůl pracovní, 1 police, zadní lem</t>
  </si>
  <si>
    <t>1500x700x900</t>
  </si>
  <si>
    <t>53.</t>
  </si>
  <si>
    <t>Chladící box – dodávka stavba</t>
  </si>
  <si>
    <t>54.</t>
  </si>
  <si>
    <t>Mraznička 350l, bílá, zámek</t>
  </si>
  <si>
    <t>55.</t>
  </si>
  <si>
    <t>Chladnička na odpadky 350l, bílá, vent. Chlazení</t>
  </si>
  <si>
    <t>56.</t>
  </si>
  <si>
    <t>Regál nerez 5P</t>
  </si>
  <si>
    <t>1500x500x1800</t>
  </si>
  <si>
    <t>57.</t>
  </si>
  <si>
    <t>Krouhač zeleniny, denní kapacita 80 porcí, indukční motor, nerezová hřídel, automat. Restart, vč. Sady 6 disků</t>
  </si>
  <si>
    <t>345x304x745</t>
  </si>
  <si>
    <t>2. NP</t>
  </si>
  <si>
    <t>Výčepní stůl prolis s dřezem a odkapem</t>
  </si>
  <si>
    <t>1400x700x900</t>
  </si>
  <si>
    <t>Lednice na nápoje, prosklená, bílá, vent. Chlazení</t>
  </si>
  <si>
    <t>Regál nerez 5 polic</t>
  </si>
  <si>
    <t>2200x500x1800</t>
  </si>
  <si>
    <t>BAR</t>
  </si>
  <si>
    <t>Lednice na nápoje, 350l, prosklená, bílá, vent. Chlaz</t>
  </si>
  <si>
    <t>Výrobník zmrzliny – dodávka provozovatel</t>
  </si>
  <si>
    <t>2200x700x900</t>
  </si>
  <si>
    <t>Stůl nerez, 1 police</t>
  </si>
  <si>
    <t>Chladící vana vestavná do stolu</t>
  </si>
  <si>
    <t>600x500</t>
  </si>
  <si>
    <t>Stůl mycí 1 lis. Vana 340x400x250 vlevo</t>
  </si>
  <si>
    <t>1200x700x900</t>
  </si>
  <si>
    <t>10a</t>
  </si>
  <si>
    <t>1350x700x900</t>
  </si>
  <si>
    <t>10b</t>
  </si>
  <si>
    <t>14a.</t>
  </si>
  <si>
    <t>Stůl nerez mycí, s dřezem vlevo 400x400</t>
  </si>
  <si>
    <t>1250x700x900</t>
  </si>
  <si>
    <t>Výrobník šlehačky, 12L, nerez nádoba, nerez čerpadlo, aut. Kontrola teploty šlehačky, možnost ovládání velikostí porcí – 4, 230V/500W</t>
  </si>
  <si>
    <t>390x370x510</t>
  </si>
  <si>
    <t>Výlevka keramická – dodávka stavby</t>
  </si>
  <si>
    <t>MONTÁŽ ZAŘÍZENÍ</t>
  </si>
  <si>
    <t>REKAPITULACE:</t>
  </si>
  <si>
    <t>Cena celkem bez DPH</t>
  </si>
  <si>
    <t>DPH 21%</t>
  </si>
  <si>
    <t>Cena celkem s DPH</t>
  </si>
  <si>
    <r>
      <rPr>
        <b/>
        <sz val="12"/>
        <rFont val="Arial"/>
        <family val="2"/>
        <charset val="238"/>
      </rPr>
      <t>„Novostavba krytého bazénu Kyjov“</t>
    </r>
    <r>
      <rPr>
        <sz val="12"/>
        <rFont val="Arial"/>
        <family val="2"/>
        <charset val="238"/>
      </rPr>
      <t xml:space="preserve">.                                                                             </t>
    </r>
  </si>
  <si>
    <t>D.1.4.6 - Gastroprovoz objekt SO 01.1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</si>
</sst>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m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charset val="238"/>
    </font>
    <font>
      <b/>
      <sz val="12"/>
      <color rgb="FFFF00CC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CCFFFF"/>
      </patternFill>
    </fill>
    <fill>
      <patternFill patternType="solid">
        <fgColor rgb="FFFFD7D7"/>
        <bgColor rgb="FFFFD8CE"/>
      </patternFill>
    </fill>
    <fill>
      <patternFill patternType="solid">
        <fgColor rgb="FFFFD8CE"/>
        <bgColor rgb="FFFFD7D7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1" fillId="2" borderId="11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center" vertical="center"/>
    </xf>
    <xf numFmtId="4" fontId="1" fillId="3" borderId="11" xfId="0" applyNumberFormat="1" applyFont="1" applyFill="1" applyBorder="1" applyAlignment="1">
      <alignment horizontal="right" vertical="center" wrapText="1"/>
    </xf>
    <xf numFmtId="4" fontId="1" fillId="3" borderId="12" xfId="0" applyNumberFormat="1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/>
    </xf>
    <xf numFmtId="4" fontId="1" fillId="0" borderId="11" xfId="0" applyNumberFormat="1" applyFont="1" applyBorder="1" applyAlignment="1">
      <alignment horizontal="center" wrapText="1"/>
    </xf>
    <xf numFmtId="4" fontId="1" fillId="0" borderId="11" xfId="0" applyNumberFormat="1" applyFont="1" applyBorder="1" applyAlignment="1">
      <alignment horizontal="right" wrapText="1"/>
    </xf>
    <xf numFmtId="4" fontId="1" fillId="0" borderId="12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4" fontId="1" fillId="2" borderId="11" xfId="0" applyNumberFormat="1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0" xfId="0" applyFill="1"/>
    <xf numFmtId="0" fontId="1" fillId="3" borderId="11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right" vertical="center" wrapText="1"/>
    </xf>
    <xf numFmtId="4" fontId="1" fillId="2" borderId="11" xfId="0" applyNumberFormat="1" applyFont="1" applyFill="1" applyBorder="1" applyAlignment="1">
      <alignment horizontal="right" vertical="center" wrapText="1"/>
    </xf>
    <xf numFmtId="4" fontId="1" fillId="2" borderId="12" xfId="0" applyNumberFormat="1" applyFont="1" applyFill="1" applyBorder="1" applyAlignment="1">
      <alignment horizontal="right" vertical="center" wrapText="1"/>
    </xf>
    <xf numFmtId="0" fontId="1" fillId="0" borderId="10" xfId="0" applyFont="1" applyBorder="1" applyAlignment="1">
      <alignment horizontal="center"/>
    </xf>
    <xf numFmtId="0" fontId="1" fillId="2" borderId="11" xfId="0" applyFont="1" applyFill="1" applyBorder="1" applyAlignment="1">
      <alignment horizontal="left" wrapText="1"/>
    </xf>
    <xf numFmtId="4" fontId="1" fillId="2" borderId="11" xfId="0" applyNumberFormat="1" applyFont="1" applyFill="1" applyBorder="1" applyAlignment="1">
      <alignment horizontal="right"/>
    </xf>
    <xf numFmtId="4" fontId="1" fillId="0" borderId="11" xfId="0" applyNumberFormat="1" applyFont="1" applyBorder="1" applyAlignment="1">
      <alignment wrapText="1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left" wrapText="1"/>
    </xf>
    <xf numFmtId="4" fontId="1" fillId="2" borderId="11" xfId="0" applyNumberFormat="1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left" wrapText="1"/>
    </xf>
    <xf numFmtId="0" fontId="1" fillId="3" borderId="1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4" fontId="1" fillId="3" borderId="11" xfId="0" applyNumberFormat="1" applyFont="1" applyFill="1" applyBorder="1" applyAlignment="1">
      <alignment horizontal="right"/>
    </xf>
    <xf numFmtId="4" fontId="1" fillId="3" borderId="11" xfId="0" applyNumberFormat="1" applyFont="1" applyFill="1" applyBorder="1" applyAlignment="1">
      <alignment horizontal="right" wrapText="1"/>
    </xf>
    <xf numFmtId="0" fontId="0" fillId="2" borderId="0" xfId="0" applyFont="1" applyFill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" fontId="1" fillId="0" borderId="11" xfId="0" applyNumberFormat="1" applyFont="1" applyBorder="1" applyAlignment="1">
      <alignment horizontal="right"/>
    </xf>
    <xf numFmtId="4" fontId="1" fillId="3" borderId="12" xfId="0" applyNumberFormat="1" applyFont="1" applyFill="1" applyBorder="1" applyAlignment="1">
      <alignment horizontal="right" wrapText="1"/>
    </xf>
    <xf numFmtId="4" fontId="6" fillId="2" borderId="11" xfId="0" applyNumberFormat="1" applyFont="1" applyFill="1" applyBorder="1" applyAlignment="1">
      <alignment horizontal="right"/>
    </xf>
    <xf numFmtId="0" fontId="3" fillId="0" borderId="11" xfId="0" applyFont="1" applyBorder="1" applyAlignment="1">
      <alignment horizontal="left" wrapText="1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 wrapText="1"/>
    </xf>
    <xf numFmtId="0" fontId="1" fillId="4" borderId="11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4" fontId="1" fillId="4" borderId="11" xfId="0" applyNumberFormat="1" applyFont="1" applyFill="1" applyBorder="1" applyAlignment="1">
      <alignment horizontal="right"/>
    </xf>
    <xf numFmtId="4" fontId="1" fillId="4" borderId="11" xfId="0" applyNumberFormat="1" applyFont="1" applyFill="1" applyBorder="1" applyAlignment="1">
      <alignment horizontal="right" vertical="center" wrapText="1"/>
    </xf>
    <xf numFmtId="4" fontId="1" fillId="4" borderId="12" xfId="0" applyNumberFormat="1" applyFont="1" applyFill="1" applyBorder="1" applyAlignment="1">
      <alignment horizontal="right" vertical="center" wrapText="1"/>
    </xf>
    <xf numFmtId="4" fontId="1" fillId="2" borderId="11" xfId="0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" fontId="3" fillId="0" borderId="11" xfId="0" applyNumberFormat="1" applyFont="1" applyBorder="1" applyAlignment="1">
      <alignment horizontal="right"/>
    </xf>
    <xf numFmtId="4" fontId="1" fillId="0" borderId="12" xfId="0" applyNumberFormat="1" applyFont="1" applyBorder="1"/>
    <xf numFmtId="4" fontId="3" fillId="0" borderId="12" xfId="0" applyNumberFormat="1" applyFont="1" applyBorder="1"/>
    <xf numFmtId="0" fontId="0" fillId="0" borderId="13" xfId="0" applyFont="1" applyBorder="1" applyAlignment="1">
      <alignment horizontal="center"/>
    </xf>
    <xf numFmtId="0" fontId="1" fillId="0" borderId="11" xfId="0" applyFont="1" applyBorder="1"/>
    <xf numFmtId="0" fontId="0" fillId="0" borderId="7" xfId="0" applyBorder="1" applyAlignment="1">
      <alignment horizontal="center"/>
    </xf>
    <xf numFmtId="4" fontId="1" fillId="0" borderId="9" xfId="0" applyNumberFormat="1" applyFont="1" applyBorder="1"/>
    <xf numFmtId="0" fontId="0" fillId="0" borderId="10" xfId="0" applyBorder="1" applyAlignment="1">
      <alignment horizontal="center"/>
    </xf>
    <xf numFmtId="0" fontId="1" fillId="0" borderId="11" xfId="0" applyFont="1" applyBorder="1" applyAlignment="1">
      <alignment wrapText="1"/>
    </xf>
    <xf numFmtId="0" fontId="0" fillId="0" borderId="11" xfId="0" applyBorder="1" applyAlignment="1">
      <alignment horizontal="center"/>
    </xf>
    <xf numFmtId="4" fontId="0" fillId="0" borderId="11" xfId="0" applyNumberFormat="1" applyBorder="1" applyAlignment="1">
      <alignment horizontal="right"/>
    </xf>
    <xf numFmtId="4" fontId="0" fillId="0" borderId="12" xfId="0" applyNumberFormat="1" applyBorder="1"/>
    <xf numFmtId="164" fontId="0" fillId="0" borderId="10" xfId="0" applyNumberFormat="1" applyFont="1" applyBorder="1" applyAlignment="1">
      <alignment horizontal="center"/>
    </xf>
    <xf numFmtId="0" fontId="8" fillId="0" borderId="11" xfId="0" applyFont="1" applyBorder="1" applyAlignment="1"/>
    <xf numFmtId="0" fontId="9" fillId="0" borderId="15" xfId="0" applyFont="1" applyBorder="1" applyAlignment="1">
      <alignment horizontal="center"/>
    </xf>
    <xf numFmtId="0" fontId="9" fillId="0" borderId="15" xfId="0" applyFont="1" applyBorder="1" applyAlignment="1"/>
    <xf numFmtId="0" fontId="9" fillId="0" borderId="16" xfId="0" applyFont="1" applyBorder="1" applyAlignment="1"/>
    <xf numFmtId="4" fontId="9" fillId="0" borderId="12" xfId="0" applyNumberFormat="1" applyFont="1" applyBorder="1"/>
    <xf numFmtId="0" fontId="1" fillId="0" borderId="11" xfId="0" applyFont="1" applyBorder="1" applyAlignment="1"/>
    <xf numFmtId="0" fontId="10" fillId="0" borderId="17" xfId="0" applyFont="1" applyBorder="1" applyAlignment="1"/>
    <xf numFmtId="0" fontId="2" fillId="0" borderId="3" xfId="0" applyFont="1" applyBorder="1" applyAlignment="1">
      <alignment horizontal="center" vertical="center"/>
    </xf>
    <xf numFmtId="0" fontId="1" fillId="0" borderId="8" xfId="0" applyFont="1" applyBorder="1" applyAlignment="1"/>
    <xf numFmtId="0" fontId="1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CC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D7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9"/>
  <sheetViews>
    <sheetView tabSelected="1" topLeftCell="A7" zoomScaleNormal="100" workbookViewId="0">
      <selection activeCell="C1" sqref="C1:H1"/>
    </sheetView>
  </sheetViews>
  <sheetFormatPr defaultColWidth="9.140625" defaultRowHeight="12.75" x14ac:dyDescent="0.2"/>
  <cols>
    <col min="1" max="1" width="5.7109375" style="1" customWidth="1"/>
    <col min="2" max="2" width="45.42578125" customWidth="1"/>
    <col min="3" max="3" width="14.42578125" style="1" customWidth="1"/>
    <col min="4" max="4" width="5.7109375" customWidth="1"/>
    <col min="5" max="5" width="12" customWidth="1"/>
    <col min="6" max="6" width="11.7109375" customWidth="1"/>
    <col min="7" max="7" width="5.85546875" customWidth="1"/>
    <col min="8" max="8" width="12.7109375" customWidth="1"/>
  </cols>
  <sheetData>
    <row r="1" spans="1:8" s="2" customFormat="1" ht="81.75" customHeight="1" x14ac:dyDescent="0.2">
      <c r="A1" s="97" t="s">
        <v>199</v>
      </c>
      <c r="B1" s="97"/>
      <c r="C1" s="96" t="s">
        <v>198</v>
      </c>
      <c r="D1" s="96"/>
      <c r="E1" s="96"/>
      <c r="F1" s="96"/>
      <c r="G1" s="96"/>
      <c r="H1" s="96"/>
    </row>
    <row r="2" spans="1:8" ht="18" x14ac:dyDescent="0.2">
      <c r="A2" s="94"/>
      <c r="B2" s="94"/>
      <c r="C2" s="94"/>
      <c r="D2" s="94"/>
      <c r="E2" s="94"/>
      <c r="F2" s="94"/>
      <c r="G2" s="94"/>
      <c r="H2" s="94"/>
    </row>
    <row r="3" spans="1:8" ht="51" x14ac:dyDescent="0.2">
      <c r="A3" s="3" t="s">
        <v>0</v>
      </c>
      <c r="B3" s="4" t="s">
        <v>1</v>
      </c>
      <c r="C3" s="4" t="s">
        <v>2</v>
      </c>
      <c r="D3" s="4" t="s">
        <v>3</v>
      </c>
      <c r="E3" s="5" t="s">
        <v>4</v>
      </c>
      <c r="F3" s="5" t="s">
        <v>5</v>
      </c>
      <c r="G3" s="4" t="s">
        <v>6</v>
      </c>
      <c r="H3" s="6" t="s">
        <v>7</v>
      </c>
    </row>
    <row r="4" spans="1:8" x14ac:dyDescent="0.2">
      <c r="A4" s="7"/>
      <c r="B4" s="8"/>
      <c r="C4" s="8"/>
      <c r="D4" s="8"/>
      <c r="E4" s="9"/>
      <c r="F4" s="9"/>
      <c r="G4" s="8"/>
      <c r="H4" s="10"/>
    </row>
    <row r="5" spans="1:8" x14ac:dyDescent="0.2">
      <c r="A5" s="7"/>
      <c r="B5" s="11" t="s">
        <v>8</v>
      </c>
      <c r="C5" s="12"/>
      <c r="D5" s="12"/>
      <c r="E5" s="13"/>
      <c r="F5" s="13"/>
      <c r="G5" s="12"/>
      <c r="H5" s="14"/>
    </row>
    <row r="6" spans="1:8" x14ac:dyDescent="0.2">
      <c r="A6" s="15" t="s">
        <v>9</v>
      </c>
      <c r="B6" s="16" t="s">
        <v>10</v>
      </c>
      <c r="C6" s="17" t="s">
        <v>11</v>
      </c>
      <c r="D6" s="17">
        <v>1</v>
      </c>
      <c r="E6" s="18">
        <v>0</v>
      </c>
      <c r="F6" s="19">
        <f t="shared" ref="F6:F14" si="0">ABS(D6*E6)</f>
        <v>0</v>
      </c>
      <c r="G6" s="17"/>
      <c r="H6" s="20">
        <f t="shared" ref="H6:H14" si="1">ABS(F6*G6/100-F6)</f>
        <v>0</v>
      </c>
    </row>
    <row r="7" spans="1:8" x14ac:dyDescent="0.2">
      <c r="A7" s="15" t="s">
        <v>12</v>
      </c>
      <c r="B7" s="16" t="s">
        <v>13</v>
      </c>
      <c r="C7" s="17" t="s">
        <v>14</v>
      </c>
      <c r="D7" s="17">
        <v>1</v>
      </c>
      <c r="E7" s="18">
        <v>0</v>
      </c>
      <c r="F7" s="19">
        <f t="shared" si="0"/>
        <v>0</v>
      </c>
      <c r="G7" s="17"/>
      <c r="H7" s="20">
        <f t="shared" si="1"/>
        <v>0</v>
      </c>
    </row>
    <row r="8" spans="1:8" x14ac:dyDescent="0.2">
      <c r="A8" s="15" t="s">
        <v>15</v>
      </c>
      <c r="B8" s="16" t="s">
        <v>10</v>
      </c>
      <c r="C8" s="17" t="s">
        <v>11</v>
      </c>
      <c r="D8" s="17">
        <v>1</v>
      </c>
      <c r="E8" s="18">
        <v>0</v>
      </c>
      <c r="F8" s="19">
        <f t="shared" si="0"/>
        <v>0</v>
      </c>
      <c r="G8" s="17"/>
      <c r="H8" s="20">
        <f t="shared" si="1"/>
        <v>0</v>
      </c>
    </row>
    <row r="9" spans="1:8" x14ac:dyDescent="0.2">
      <c r="A9" s="15" t="s">
        <v>16</v>
      </c>
      <c r="B9" s="16" t="s">
        <v>13</v>
      </c>
      <c r="C9" s="17" t="s">
        <v>17</v>
      </c>
      <c r="D9" s="17">
        <v>1</v>
      </c>
      <c r="E9" s="18">
        <v>0</v>
      </c>
      <c r="F9" s="19">
        <f t="shared" si="0"/>
        <v>0</v>
      </c>
      <c r="G9" s="17"/>
      <c r="H9" s="20">
        <f t="shared" si="1"/>
        <v>0</v>
      </c>
    </row>
    <row r="10" spans="1:8" x14ac:dyDescent="0.2">
      <c r="A10" s="15" t="s">
        <v>18</v>
      </c>
      <c r="B10" s="16" t="s">
        <v>19</v>
      </c>
      <c r="C10" s="17" t="s">
        <v>20</v>
      </c>
      <c r="D10" s="17">
        <v>1</v>
      </c>
      <c r="E10" s="18">
        <v>0</v>
      </c>
      <c r="F10" s="19">
        <f t="shared" si="0"/>
        <v>0</v>
      </c>
      <c r="G10" s="17"/>
      <c r="H10" s="20">
        <f t="shared" si="1"/>
        <v>0</v>
      </c>
    </row>
    <row r="11" spans="1:8" x14ac:dyDescent="0.2">
      <c r="A11" s="15" t="s">
        <v>21</v>
      </c>
      <c r="B11" s="16" t="s">
        <v>22</v>
      </c>
      <c r="C11" s="17" t="s">
        <v>23</v>
      </c>
      <c r="D11" s="17">
        <v>1</v>
      </c>
      <c r="E11" s="18">
        <v>0</v>
      </c>
      <c r="F11" s="19">
        <f t="shared" si="0"/>
        <v>0</v>
      </c>
      <c r="G11" s="17"/>
      <c r="H11" s="20">
        <f t="shared" si="1"/>
        <v>0</v>
      </c>
    </row>
    <row r="12" spans="1:8" x14ac:dyDescent="0.2">
      <c r="A12" s="15" t="s">
        <v>24</v>
      </c>
      <c r="B12" s="16" t="s">
        <v>25</v>
      </c>
      <c r="C12" s="17" t="s">
        <v>26</v>
      </c>
      <c r="D12" s="17">
        <v>2</v>
      </c>
      <c r="E12" s="18">
        <v>0</v>
      </c>
      <c r="F12" s="19">
        <f t="shared" si="0"/>
        <v>0</v>
      </c>
      <c r="G12" s="17"/>
      <c r="H12" s="20">
        <f t="shared" si="1"/>
        <v>0</v>
      </c>
    </row>
    <row r="13" spans="1:8" x14ac:dyDescent="0.2">
      <c r="A13" s="15" t="s">
        <v>27</v>
      </c>
      <c r="B13" s="16" t="s">
        <v>28</v>
      </c>
      <c r="C13" s="17" t="s">
        <v>29</v>
      </c>
      <c r="D13" s="17">
        <v>1</v>
      </c>
      <c r="E13" s="18">
        <v>0</v>
      </c>
      <c r="F13" s="19">
        <f t="shared" si="0"/>
        <v>0</v>
      </c>
      <c r="G13" s="17"/>
      <c r="H13" s="20">
        <f t="shared" si="1"/>
        <v>0</v>
      </c>
    </row>
    <row r="14" spans="1:8" x14ac:dyDescent="0.2">
      <c r="A14" s="15" t="s">
        <v>30</v>
      </c>
      <c r="B14" s="21" t="s">
        <v>31</v>
      </c>
      <c r="C14" s="17"/>
      <c r="D14" s="17">
        <v>1</v>
      </c>
      <c r="E14" s="18">
        <v>0</v>
      </c>
      <c r="F14" s="19">
        <f t="shared" si="0"/>
        <v>0</v>
      </c>
      <c r="G14" s="17"/>
      <c r="H14" s="20">
        <f t="shared" si="1"/>
        <v>0</v>
      </c>
    </row>
    <row r="15" spans="1:8" x14ac:dyDescent="0.2">
      <c r="A15" s="22" t="s">
        <v>32</v>
      </c>
      <c r="B15" s="23" t="s">
        <v>33</v>
      </c>
      <c r="C15" s="24" t="s">
        <v>34</v>
      </c>
      <c r="D15" s="24">
        <v>1</v>
      </c>
      <c r="E15" s="25" t="s">
        <v>35</v>
      </c>
      <c r="F15" s="25" t="s">
        <v>35</v>
      </c>
      <c r="G15" s="24"/>
      <c r="H15" s="26" t="s">
        <v>35</v>
      </c>
    </row>
    <row r="16" spans="1:8" ht="51" x14ac:dyDescent="0.2">
      <c r="A16" s="15" t="s">
        <v>36</v>
      </c>
      <c r="B16" s="27" t="s">
        <v>37</v>
      </c>
      <c r="C16" s="28" t="s">
        <v>38</v>
      </c>
      <c r="D16" s="28">
        <v>1</v>
      </c>
      <c r="E16" s="29">
        <v>0</v>
      </c>
      <c r="F16" s="30">
        <f>ABS(D16*E16)</f>
        <v>0</v>
      </c>
      <c r="G16" s="28"/>
      <c r="H16" s="31">
        <f>ABS(F16*G16/100-F16)</f>
        <v>0</v>
      </c>
    </row>
    <row r="17" spans="1:11" ht="17.100000000000001" customHeight="1" x14ac:dyDescent="0.2">
      <c r="A17" s="15" t="s">
        <v>39</v>
      </c>
      <c r="B17" s="32" t="s">
        <v>40</v>
      </c>
      <c r="C17" s="17" t="s">
        <v>41</v>
      </c>
      <c r="D17" s="17">
        <v>1</v>
      </c>
      <c r="E17" s="33">
        <v>0</v>
      </c>
      <c r="F17" s="30">
        <f>ABS(D17*E17)</f>
        <v>0</v>
      </c>
      <c r="G17" s="28"/>
      <c r="H17" s="31">
        <f>ABS(F17*G17/100-F17)</f>
        <v>0</v>
      </c>
    </row>
    <row r="18" spans="1:11" ht="41.1" customHeight="1" x14ac:dyDescent="0.2">
      <c r="A18" s="15" t="s">
        <v>42</v>
      </c>
      <c r="B18" s="32" t="s">
        <v>43</v>
      </c>
      <c r="C18" s="34" t="s">
        <v>44</v>
      </c>
      <c r="D18" s="28">
        <v>1</v>
      </c>
      <c r="E18" s="33">
        <v>0</v>
      </c>
      <c r="F18" s="30">
        <f>ABS(D18*E18)</f>
        <v>0</v>
      </c>
      <c r="G18" s="28"/>
      <c r="H18" s="31">
        <f>ABS(F18*G18/100-F18)</f>
        <v>0</v>
      </c>
      <c r="I18" s="35"/>
      <c r="J18" s="35"/>
      <c r="K18" s="35"/>
    </row>
    <row r="19" spans="1:11" x14ac:dyDescent="0.2">
      <c r="A19" s="22" t="s">
        <v>45</v>
      </c>
      <c r="B19" s="23" t="s">
        <v>46</v>
      </c>
      <c r="C19" s="24" t="s">
        <v>47</v>
      </c>
      <c r="D19" s="24"/>
      <c r="E19" s="36" t="s">
        <v>35</v>
      </c>
      <c r="F19" s="25" t="s">
        <v>35</v>
      </c>
      <c r="G19" s="24"/>
      <c r="H19" s="26" t="s">
        <v>48</v>
      </c>
    </row>
    <row r="20" spans="1:11" x14ac:dyDescent="0.2">
      <c r="A20" s="37" t="s">
        <v>49</v>
      </c>
      <c r="B20" s="21" t="s">
        <v>50</v>
      </c>
      <c r="C20" s="38" t="s">
        <v>51</v>
      </c>
      <c r="D20" s="38"/>
      <c r="E20" s="39"/>
      <c r="F20" s="40"/>
      <c r="G20" s="38"/>
      <c r="H20" s="41"/>
    </row>
    <row r="21" spans="1:11" ht="25.5" x14ac:dyDescent="0.2">
      <c r="A21" s="42" t="s">
        <v>52</v>
      </c>
      <c r="B21" s="43" t="s">
        <v>53</v>
      </c>
      <c r="C21" s="28" t="s">
        <v>54</v>
      </c>
      <c r="D21" s="28">
        <v>1</v>
      </c>
      <c r="E21" s="44">
        <v>0</v>
      </c>
      <c r="F21" s="45">
        <f t="shared" ref="F21:F53" si="2">ABS(D21*E21)</f>
        <v>0</v>
      </c>
      <c r="G21" s="28"/>
      <c r="H21" s="31">
        <f t="shared" ref="H21:H53" si="3">ABS(F21*G21/100-F21)</f>
        <v>0</v>
      </c>
    </row>
    <row r="22" spans="1:11" x14ac:dyDescent="0.2">
      <c r="A22" s="42" t="s">
        <v>55</v>
      </c>
      <c r="B22" s="46" t="s">
        <v>56</v>
      </c>
      <c r="C22" s="28" t="s">
        <v>57</v>
      </c>
      <c r="D22" s="28">
        <v>1</v>
      </c>
      <c r="E22" s="44">
        <v>0</v>
      </c>
      <c r="F22" s="19">
        <f t="shared" si="2"/>
        <v>0</v>
      </c>
      <c r="G22" s="28"/>
      <c r="H22" s="20">
        <f t="shared" si="3"/>
        <v>0</v>
      </c>
    </row>
    <row r="23" spans="1:11" x14ac:dyDescent="0.2">
      <c r="A23" s="42" t="s">
        <v>58</v>
      </c>
      <c r="B23" s="47" t="s">
        <v>59</v>
      </c>
      <c r="C23" s="28" t="s">
        <v>60</v>
      </c>
      <c r="D23" s="28">
        <v>1</v>
      </c>
      <c r="E23" s="44">
        <v>0</v>
      </c>
      <c r="F23" s="30">
        <f t="shared" si="2"/>
        <v>0</v>
      </c>
      <c r="G23" s="28"/>
      <c r="H23" s="31">
        <f t="shared" si="3"/>
        <v>0</v>
      </c>
      <c r="I23" s="35"/>
      <c r="J23" s="35"/>
      <c r="K23" s="35"/>
    </row>
    <row r="24" spans="1:11" ht="24.6" customHeight="1" x14ac:dyDescent="0.2">
      <c r="A24" s="42" t="s">
        <v>61</v>
      </c>
      <c r="B24" s="47" t="s">
        <v>62</v>
      </c>
      <c r="C24" s="28" t="s">
        <v>63</v>
      </c>
      <c r="D24" s="28">
        <v>1</v>
      </c>
      <c r="E24" s="44">
        <v>0</v>
      </c>
      <c r="F24" s="30">
        <f t="shared" si="2"/>
        <v>0</v>
      </c>
      <c r="G24" s="28"/>
      <c r="H24" s="31">
        <f t="shared" si="3"/>
        <v>0</v>
      </c>
      <c r="I24" s="35"/>
      <c r="J24" s="35"/>
      <c r="K24" s="35"/>
    </row>
    <row r="25" spans="1:11" x14ac:dyDescent="0.2">
      <c r="A25" s="42" t="s">
        <v>64</v>
      </c>
      <c r="B25" s="46" t="s">
        <v>65</v>
      </c>
      <c r="C25" s="28" t="s">
        <v>66</v>
      </c>
      <c r="D25" s="28">
        <v>1</v>
      </c>
      <c r="E25" s="44">
        <v>0</v>
      </c>
      <c r="F25" s="19">
        <f t="shared" si="2"/>
        <v>0</v>
      </c>
      <c r="G25" s="28"/>
      <c r="H25" s="20">
        <f t="shared" si="3"/>
        <v>0</v>
      </c>
      <c r="I25" s="35"/>
      <c r="J25" s="35"/>
      <c r="K25" s="35"/>
    </row>
    <row r="26" spans="1:11" x14ac:dyDescent="0.2">
      <c r="A26" s="42" t="s">
        <v>67</v>
      </c>
      <c r="B26" s="46" t="s">
        <v>68</v>
      </c>
      <c r="C26" s="28" t="s">
        <v>69</v>
      </c>
      <c r="D26" s="28">
        <v>1</v>
      </c>
      <c r="E26" s="44">
        <v>0</v>
      </c>
      <c r="F26" s="19">
        <f t="shared" si="2"/>
        <v>0</v>
      </c>
      <c r="G26" s="28"/>
      <c r="H26" s="20">
        <f t="shared" si="3"/>
        <v>0</v>
      </c>
      <c r="I26" s="35"/>
      <c r="J26" s="35"/>
      <c r="K26" s="35"/>
    </row>
    <row r="27" spans="1:11" ht="28.35" customHeight="1" x14ac:dyDescent="0.2">
      <c r="A27" s="42" t="s">
        <v>70</v>
      </c>
      <c r="B27" s="47" t="s">
        <v>71</v>
      </c>
      <c r="C27" s="17" t="s">
        <v>72</v>
      </c>
      <c r="D27" s="17">
        <v>1</v>
      </c>
      <c r="E27" s="48">
        <v>0</v>
      </c>
      <c r="F27" s="19">
        <f t="shared" si="2"/>
        <v>0</v>
      </c>
      <c r="G27" s="17"/>
      <c r="H27" s="20">
        <f t="shared" si="3"/>
        <v>0</v>
      </c>
      <c r="I27" s="35"/>
      <c r="J27" s="35"/>
      <c r="K27" s="35"/>
    </row>
    <row r="28" spans="1:11" x14ac:dyDescent="0.2">
      <c r="A28" s="42" t="s">
        <v>73</v>
      </c>
      <c r="B28" s="46" t="s">
        <v>74</v>
      </c>
      <c r="C28" s="28"/>
      <c r="D28" s="28">
        <v>1</v>
      </c>
      <c r="E28" s="44">
        <v>0</v>
      </c>
      <c r="F28" s="30">
        <f t="shared" si="2"/>
        <v>0</v>
      </c>
      <c r="G28" s="28"/>
      <c r="H28" s="31">
        <f t="shared" si="3"/>
        <v>0</v>
      </c>
      <c r="I28" s="35"/>
      <c r="J28" s="35"/>
      <c r="K28" s="35"/>
    </row>
    <row r="29" spans="1:11" ht="36.6" customHeight="1" x14ac:dyDescent="0.2">
      <c r="A29" s="42" t="s">
        <v>75</v>
      </c>
      <c r="B29" s="43" t="s">
        <v>76</v>
      </c>
      <c r="C29" s="28" t="s">
        <v>77</v>
      </c>
      <c r="D29" s="28">
        <v>1</v>
      </c>
      <c r="E29" s="44">
        <v>0</v>
      </c>
      <c r="F29" s="30">
        <f t="shared" si="2"/>
        <v>0</v>
      </c>
      <c r="G29" s="28"/>
      <c r="H29" s="31">
        <f t="shared" si="3"/>
        <v>0</v>
      </c>
      <c r="I29" s="35"/>
      <c r="J29" s="35"/>
      <c r="K29" s="35"/>
    </row>
    <row r="30" spans="1:11" x14ac:dyDescent="0.2">
      <c r="A30" s="42" t="s">
        <v>78</v>
      </c>
      <c r="B30" s="47" t="s">
        <v>31</v>
      </c>
      <c r="C30" s="28"/>
      <c r="D30" s="28">
        <v>1</v>
      </c>
      <c r="E30" s="44">
        <v>0</v>
      </c>
      <c r="F30" s="30">
        <f t="shared" si="2"/>
        <v>0</v>
      </c>
      <c r="G30" s="28"/>
      <c r="H30" s="31">
        <f t="shared" si="3"/>
        <v>0</v>
      </c>
      <c r="I30" s="35"/>
      <c r="J30" s="35"/>
      <c r="K30" s="35"/>
    </row>
    <row r="31" spans="1:11" ht="14.85" customHeight="1" x14ac:dyDescent="0.2">
      <c r="A31" s="42" t="s">
        <v>79</v>
      </c>
      <c r="B31" s="47" t="s">
        <v>80</v>
      </c>
      <c r="C31" s="28" t="s">
        <v>81</v>
      </c>
      <c r="D31" s="28">
        <v>1</v>
      </c>
      <c r="E31" s="44">
        <v>0</v>
      </c>
      <c r="F31" s="30">
        <f t="shared" si="2"/>
        <v>0</v>
      </c>
      <c r="G31" s="28"/>
      <c r="H31" s="31">
        <f t="shared" si="3"/>
        <v>0</v>
      </c>
      <c r="I31" s="35"/>
      <c r="J31" s="35"/>
      <c r="K31" s="35"/>
    </row>
    <row r="32" spans="1:11" x14ac:dyDescent="0.2">
      <c r="A32" s="42" t="s">
        <v>82</v>
      </c>
      <c r="B32" s="43" t="s">
        <v>83</v>
      </c>
      <c r="C32" s="28" t="s">
        <v>84</v>
      </c>
      <c r="D32" s="28">
        <v>1</v>
      </c>
      <c r="E32" s="44">
        <v>0</v>
      </c>
      <c r="F32" s="30">
        <f t="shared" si="2"/>
        <v>0</v>
      </c>
      <c r="G32" s="28"/>
      <c r="H32" s="31">
        <f t="shared" si="3"/>
        <v>0</v>
      </c>
    </row>
    <row r="33" spans="1:11" ht="12.75" customHeight="1" x14ac:dyDescent="0.2">
      <c r="A33" s="42" t="s">
        <v>85</v>
      </c>
      <c r="B33" s="47" t="s">
        <v>86</v>
      </c>
      <c r="C33" s="28" t="s">
        <v>11</v>
      </c>
      <c r="D33" s="28">
        <v>2</v>
      </c>
      <c r="E33" s="44">
        <v>0</v>
      </c>
      <c r="F33" s="30">
        <f t="shared" si="2"/>
        <v>0</v>
      </c>
      <c r="G33" s="28"/>
      <c r="H33" s="20">
        <f t="shared" si="3"/>
        <v>0</v>
      </c>
    </row>
    <row r="34" spans="1:11" ht="12.75" customHeight="1" x14ac:dyDescent="0.2">
      <c r="A34" s="49" t="s">
        <v>87</v>
      </c>
      <c r="B34" s="50" t="s">
        <v>88</v>
      </c>
      <c r="C34" s="51"/>
      <c r="D34" s="52"/>
      <c r="E34" s="53"/>
      <c r="F34" s="54">
        <f t="shared" si="2"/>
        <v>0</v>
      </c>
      <c r="G34" s="51"/>
      <c r="H34" s="26">
        <f t="shared" si="3"/>
        <v>0</v>
      </c>
      <c r="I34" s="35"/>
      <c r="J34" s="35"/>
      <c r="K34" s="35"/>
    </row>
    <row r="35" spans="1:11" ht="12.75" customHeight="1" x14ac:dyDescent="0.2">
      <c r="A35" s="49" t="s">
        <v>89</v>
      </c>
      <c r="B35" s="50" t="s">
        <v>90</v>
      </c>
      <c r="C35" s="51" t="s">
        <v>91</v>
      </c>
      <c r="D35" s="52">
        <v>1</v>
      </c>
      <c r="E35" s="53">
        <v>0</v>
      </c>
      <c r="F35" s="54">
        <f t="shared" si="2"/>
        <v>0</v>
      </c>
      <c r="G35" s="51"/>
      <c r="H35" s="26">
        <f t="shared" si="3"/>
        <v>0</v>
      </c>
      <c r="I35" s="55"/>
      <c r="J35" s="35"/>
      <c r="K35" s="35"/>
    </row>
    <row r="36" spans="1:11" ht="23.25" customHeight="1" x14ac:dyDescent="0.2">
      <c r="A36" s="56" t="s">
        <v>92</v>
      </c>
      <c r="B36" s="43" t="s">
        <v>93</v>
      </c>
      <c r="C36" s="28" t="s">
        <v>94</v>
      </c>
      <c r="D36" s="57">
        <v>1</v>
      </c>
      <c r="E36" s="44">
        <v>0</v>
      </c>
      <c r="F36" s="30">
        <f t="shared" si="2"/>
        <v>0</v>
      </c>
      <c r="G36" s="28"/>
      <c r="H36" s="31">
        <f t="shared" si="3"/>
        <v>0</v>
      </c>
    </row>
    <row r="37" spans="1:11" ht="12.75" customHeight="1" x14ac:dyDescent="0.2">
      <c r="A37" s="56" t="s">
        <v>95</v>
      </c>
      <c r="B37" s="47" t="s">
        <v>96</v>
      </c>
      <c r="C37" s="28" t="s">
        <v>97</v>
      </c>
      <c r="D37" s="57">
        <v>1</v>
      </c>
      <c r="E37" s="44">
        <v>0</v>
      </c>
      <c r="F37" s="19">
        <f t="shared" si="2"/>
        <v>0</v>
      </c>
      <c r="G37" s="28"/>
      <c r="H37" s="20">
        <f t="shared" si="3"/>
        <v>0</v>
      </c>
    </row>
    <row r="38" spans="1:11" ht="12.75" customHeight="1" x14ac:dyDescent="0.2">
      <c r="A38" s="56" t="s">
        <v>98</v>
      </c>
      <c r="B38" s="47" t="s">
        <v>96</v>
      </c>
      <c r="C38" s="28" t="s">
        <v>97</v>
      </c>
      <c r="D38" s="57">
        <v>1</v>
      </c>
      <c r="E38" s="44">
        <v>0</v>
      </c>
      <c r="F38" s="19">
        <f t="shared" si="2"/>
        <v>0</v>
      </c>
      <c r="G38" s="28"/>
      <c r="H38" s="20">
        <f t="shared" si="3"/>
        <v>0</v>
      </c>
    </row>
    <row r="39" spans="1:11" ht="12.75" customHeight="1" x14ac:dyDescent="0.2">
      <c r="A39" s="49" t="s">
        <v>99</v>
      </c>
      <c r="B39" s="50" t="s">
        <v>100</v>
      </c>
      <c r="C39" s="51"/>
      <c r="D39" s="52"/>
      <c r="E39" s="53"/>
      <c r="F39" s="25">
        <f t="shared" si="2"/>
        <v>0</v>
      </c>
      <c r="G39" s="51"/>
      <c r="H39" s="26">
        <f t="shared" si="3"/>
        <v>0</v>
      </c>
    </row>
    <row r="40" spans="1:11" ht="12.75" customHeight="1" x14ac:dyDescent="0.2">
      <c r="A40" s="56" t="s">
        <v>101</v>
      </c>
      <c r="B40" s="43" t="s">
        <v>102</v>
      </c>
      <c r="C40" s="28" t="s">
        <v>103</v>
      </c>
      <c r="D40" s="57">
        <v>1</v>
      </c>
      <c r="E40" s="44">
        <v>0</v>
      </c>
      <c r="F40" s="19">
        <f t="shared" si="2"/>
        <v>0</v>
      </c>
      <c r="G40" s="28"/>
      <c r="H40" s="20">
        <f t="shared" si="3"/>
        <v>0</v>
      </c>
    </row>
    <row r="41" spans="1:11" ht="12.75" customHeight="1" x14ac:dyDescent="0.2">
      <c r="A41" s="56" t="s">
        <v>104</v>
      </c>
      <c r="B41" s="43" t="s">
        <v>105</v>
      </c>
      <c r="C41" s="28" t="s">
        <v>106</v>
      </c>
      <c r="D41" s="57">
        <v>1</v>
      </c>
      <c r="E41" s="44">
        <v>0</v>
      </c>
      <c r="F41" s="19">
        <f t="shared" si="2"/>
        <v>0</v>
      </c>
      <c r="G41" s="28"/>
      <c r="H41" s="20">
        <f t="shared" si="3"/>
        <v>0</v>
      </c>
      <c r="I41" s="35"/>
      <c r="J41" s="35"/>
      <c r="K41" s="35"/>
    </row>
    <row r="42" spans="1:11" ht="12.75" customHeight="1" x14ac:dyDescent="0.2">
      <c r="A42" s="56" t="s">
        <v>107</v>
      </c>
      <c r="B42" s="47" t="s">
        <v>108</v>
      </c>
      <c r="C42" s="28"/>
      <c r="D42" s="57">
        <v>1</v>
      </c>
      <c r="E42" s="44">
        <v>0</v>
      </c>
      <c r="F42" s="19">
        <f t="shared" si="2"/>
        <v>0</v>
      </c>
      <c r="G42" s="28"/>
      <c r="H42" s="20">
        <f t="shared" si="3"/>
        <v>0</v>
      </c>
    </row>
    <row r="43" spans="1:11" ht="12.75" customHeight="1" x14ac:dyDescent="0.2">
      <c r="A43" s="56" t="s">
        <v>109</v>
      </c>
      <c r="B43" s="47" t="s">
        <v>110</v>
      </c>
      <c r="C43" s="28" t="s">
        <v>111</v>
      </c>
      <c r="D43" s="57">
        <v>1</v>
      </c>
      <c r="E43" s="44">
        <v>0</v>
      </c>
      <c r="F43" s="19">
        <f t="shared" si="2"/>
        <v>0</v>
      </c>
      <c r="G43" s="28"/>
      <c r="H43" s="20">
        <f t="shared" si="3"/>
        <v>0</v>
      </c>
    </row>
    <row r="44" spans="1:11" ht="12.75" customHeight="1" x14ac:dyDescent="0.2">
      <c r="A44" s="56" t="s">
        <v>112</v>
      </c>
      <c r="B44" s="43" t="s">
        <v>113</v>
      </c>
      <c r="C44" s="28"/>
      <c r="D44" s="57">
        <v>1</v>
      </c>
      <c r="E44" s="44"/>
      <c r="F44" s="19">
        <f t="shared" si="2"/>
        <v>0</v>
      </c>
      <c r="G44" s="28"/>
      <c r="H44" s="20">
        <f t="shared" si="3"/>
        <v>0</v>
      </c>
    </row>
    <row r="45" spans="1:11" ht="12.75" customHeight="1" x14ac:dyDescent="0.2">
      <c r="A45" s="49" t="s">
        <v>114</v>
      </c>
      <c r="B45" s="50" t="s">
        <v>100</v>
      </c>
      <c r="C45" s="51"/>
      <c r="D45" s="52"/>
      <c r="E45" s="53"/>
      <c r="F45" s="25">
        <f t="shared" si="2"/>
        <v>0</v>
      </c>
      <c r="G45" s="51"/>
      <c r="H45" s="26">
        <f t="shared" si="3"/>
        <v>0</v>
      </c>
    </row>
    <row r="46" spans="1:11" ht="12.75" customHeight="1" x14ac:dyDescent="0.2">
      <c r="A46" s="56" t="s">
        <v>115</v>
      </c>
      <c r="B46" s="47" t="s">
        <v>116</v>
      </c>
      <c r="C46" s="28" t="s">
        <v>117</v>
      </c>
      <c r="D46" s="57">
        <v>1</v>
      </c>
      <c r="E46" s="58">
        <v>0</v>
      </c>
      <c r="F46" s="19">
        <f t="shared" si="2"/>
        <v>0</v>
      </c>
      <c r="G46" s="28"/>
      <c r="H46" s="20">
        <f t="shared" si="3"/>
        <v>0</v>
      </c>
    </row>
    <row r="47" spans="1:11" ht="12.75" customHeight="1" x14ac:dyDescent="0.2">
      <c r="A47" s="56" t="s">
        <v>118</v>
      </c>
      <c r="B47" s="47" t="s">
        <v>119</v>
      </c>
      <c r="C47" s="28" t="s">
        <v>120</v>
      </c>
      <c r="D47" s="57">
        <v>1</v>
      </c>
      <c r="E47" s="44">
        <v>0</v>
      </c>
      <c r="F47" s="19">
        <f t="shared" si="2"/>
        <v>0</v>
      </c>
      <c r="G47" s="28"/>
      <c r="H47" s="20">
        <f t="shared" si="3"/>
        <v>0</v>
      </c>
      <c r="I47" s="55"/>
      <c r="J47" s="55"/>
    </row>
    <row r="48" spans="1:11" ht="12.75" customHeight="1" x14ac:dyDescent="0.2">
      <c r="A48" s="56" t="s">
        <v>121</v>
      </c>
      <c r="B48" s="47" t="s">
        <v>122</v>
      </c>
      <c r="C48" s="28"/>
      <c r="D48" s="57">
        <v>1</v>
      </c>
      <c r="E48" s="58">
        <v>0</v>
      </c>
      <c r="F48" s="19">
        <f t="shared" si="2"/>
        <v>0</v>
      </c>
      <c r="G48" s="28"/>
      <c r="H48" s="20">
        <f t="shared" si="3"/>
        <v>0</v>
      </c>
    </row>
    <row r="49" spans="1:11" ht="25.5" customHeight="1" x14ac:dyDescent="0.2">
      <c r="A49" s="56" t="s">
        <v>123</v>
      </c>
      <c r="B49" s="43" t="s">
        <v>124</v>
      </c>
      <c r="C49" s="28" t="s">
        <v>125</v>
      </c>
      <c r="D49" s="57">
        <v>1</v>
      </c>
      <c r="E49" s="58">
        <v>0</v>
      </c>
      <c r="F49" s="30">
        <f t="shared" si="2"/>
        <v>0</v>
      </c>
      <c r="G49" s="28"/>
      <c r="H49" s="31">
        <f t="shared" si="3"/>
        <v>0</v>
      </c>
    </row>
    <row r="50" spans="1:11" ht="12.75" customHeight="1" x14ac:dyDescent="0.2">
      <c r="A50" s="49" t="s">
        <v>126</v>
      </c>
      <c r="B50" s="50" t="s">
        <v>100</v>
      </c>
      <c r="C50" s="51"/>
      <c r="D50" s="52"/>
      <c r="E50" s="53"/>
      <c r="F50" s="54">
        <f t="shared" si="2"/>
        <v>0</v>
      </c>
      <c r="G50" s="51"/>
      <c r="H50" s="59">
        <f t="shared" si="3"/>
        <v>0</v>
      </c>
    </row>
    <row r="51" spans="1:11" ht="24.75" customHeight="1" x14ac:dyDescent="0.2">
      <c r="A51" s="56" t="s">
        <v>127</v>
      </c>
      <c r="B51" s="47" t="s">
        <v>93</v>
      </c>
      <c r="C51" s="28" t="s">
        <v>94</v>
      </c>
      <c r="D51" s="57">
        <v>1</v>
      </c>
      <c r="E51" s="58">
        <v>0</v>
      </c>
      <c r="F51" s="30">
        <f t="shared" si="2"/>
        <v>0</v>
      </c>
      <c r="G51" s="28"/>
      <c r="H51" s="31">
        <f t="shared" si="3"/>
        <v>0</v>
      </c>
    </row>
    <row r="52" spans="1:11" ht="12.75" customHeight="1" x14ac:dyDescent="0.2">
      <c r="A52" s="56" t="s">
        <v>128</v>
      </c>
      <c r="B52" s="47" t="s">
        <v>10</v>
      </c>
      <c r="C52" s="28" t="s">
        <v>11</v>
      </c>
      <c r="D52" s="57">
        <v>3</v>
      </c>
      <c r="E52" s="44">
        <v>0</v>
      </c>
      <c r="F52" s="30">
        <f t="shared" si="2"/>
        <v>0</v>
      </c>
      <c r="G52" s="28"/>
      <c r="H52" s="31">
        <f t="shared" si="3"/>
        <v>0</v>
      </c>
    </row>
    <row r="53" spans="1:11" ht="40.35" customHeight="1" x14ac:dyDescent="0.2">
      <c r="A53" s="56" t="s">
        <v>129</v>
      </c>
      <c r="B53" s="43" t="s">
        <v>130</v>
      </c>
      <c r="C53" s="28" t="s">
        <v>131</v>
      </c>
      <c r="D53" s="57">
        <v>1</v>
      </c>
      <c r="E53" s="58">
        <v>0</v>
      </c>
      <c r="F53" s="30">
        <f t="shared" si="2"/>
        <v>0</v>
      </c>
      <c r="G53" s="28"/>
      <c r="H53" s="31">
        <f t="shared" si="3"/>
        <v>0</v>
      </c>
    </row>
    <row r="54" spans="1:11" ht="12.75" customHeight="1" x14ac:dyDescent="0.2">
      <c r="A54" s="56" t="s">
        <v>132</v>
      </c>
      <c r="B54" s="47" t="s">
        <v>133</v>
      </c>
      <c r="C54" s="28" t="s">
        <v>134</v>
      </c>
      <c r="D54" s="57"/>
      <c r="E54" s="58" t="s">
        <v>35</v>
      </c>
      <c r="F54" s="19" t="s">
        <v>35</v>
      </c>
      <c r="G54" s="28"/>
      <c r="H54" s="20" t="s">
        <v>48</v>
      </c>
    </row>
    <row r="55" spans="1:11" ht="38.1" customHeight="1" x14ac:dyDescent="0.2">
      <c r="A55" s="56" t="s">
        <v>135</v>
      </c>
      <c r="B55" s="43" t="s">
        <v>136</v>
      </c>
      <c r="C55" s="28" t="s">
        <v>137</v>
      </c>
      <c r="D55" s="57">
        <v>1</v>
      </c>
      <c r="E55" s="60">
        <v>0</v>
      </c>
      <c r="F55" s="30">
        <f t="shared" ref="F55:F62" si="4">ABS(D55*E55)</f>
        <v>0</v>
      </c>
      <c r="G55" s="28"/>
      <c r="H55" s="31">
        <f t="shared" ref="H55:H62" si="5">ABS(F55*G55/100-F55)</f>
        <v>0</v>
      </c>
      <c r="J55" s="55"/>
      <c r="K55" s="55"/>
    </row>
    <row r="56" spans="1:11" ht="38.1" customHeight="1" x14ac:dyDescent="0.2">
      <c r="A56" s="56" t="s">
        <v>138</v>
      </c>
      <c r="B56" s="43" t="s">
        <v>139</v>
      </c>
      <c r="C56" s="28" t="s">
        <v>137</v>
      </c>
      <c r="D56" s="57">
        <v>1</v>
      </c>
      <c r="E56" s="60">
        <v>0</v>
      </c>
      <c r="F56" s="30">
        <f t="shared" si="4"/>
        <v>0</v>
      </c>
      <c r="G56" s="28"/>
      <c r="H56" s="31">
        <f t="shared" si="5"/>
        <v>0</v>
      </c>
    </row>
    <row r="57" spans="1:11" ht="37.35" customHeight="1" x14ac:dyDescent="0.2">
      <c r="A57" s="56" t="s">
        <v>140</v>
      </c>
      <c r="B57" s="43" t="s">
        <v>141</v>
      </c>
      <c r="C57" s="28" t="s">
        <v>142</v>
      </c>
      <c r="D57" s="57">
        <v>1</v>
      </c>
      <c r="E57" s="60">
        <v>0</v>
      </c>
      <c r="F57" s="30">
        <f t="shared" si="4"/>
        <v>0</v>
      </c>
      <c r="G57" s="28"/>
      <c r="H57" s="31">
        <f t="shared" si="5"/>
        <v>0</v>
      </c>
    </row>
    <row r="58" spans="1:11" ht="23.25" customHeight="1" x14ac:dyDescent="0.2">
      <c r="A58" s="56" t="s">
        <v>143</v>
      </c>
      <c r="B58" s="43" t="s">
        <v>144</v>
      </c>
      <c r="C58" s="28" t="s">
        <v>145</v>
      </c>
      <c r="D58" s="57">
        <v>1</v>
      </c>
      <c r="E58" s="58">
        <v>0</v>
      </c>
      <c r="F58" s="30">
        <f t="shared" si="4"/>
        <v>0</v>
      </c>
      <c r="G58" s="28"/>
      <c r="H58" s="31">
        <f t="shared" si="5"/>
        <v>0</v>
      </c>
    </row>
    <row r="59" spans="1:11" ht="12.75" customHeight="1" x14ac:dyDescent="0.2">
      <c r="A59" s="56" t="s">
        <v>146</v>
      </c>
      <c r="B59" s="43" t="s">
        <v>147</v>
      </c>
      <c r="C59" s="28" t="s">
        <v>148</v>
      </c>
      <c r="D59" s="57">
        <v>1</v>
      </c>
      <c r="E59" s="58">
        <v>0</v>
      </c>
      <c r="F59" s="19">
        <f t="shared" si="4"/>
        <v>0</v>
      </c>
      <c r="G59" s="28"/>
      <c r="H59" s="20">
        <f t="shared" si="5"/>
        <v>0</v>
      </c>
    </row>
    <row r="60" spans="1:11" ht="12.75" customHeight="1" x14ac:dyDescent="0.2">
      <c r="A60" s="56" t="s">
        <v>149</v>
      </c>
      <c r="B60" s="47" t="s">
        <v>150</v>
      </c>
      <c r="C60" s="28" t="s">
        <v>97</v>
      </c>
      <c r="D60" s="57">
        <v>1</v>
      </c>
      <c r="E60" s="58">
        <v>0</v>
      </c>
      <c r="F60" s="19">
        <f t="shared" si="4"/>
        <v>0</v>
      </c>
      <c r="G60" s="28"/>
      <c r="H60" s="20">
        <f t="shared" si="5"/>
        <v>0</v>
      </c>
    </row>
    <row r="61" spans="1:11" ht="36.6" customHeight="1" x14ac:dyDescent="0.2">
      <c r="A61" s="56" t="s">
        <v>151</v>
      </c>
      <c r="B61" s="47" t="s">
        <v>152</v>
      </c>
      <c r="C61" s="28" t="s">
        <v>153</v>
      </c>
      <c r="D61" s="57">
        <v>1</v>
      </c>
      <c r="E61" s="44">
        <v>0</v>
      </c>
      <c r="F61" s="45">
        <f t="shared" si="4"/>
        <v>0</v>
      </c>
      <c r="G61" s="28"/>
      <c r="H61" s="31">
        <f t="shared" si="5"/>
        <v>0</v>
      </c>
    </row>
    <row r="62" spans="1:11" ht="12.75" customHeight="1" x14ac:dyDescent="0.2">
      <c r="A62" s="56" t="s">
        <v>154</v>
      </c>
      <c r="B62" s="47" t="s">
        <v>155</v>
      </c>
      <c r="C62" s="28" t="s">
        <v>156</v>
      </c>
      <c r="D62" s="57">
        <v>1</v>
      </c>
      <c r="E62" s="44">
        <v>0</v>
      </c>
      <c r="F62" s="19">
        <f t="shared" si="4"/>
        <v>0</v>
      </c>
      <c r="G62" s="28"/>
      <c r="H62" s="20">
        <f t="shared" si="5"/>
        <v>0</v>
      </c>
    </row>
    <row r="63" spans="1:11" ht="12.75" customHeight="1" x14ac:dyDescent="0.2">
      <c r="A63" s="56" t="s">
        <v>157</v>
      </c>
      <c r="B63" s="47" t="s">
        <v>158</v>
      </c>
      <c r="C63" s="28"/>
      <c r="D63" s="57"/>
      <c r="E63" s="58"/>
      <c r="F63" s="19"/>
      <c r="G63" s="28"/>
      <c r="H63" s="20"/>
    </row>
    <row r="64" spans="1:11" ht="12.75" customHeight="1" x14ac:dyDescent="0.2">
      <c r="A64" s="56" t="s">
        <v>159</v>
      </c>
      <c r="B64" s="47" t="s">
        <v>160</v>
      </c>
      <c r="C64" s="28" t="s">
        <v>11</v>
      </c>
      <c r="D64" s="57">
        <v>1</v>
      </c>
      <c r="E64" s="58">
        <v>0</v>
      </c>
      <c r="F64" s="19">
        <f>ABS(D64*E64)</f>
        <v>0</v>
      </c>
      <c r="G64" s="28"/>
      <c r="H64" s="20">
        <f>ABS(F64*G64/100-F64)</f>
        <v>0</v>
      </c>
    </row>
    <row r="65" spans="1:8" ht="12.75" customHeight="1" x14ac:dyDescent="0.2">
      <c r="A65" s="56" t="s">
        <v>161</v>
      </c>
      <c r="B65" s="47" t="s">
        <v>162</v>
      </c>
      <c r="C65" s="28" t="s">
        <v>11</v>
      </c>
      <c r="D65" s="57">
        <v>1</v>
      </c>
      <c r="E65" s="58">
        <v>0</v>
      </c>
      <c r="F65" s="19">
        <f>ABS(D65*E65)</f>
        <v>0</v>
      </c>
      <c r="G65" s="28"/>
      <c r="H65" s="20">
        <f>ABS(F65*G65/100-F65)</f>
        <v>0</v>
      </c>
    </row>
    <row r="66" spans="1:8" ht="12.75" customHeight="1" x14ac:dyDescent="0.2">
      <c r="A66" s="56" t="s">
        <v>163</v>
      </c>
      <c r="B66" s="47" t="s">
        <v>164</v>
      </c>
      <c r="C66" s="28" t="s">
        <v>165</v>
      </c>
      <c r="D66" s="57">
        <v>3</v>
      </c>
      <c r="E66" s="58">
        <v>0</v>
      </c>
      <c r="F66" s="19">
        <f>ABS(D66*E66)</f>
        <v>0</v>
      </c>
      <c r="G66" s="28"/>
      <c r="H66" s="20">
        <f>ABS(F66*G66/100-F66)</f>
        <v>0</v>
      </c>
    </row>
    <row r="67" spans="1:8" ht="39.6" customHeight="1" x14ac:dyDescent="0.2">
      <c r="A67" s="56" t="s">
        <v>166</v>
      </c>
      <c r="B67" s="47" t="s">
        <v>167</v>
      </c>
      <c r="C67" s="28" t="s">
        <v>168</v>
      </c>
      <c r="D67" s="57">
        <v>1</v>
      </c>
      <c r="E67" s="44">
        <v>0</v>
      </c>
      <c r="F67" s="30">
        <f>ABS(D67*E67)</f>
        <v>0</v>
      </c>
      <c r="G67" s="28"/>
      <c r="H67" s="31">
        <f>ABS(F67*G67/100-F67)</f>
        <v>0</v>
      </c>
    </row>
    <row r="68" spans="1:8" ht="12.75" customHeight="1" x14ac:dyDescent="0.2">
      <c r="A68" s="56"/>
      <c r="B68" s="47"/>
      <c r="C68" s="28"/>
      <c r="D68" s="57"/>
      <c r="E68" s="58"/>
      <c r="F68" s="19"/>
      <c r="G68" s="28"/>
      <c r="H68" s="20"/>
    </row>
    <row r="69" spans="1:8" ht="12.75" customHeight="1" x14ac:dyDescent="0.2">
      <c r="A69" s="56"/>
      <c r="B69" s="61" t="s">
        <v>169</v>
      </c>
      <c r="C69" s="28"/>
      <c r="D69" s="57"/>
      <c r="E69" s="58"/>
      <c r="F69" s="19"/>
      <c r="G69" s="28"/>
      <c r="H69" s="20"/>
    </row>
    <row r="70" spans="1:8" ht="12.75" customHeight="1" x14ac:dyDescent="0.2">
      <c r="A70" s="56" t="s">
        <v>9</v>
      </c>
      <c r="B70" s="47" t="s">
        <v>116</v>
      </c>
      <c r="C70" s="28" t="s">
        <v>117</v>
      </c>
      <c r="D70" s="57">
        <v>1</v>
      </c>
      <c r="E70" s="58">
        <v>0</v>
      </c>
      <c r="F70" s="19">
        <f t="shared" ref="F70:F82" si="6">ABS(D70*E70)</f>
        <v>0</v>
      </c>
      <c r="G70" s="28"/>
      <c r="H70" s="20">
        <f t="shared" ref="H70:H82" si="7">ABS(F70*G70/100-F70)</f>
        <v>0</v>
      </c>
    </row>
    <row r="71" spans="1:8" ht="23.25" customHeight="1" x14ac:dyDescent="0.2">
      <c r="A71" s="56" t="s">
        <v>12</v>
      </c>
      <c r="B71" s="47" t="s">
        <v>93</v>
      </c>
      <c r="C71" s="28" t="s">
        <v>94</v>
      </c>
      <c r="D71" s="57">
        <v>1</v>
      </c>
      <c r="E71" s="58">
        <v>0</v>
      </c>
      <c r="F71" s="30">
        <f t="shared" si="6"/>
        <v>0</v>
      </c>
      <c r="G71" s="28"/>
      <c r="H71" s="31">
        <f t="shared" si="7"/>
        <v>0</v>
      </c>
    </row>
    <row r="72" spans="1:8" ht="12.75" customHeight="1" x14ac:dyDescent="0.2">
      <c r="A72" s="56" t="s">
        <v>15</v>
      </c>
      <c r="B72" s="47" t="s">
        <v>102</v>
      </c>
      <c r="C72" s="28" t="s">
        <v>103</v>
      </c>
      <c r="D72" s="57">
        <v>1</v>
      </c>
      <c r="E72" s="58">
        <v>0</v>
      </c>
      <c r="F72" s="19">
        <f t="shared" si="6"/>
        <v>0</v>
      </c>
      <c r="G72" s="28"/>
      <c r="H72" s="20">
        <f t="shared" si="7"/>
        <v>0</v>
      </c>
    </row>
    <row r="73" spans="1:8" ht="12.75" customHeight="1" x14ac:dyDescent="0.2">
      <c r="A73" s="56" t="s">
        <v>16</v>
      </c>
      <c r="B73" s="47" t="s">
        <v>122</v>
      </c>
      <c r="C73" s="28"/>
      <c r="D73" s="57">
        <v>1</v>
      </c>
      <c r="E73" s="58">
        <v>0</v>
      </c>
      <c r="F73" s="19">
        <f t="shared" si="6"/>
        <v>0</v>
      </c>
      <c r="G73" s="28"/>
      <c r="H73" s="20">
        <f t="shared" si="7"/>
        <v>0</v>
      </c>
    </row>
    <row r="74" spans="1:8" ht="12.75" customHeight="1" x14ac:dyDescent="0.2">
      <c r="A74" s="56" t="s">
        <v>18</v>
      </c>
      <c r="B74" s="47" t="s">
        <v>113</v>
      </c>
      <c r="C74" s="28"/>
      <c r="D74" s="57">
        <v>1</v>
      </c>
      <c r="E74" s="58">
        <v>0</v>
      </c>
      <c r="F74" s="19">
        <f t="shared" si="6"/>
        <v>0</v>
      </c>
      <c r="G74" s="28"/>
      <c r="H74" s="20">
        <f t="shared" si="7"/>
        <v>0</v>
      </c>
    </row>
    <row r="75" spans="1:8" ht="12.75" customHeight="1" x14ac:dyDescent="0.2">
      <c r="A75" s="56" t="s">
        <v>21</v>
      </c>
      <c r="B75" s="47" t="s">
        <v>170</v>
      </c>
      <c r="C75" s="28" t="s">
        <v>171</v>
      </c>
      <c r="D75" s="57">
        <v>1</v>
      </c>
      <c r="E75" s="58">
        <v>0</v>
      </c>
      <c r="F75" s="19">
        <f t="shared" si="6"/>
        <v>0</v>
      </c>
      <c r="G75" s="28"/>
      <c r="H75" s="20">
        <f t="shared" si="7"/>
        <v>0</v>
      </c>
    </row>
    <row r="76" spans="1:8" ht="12.75" customHeight="1" x14ac:dyDescent="0.2">
      <c r="A76" s="49" t="s">
        <v>24</v>
      </c>
      <c r="B76" s="50" t="s">
        <v>100</v>
      </c>
      <c r="C76" s="51"/>
      <c r="D76" s="52"/>
      <c r="E76" s="53">
        <v>0</v>
      </c>
      <c r="F76" s="25">
        <f t="shared" si="6"/>
        <v>0</v>
      </c>
      <c r="G76" s="51"/>
      <c r="H76" s="26">
        <f t="shared" si="7"/>
        <v>0</v>
      </c>
    </row>
    <row r="77" spans="1:8" ht="24" customHeight="1" x14ac:dyDescent="0.2">
      <c r="A77" s="56" t="s">
        <v>27</v>
      </c>
      <c r="B77" s="47" t="s">
        <v>124</v>
      </c>
      <c r="C77" s="28" t="s">
        <v>125</v>
      </c>
      <c r="D77" s="57">
        <v>1</v>
      </c>
      <c r="E77" s="58">
        <v>0</v>
      </c>
      <c r="F77" s="30">
        <f t="shared" si="6"/>
        <v>0</v>
      </c>
      <c r="G77" s="28"/>
      <c r="H77" s="31">
        <f t="shared" si="7"/>
        <v>0</v>
      </c>
    </row>
    <row r="78" spans="1:8" ht="12.75" customHeight="1" x14ac:dyDescent="0.2">
      <c r="A78" s="56" t="s">
        <v>32</v>
      </c>
      <c r="B78" s="47" t="s">
        <v>31</v>
      </c>
      <c r="C78" s="28"/>
      <c r="D78" s="57">
        <v>1</v>
      </c>
      <c r="E78" s="58">
        <v>0</v>
      </c>
      <c r="F78" s="19">
        <f t="shared" si="6"/>
        <v>0</v>
      </c>
      <c r="G78" s="28"/>
      <c r="H78" s="20">
        <f t="shared" si="7"/>
        <v>0</v>
      </c>
    </row>
    <row r="79" spans="1:8" ht="12.75" customHeight="1" x14ac:dyDescent="0.2">
      <c r="A79" s="49" t="s">
        <v>36</v>
      </c>
      <c r="B79" s="50" t="s">
        <v>88</v>
      </c>
      <c r="C79" s="51"/>
      <c r="D79" s="52"/>
      <c r="E79" s="53">
        <v>0</v>
      </c>
      <c r="F79" s="25">
        <f t="shared" si="6"/>
        <v>0</v>
      </c>
      <c r="G79" s="51"/>
      <c r="H79" s="26">
        <f t="shared" si="7"/>
        <v>0</v>
      </c>
    </row>
    <row r="80" spans="1:8" ht="12.75" customHeight="1" x14ac:dyDescent="0.2">
      <c r="A80" s="56" t="s">
        <v>39</v>
      </c>
      <c r="B80" s="47" t="s">
        <v>172</v>
      </c>
      <c r="C80" s="28" t="s">
        <v>11</v>
      </c>
      <c r="D80" s="57">
        <v>1</v>
      </c>
      <c r="E80" s="58">
        <v>0</v>
      </c>
      <c r="F80" s="19">
        <f t="shared" si="6"/>
        <v>0</v>
      </c>
      <c r="G80" s="28"/>
      <c r="H80" s="20">
        <f t="shared" si="7"/>
        <v>0</v>
      </c>
    </row>
    <row r="81" spans="1:8" ht="12.75" customHeight="1" x14ac:dyDescent="0.2">
      <c r="A81" s="56" t="s">
        <v>45</v>
      </c>
      <c r="B81" s="47" t="s">
        <v>173</v>
      </c>
      <c r="C81" s="28" t="s">
        <v>174</v>
      </c>
      <c r="D81" s="57">
        <v>1</v>
      </c>
      <c r="E81" s="58">
        <v>0</v>
      </c>
      <c r="F81" s="19">
        <f t="shared" si="6"/>
        <v>0</v>
      </c>
      <c r="G81" s="28"/>
      <c r="H81" s="20">
        <f t="shared" si="7"/>
        <v>0</v>
      </c>
    </row>
    <row r="82" spans="1:8" ht="12.75" customHeight="1" x14ac:dyDescent="0.2">
      <c r="A82" s="56" t="s">
        <v>52</v>
      </c>
      <c r="B82" s="47" t="s">
        <v>173</v>
      </c>
      <c r="C82" s="28" t="s">
        <v>165</v>
      </c>
      <c r="D82" s="57">
        <v>1</v>
      </c>
      <c r="E82" s="58">
        <v>0</v>
      </c>
      <c r="F82" s="19">
        <f t="shared" si="6"/>
        <v>0</v>
      </c>
      <c r="G82" s="28"/>
      <c r="H82" s="20">
        <f t="shared" si="7"/>
        <v>0</v>
      </c>
    </row>
    <row r="83" spans="1:8" ht="12.75" customHeight="1" x14ac:dyDescent="0.2">
      <c r="A83" s="56"/>
      <c r="B83" s="47"/>
      <c r="C83" s="28"/>
      <c r="D83" s="57"/>
      <c r="E83" s="58"/>
      <c r="F83" s="19"/>
      <c r="G83" s="28"/>
      <c r="H83" s="20"/>
    </row>
    <row r="84" spans="1:8" ht="12.75" customHeight="1" x14ac:dyDescent="0.2">
      <c r="A84" s="56"/>
      <c r="B84" s="61" t="s">
        <v>175</v>
      </c>
      <c r="C84" s="28"/>
      <c r="D84" s="57"/>
      <c r="E84" s="58"/>
      <c r="F84" s="19"/>
      <c r="G84" s="28"/>
      <c r="H84" s="20"/>
    </row>
    <row r="85" spans="1:8" ht="12.75" customHeight="1" x14ac:dyDescent="0.2">
      <c r="A85" s="56" t="s">
        <v>9</v>
      </c>
      <c r="B85" s="47" t="s">
        <v>176</v>
      </c>
      <c r="C85" s="28" t="s">
        <v>11</v>
      </c>
      <c r="D85" s="57">
        <v>1</v>
      </c>
      <c r="E85" s="58">
        <v>0</v>
      </c>
      <c r="F85" s="19">
        <f t="shared" ref="F85:F105" si="8">ABS(D85*E85)</f>
        <v>0</v>
      </c>
      <c r="G85" s="28"/>
      <c r="H85" s="20">
        <f t="shared" ref="H85:H106" si="9">ABS(F85*G85/100-F85)</f>
        <v>0</v>
      </c>
    </row>
    <row r="86" spans="1:8" ht="12.75" customHeight="1" x14ac:dyDescent="0.2">
      <c r="A86" s="56" t="s">
        <v>12</v>
      </c>
      <c r="B86" s="47" t="s">
        <v>176</v>
      </c>
      <c r="C86" s="28" t="s">
        <v>11</v>
      </c>
      <c r="D86" s="57">
        <v>1</v>
      </c>
      <c r="E86" s="58">
        <v>0</v>
      </c>
      <c r="F86" s="19">
        <f t="shared" si="8"/>
        <v>0</v>
      </c>
      <c r="G86" s="28"/>
      <c r="H86" s="20">
        <f t="shared" si="9"/>
        <v>0</v>
      </c>
    </row>
    <row r="87" spans="1:8" ht="12.75" customHeight="1" x14ac:dyDescent="0.2">
      <c r="A87" s="62" t="s">
        <v>15</v>
      </c>
      <c r="B87" s="63" t="s">
        <v>100</v>
      </c>
      <c r="C87" s="64"/>
      <c r="D87" s="65"/>
      <c r="E87" s="66"/>
      <c r="F87" s="67">
        <f t="shared" si="8"/>
        <v>0</v>
      </c>
      <c r="G87" s="64"/>
      <c r="H87" s="68">
        <f t="shared" si="9"/>
        <v>0</v>
      </c>
    </row>
    <row r="88" spans="1:8" ht="12.75" customHeight="1" x14ac:dyDescent="0.2">
      <c r="A88" s="56" t="s">
        <v>16</v>
      </c>
      <c r="B88" s="47" t="s">
        <v>177</v>
      </c>
      <c r="C88" s="28"/>
      <c r="D88" s="57">
        <v>1</v>
      </c>
      <c r="E88" s="44">
        <v>0</v>
      </c>
      <c r="F88" s="19">
        <f t="shared" si="8"/>
        <v>0</v>
      </c>
      <c r="G88" s="28"/>
      <c r="H88" s="20">
        <f t="shared" si="9"/>
        <v>0</v>
      </c>
    </row>
    <row r="89" spans="1:8" ht="12.75" customHeight="1" x14ac:dyDescent="0.2">
      <c r="A89" s="56" t="s">
        <v>18</v>
      </c>
      <c r="B89" s="47" t="s">
        <v>170</v>
      </c>
      <c r="C89" s="28" t="s">
        <v>178</v>
      </c>
      <c r="D89" s="57">
        <v>2</v>
      </c>
      <c r="E89" s="44">
        <v>0</v>
      </c>
      <c r="F89" s="19">
        <f t="shared" si="8"/>
        <v>0</v>
      </c>
      <c r="G89" s="28"/>
      <c r="H89" s="20">
        <f t="shared" si="9"/>
        <v>0</v>
      </c>
    </row>
    <row r="90" spans="1:8" ht="12.75" customHeight="1" x14ac:dyDescent="0.2">
      <c r="A90" s="56" t="s">
        <v>21</v>
      </c>
      <c r="B90" s="47" t="s">
        <v>122</v>
      </c>
      <c r="C90" s="28"/>
      <c r="D90" s="57">
        <v>1</v>
      </c>
      <c r="E90" s="58">
        <v>0</v>
      </c>
      <c r="F90" s="19">
        <f t="shared" si="8"/>
        <v>0</v>
      </c>
      <c r="G90" s="28"/>
      <c r="H90" s="20">
        <f t="shared" si="9"/>
        <v>0</v>
      </c>
    </row>
    <row r="91" spans="1:8" ht="12.75" customHeight="1" x14ac:dyDescent="0.2">
      <c r="A91" s="56" t="s">
        <v>24</v>
      </c>
      <c r="B91" s="47" t="s">
        <v>102</v>
      </c>
      <c r="C91" s="28" t="s">
        <v>103</v>
      </c>
      <c r="D91" s="57">
        <v>1</v>
      </c>
      <c r="E91" s="58">
        <v>0</v>
      </c>
      <c r="F91" s="19">
        <f t="shared" si="8"/>
        <v>0</v>
      </c>
      <c r="G91" s="28"/>
      <c r="H91" s="20">
        <f t="shared" si="9"/>
        <v>0</v>
      </c>
    </row>
    <row r="92" spans="1:8" ht="12.75" customHeight="1" x14ac:dyDescent="0.2">
      <c r="A92" s="56" t="s">
        <v>27</v>
      </c>
      <c r="B92" s="47" t="s">
        <v>110</v>
      </c>
      <c r="C92" s="28" t="s">
        <v>111</v>
      </c>
      <c r="D92" s="57">
        <v>1</v>
      </c>
      <c r="E92" s="58">
        <v>0</v>
      </c>
      <c r="F92" s="19">
        <f t="shared" si="8"/>
        <v>0</v>
      </c>
      <c r="G92" s="28"/>
      <c r="H92" s="20">
        <f t="shared" si="9"/>
        <v>0</v>
      </c>
    </row>
    <row r="93" spans="1:8" ht="12.75" customHeight="1" x14ac:dyDescent="0.2">
      <c r="A93" s="56" t="s">
        <v>30</v>
      </c>
      <c r="B93" s="47" t="s">
        <v>179</v>
      </c>
      <c r="C93" s="28" t="s">
        <v>117</v>
      </c>
      <c r="D93" s="57">
        <v>1</v>
      </c>
      <c r="E93" s="44">
        <v>0</v>
      </c>
      <c r="F93" s="19">
        <f t="shared" si="8"/>
        <v>0</v>
      </c>
      <c r="G93" s="28"/>
      <c r="H93" s="20">
        <f t="shared" si="9"/>
        <v>0</v>
      </c>
    </row>
    <row r="94" spans="1:8" ht="12.75" customHeight="1" x14ac:dyDescent="0.2">
      <c r="A94" s="56" t="s">
        <v>32</v>
      </c>
      <c r="B94" s="47" t="s">
        <v>180</v>
      </c>
      <c r="C94" s="28" t="s">
        <v>181</v>
      </c>
      <c r="D94" s="57">
        <v>1</v>
      </c>
      <c r="E94" s="58">
        <v>0</v>
      </c>
      <c r="F94" s="19">
        <f t="shared" si="8"/>
        <v>0</v>
      </c>
      <c r="G94" s="28"/>
      <c r="H94" s="20">
        <f t="shared" si="9"/>
        <v>0</v>
      </c>
    </row>
    <row r="95" spans="1:8" ht="12.75" customHeight="1" x14ac:dyDescent="0.2">
      <c r="A95" s="56" t="s">
        <v>36</v>
      </c>
      <c r="B95" s="47" t="s">
        <v>182</v>
      </c>
      <c r="C95" s="28" t="s">
        <v>183</v>
      </c>
      <c r="D95" s="57">
        <v>1</v>
      </c>
      <c r="E95" s="44">
        <v>0</v>
      </c>
      <c r="F95" s="19">
        <f t="shared" si="8"/>
        <v>0</v>
      </c>
      <c r="G95" s="28"/>
      <c r="H95" s="20">
        <f t="shared" si="9"/>
        <v>0</v>
      </c>
    </row>
    <row r="96" spans="1:8" ht="12.75" customHeight="1" x14ac:dyDescent="0.2">
      <c r="A96" s="56" t="s">
        <v>184</v>
      </c>
      <c r="B96" s="47" t="s">
        <v>179</v>
      </c>
      <c r="C96" s="28" t="s">
        <v>185</v>
      </c>
      <c r="D96" s="57">
        <v>1</v>
      </c>
      <c r="E96" s="58">
        <v>0</v>
      </c>
      <c r="F96" s="19">
        <f t="shared" si="8"/>
        <v>0</v>
      </c>
      <c r="G96" s="28"/>
      <c r="H96" s="20">
        <f t="shared" si="9"/>
        <v>0</v>
      </c>
    </row>
    <row r="97" spans="1:8" ht="12.75" customHeight="1" x14ac:dyDescent="0.2">
      <c r="A97" s="56" t="s">
        <v>186</v>
      </c>
      <c r="B97" s="47" t="s">
        <v>179</v>
      </c>
      <c r="C97" s="28" t="s">
        <v>57</v>
      </c>
      <c r="D97" s="57">
        <v>1</v>
      </c>
      <c r="E97" s="58">
        <v>0</v>
      </c>
      <c r="F97" s="19">
        <f t="shared" si="8"/>
        <v>0</v>
      </c>
      <c r="G97" s="28"/>
      <c r="H97" s="20">
        <f t="shared" si="9"/>
        <v>0</v>
      </c>
    </row>
    <row r="98" spans="1:8" ht="23.25" customHeight="1" x14ac:dyDescent="0.2">
      <c r="A98" s="56" t="s">
        <v>39</v>
      </c>
      <c r="B98" s="47" t="s">
        <v>93</v>
      </c>
      <c r="C98" s="28" t="s">
        <v>94</v>
      </c>
      <c r="D98" s="57">
        <v>1</v>
      </c>
      <c r="E98" s="58">
        <v>0</v>
      </c>
      <c r="F98" s="30">
        <f t="shared" si="8"/>
        <v>0</v>
      </c>
      <c r="G98" s="28"/>
      <c r="H98" s="31">
        <f t="shared" si="9"/>
        <v>0</v>
      </c>
    </row>
    <row r="99" spans="1:8" ht="12.75" customHeight="1" x14ac:dyDescent="0.2">
      <c r="A99" s="49" t="s">
        <v>45</v>
      </c>
      <c r="B99" s="50" t="s">
        <v>100</v>
      </c>
      <c r="C99" s="51"/>
      <c r="D99" s="52"/>
      <c r="E99" s="53">
        <v>0</v>
      </c>
      <c r="F99" s="25">
        <f t="shared" si="8"/>
        <v>0</v>
      </c>
      <c r="G99" s="51"/>
      <c r="H99" s="26">
        <f t="shared" si="9"/>
        <v>0</v>
      </c>
    </row>
    <row r="100" spans="1:8" ht="12.75" customHeight="1" x14ac:dyDescent="0.2">
      <c r="A100" s="56" t="s">
        <v>52</v>
      </c>
      <c r="B100" s="47" t="s">
        <v>96</v>
      </c>
      <c r="C100" s="28" t="s">
        <v>97</v>
      </c>
      <c r="D100" s="57">
        <v>1</v>
      </c>
      <c r="E100" s="58">
        <v>0</v>
      </c>
      <c r="F100" s="19">
        <f t="shared" si="8"/>
        <v>0</v>
      </c>
      <c r="G100" s="28"/>
      <c r="H100" s="20">
        <f t="shared" si="9"/>
        <v>0</v>
      </c>
    </row>
    <row r="101" spans="1:8" ht="12.75" customHeight="1" x14ac:dyDescent="0.2">
      <c r="A101" s="56" t="s">
        <v>55</v>
      </c>
      <c r="B101" s="47" t="s">
        <v>96</v>
      </c>
      <c r="C101" s="28" t="s">
        <v>97</v>
      </c>
      <c r="D101" s="57">
        <v>1</v>
      </c>
      <c r="E101" s="58">
        <v>0</v>
      </c>
      <c r="F101" s="19">
        <f t="shared" si="8"/>
        <v>0</v>
      </c>
      <c r="G101" s="28"/>
      <c r="H101" s="20">
        <f t="shared" si="9"/>
        <v>0</v>
      </c>
    </row>
    <row r="102" spans="1:8" ht="12.75" customHeight="1" x14ac:dyDescent="0.2">
      <c r="A102" s="56" t="s">
        <v>187</v>
      </c>
      <c r="B102" s="47" t="s">
        <v>188</v>
      </c>
      <c r="C102" s="28" t="s">
        <v>189</v>
      </c>
      <c r="D102" s="57">
        <v>1</v>
      </c>
      <c r="E102" s="58">
        <v>0</v>
      </c>
      <c r="F102" s="19">
        <f t="shared" si="8"/>
        <v>0</v>
      </c>
      <c r="G102" s="28"/>
      <c r="H102" s="20">
        <f t="shared" si="9"/>
        <v>0</v>
      </c>
    </row>
    <row r="103" spans="1:8" ht="37.35" customHeight="1" x14ac:dyDescent="0.2">
      <c r="A103" s="56" t="s">
        <v>58</v>
      </c>
      <c r="B103" s="47" t="s">
        <v>190</v>
      </c>
      <c r="C103" s="28" t="s">
        <v>191</v>
      </c>
      <c r="D103" s="57">
        <v>1</v>
      </c>
      <c r="E103" s="69">
        <v>0</v>
      </c>
      <c r="F103" s="30">
        <f t="shared" si="8"/>
        <v>0</v>
      </c>
      <c r="G103" s="28"/>
      <c r="H103" s="31">
        <f t="shared" si="9"/>
        <v>0</v>
      </c>
    </row>
    <row r="104" spans="1:8" ht="24" customHeight="1" x14ac:dyDescent="0.2">
      <c r="A104" s="56" t="s">
        <v>61</v>
      </c>
      <c r="B104" s="47" t="s">
        <v>124</v>
      </c>
      <c r="C104" s="28" t="s">
        <v>125</v>
      </c>
      <c r="D104" s="57">
        <v>1</v>
      </c>
      <c r="E104" s="58">
        <v>0</v>
      </c>
      <c r="F104" s="30">
        <f t="shared" si="8"/>
        <v>0</v>
      </c>
      <c r="G104" s="28"/>
      <c r="H104" s="31">
        <f t="shared" si="9"/>
        <v>0</v>
      </c>
    </row>
    <row r="105" spans="1:8" ht="12.75" customHeight="1" x14ac:dyDescent="0.2">
      <c r="A105" s="49" t="s">
        <v>64</v>
      </c>
      <c r="B105" s="50" t="s">
        <v>88</v>
      </c>
      <c r="C105" s="51"/>
      <c r="D105" s="52"/>
      <c r="E105" s="53">
        <v>0</v>
      </c>
      <c r="F105" s="25">
        <f t="shared" si="8"/>
        <v>0</v>
      </c>
      <c r="G105" s="51"/>
      <c r="H105" s="26">
        <f t="shared" si="9"/>
        <v>0</v>
      </c>
    </row>
    <row r="106" spans="1:8" ht="12.75" customHeight="1" x14ac:dyDescent="0.2">
      <c r="A106" s="49" t="s">
        <v>67</v>
      </c>
      <c r="B106" s="50" t="s">
        <v>192</v>
      </c>
      <c r="C106" s="51"/>
      <c r="D106" s="52"/>
      <c r="E106" s="53">
        <v>0</v>
      </c>
      <c r="F106" s="25">
        <v>0</v>
      </c>
      <c r="G106" s="51"/>
      <c r="H106" s="26">
        <f t="shared" si="9"/>
        <v>0</v>
      </c>
    </row>
    <row r="107" spans="1:8" x14ac:dyDescent="0.2">
      <c r="A107" s="70"/>
      <c r="B107" s="71"/>
      <c r="C107" s="72"/>
      <c r="D107" s="73"/>
      <c r="E107" s="74"/>
      <c r="F107" s="74"/>
      <c r="G107" s="72"/>
      <c r="H107" s="75">
        <f>SUM(H6:H106)</f>
        <v>0</v>
      </c>
    </row>
    <row r="108" spans="1:8" x14ac:dyDescent="0.2">
      <c r="A108" s="70"/>
      <c r="B108" s="71"/>
      <c r="C108" s="72"/>
      <c r="D108" s="73"/>
      <c r="E108" s="74"/>
      <c r="F108" s="74"/>
      <c r="G108" s="72"/>
      <c r="H108" s="76"/>
    </row>
    <row r="109" spans="1:8" x14ac:dyDescent="0.2">
      <c r="A109" s="77"/>
      <c r="B109" s="78" t="s">
        <v>193</v>
      </c>
      <c r="C109" s="28"/>
      <c r="D109" s="28"/>
      <c r="E109" s="58"/>
      <c r="F109" s="58"/>
      <c r="G109" s="28"/>
      <c r="H109" s="75">
        <f>ABS(H107*0.03)</f>
        <v>0</v>
      </c>
    </row>
    <row r="110" spans="1:8" x14ac:dyDescent="0.2">
      <c r="A110" s="79"/>
      <c r="B110" s="95" t="s">
        <v>194</v>
      </c>
      <c r="C110" s="95"/>
      <c r="D110" s="95"/>
      <c r="E110" s="95"/>
      <c r="F110" s="95"/>
      <c r="G110" s="95"/>
      <c r="H110" s="80"/>
    </row>
    <row r="111" spans="1:8" x14ac:dyDescent="0.2">
      <c r="A111" s="81"/>
      <c r="B111" s="92" t="s">
        <v>195</v>
      </c>
      <c r="C111" s="92"/>
      <c r="D111" s="92"/>
      <c r="E111" s="92"/>
      <c r="F111" s="92"/>
      <c r="G111" s="92"/>
      <c r="H111" s="75">
        <f>SUM(H107:H110)</f>
        <v>0</v>
      </c>
    </row>
    <row r="112" spans="1:8" x14ac:dyDescent="0.2">
      <c r="A112" s="81"/>
      <c r="B112" s="92" t="s">
        <v>196</v>
      </c>
      <c r="C112" s="92"/>
      <c r="D112" s="92"/>
      <c r="E112" s="92"/>
      <c r="F112" s="92"/>
      <c r="G112" s="92"/>
      <c r="H112" s="75">
        <f>ABS(H111*0.21)</f>
        <v>0</v>
      </c>
    </row>
    <row r="113" spans="1:8" x14ac:dyDescent="0.2">
      <c r="A113" s="81"/>
      <c r="B113" s="92" t="s">
        <v>197</v>
      </c>
      <c r="C113" s="92"/>
      <c r="D113" s="92"/>
      <c r="E113" s="92"/>
      <c r="F113" s="92"/>
      <c r="G113" s="92"/>
      <c r="H113" s="75">
        <f>SUM(H111:H112)</f>
        <v>0</v>
      </c>
    </row>
    <row r="114" spans="1:8" x14ac:dyDescent="0.2">
      <c r="A114" s="42"/>
      <c r="B114" s="82"/>
      <c r="C114" s="28"/>
      <c r="D114" s="83"/>
      <c r="E114" s="84"/>
      <c r="F114" s="84"/>
      <c r="G114" s="83"/>
      <c r="H114" s="85"/>
    </row>
    <row r="115" spans="1:8" x14ac:dyDescent="0.2">
      <c r="A115" s="86"/>
      <c r="B115" s="82"/>
      <c r="C115" s="28"/>
      <c r="D115" s="83"/>
      <c r="E115" s="84"/>
      <c r="F115" s="84"/>
      <c r="G115" s="83"/>
      <c r="H115" s="85"/>
    </row>
    <row r="116" spans="1:8" x14ac:dyDescent="0.2">
      <c r="A116" s="86"/>
      <c r="B116" s="82"/>
      <c r="C116" s="28"/>
      <c r="D116" s="83"/>
      <c r="E116" s="84"/>
      <c r="F116" s="84"/>
      <c r="G116" s="83"/>
      <c r="H116" s="85"/>
    </row>
    <row r="117" spans="1:8" ht="15.75" x14ac:dyDescent="0.25">
      <c r="A117" s="81"/>
      <c r="B117" s="87"/>
      <c r="C117" s="88"/>
      <c r="D117" s="89"/>
      <c r="E117" s="89"/>
      <c r="F117" s="89"/>
      <c r="G117" s="90"/>
      <c r="H117" s="91"/>
    </row>
    <row r="118" spans="1:8" x14ac:dyDescent="0.2">
      <c r="A118" s="93"/>
      <c r="B118" s="93"/>
      <c r="C118" s="93"/>
      <c r="D118" s="93"/>
      <c r="E118" s="93"/>
      <c r="F118" s="93"/>
      <c r="G118" s="93"/>
      <c r="H118" s="93"/>
    </row>
    <row r="119" spans="1:8" x14ac:dyDescent="0.2">
      <c r="A119" s="93"/>
      <c r="B119" s="93"/>
      <c r="C119" s="93"/>
      <c r="D119" s="93"/>
      <c r="E119" s="93"/>
      <c r="F119" s="93"/>
      <c r="G119" s="93"/>
      <c r="H119" s="93"/>
    </row>
  </sheetData>
  <mergeCells count="8">
    <mergeCell ref="B112:G112"/>
    <mergeCell ref="B113:G113"/>
    <mergeCell ref="A118:H119"/>
    <mergeCell ref="A1:B1"/>
    <mergeCell ref="C1:H1"/>
    <mergeCell ref="A2:H2"/>
    <mergeCell ref="B110:G110"/>
    <mergeCell ref="B111:G111"/>
  </mergeCells>
  <pageMargins left="0.78749999999999998" right="0.78749999999999998" top="0.98402777777777795" bottom="0.9840277777777779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 Hrůzová - Chevron Mikulov</dc:creator>
  <dc:description/>
  <cp:lastModifiedBy>Jan Příkazký</cp:lastModifiedBy>
  <cp:revision>58</cp:revision>
  <cp:lastPrinted>2021-06-04T08:56:58Z</cp:lastPrinted>
  <dcterms:created xsi:type="dcterms:W3CDTF">2019-02-11T06:36:13Z</dcterms:created>
  <dcterms:modified xsi:type="dcterms:W3CDTF">2023-04-13T12:18:18Z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