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OVNÍ DOKUMENTY\Tisky 2022\KNIHOVNA STAVEBNÍ ÚPRAVY\SOUPISY PRACÍ ROZDĚLENÉ\"/>
    </mc:Choice>
  </mc:AlternateContent>
  <xr:revisionPtr revIDLastSave="0" documentId="8_{35B7BFC4-E0D6-406B-896F-12C2ED7FEEB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9-2022 1-202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'09-2022 1-2022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'09-2022 1-2022 Pol'!$A$1:$Y$725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724" i="12"/>
  <c r="BA722" i="12"/>
  <c r="BA720" i="12"/>
  <c r="BA718" i="12"/>
  <c r="BA716" i="12"/>
  <c r="BA714" i="12"/>
  <c r="BA712" i="12"/>
  <c r="BA705" i="12"/>
  <c r="BA703" i="12"/>
  <c r="BA701" i="12"/>
  <c r="BA699" i="12"/>
  <c r="BA631" i="12"/>
  <c r="BA292" i="12"/>
  <c r="BA279" i="12"/>
  <c r="BA18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7" i="12"/>
  <c r="M17" i="12" s="1"/>
  <c r="I17" i="12"/>
  <c r="K17" i="12"/>
  <c r="O17" i="12"/>
  <c r="O8" i="12" s="1"/>
  <c r="Q17" i="12"/>
  <c r="V17" i="12"/>
  <c r="G20" i="12"/>
  <c r="I20" i="12"/>
  <c r="K20" i="12"/>
  <c r="M20" i="12"/>
  <c r="O20" i="12"/>
  <c r="Q20" i="12"/>
  <c r="V20" i="12"/>
  <c r="G30" i="12"/>
  <c r="M30" i="12" s="1"/>
  <c r="I30" i="12"/>
  <c r="K30" i="12"/>
  <c r="O30" i="12"/>
  <c r="Q30" i="12"/>
  <c r="V30" i="12"/>
  <c r="G34" i="12"/>
  <c r="I34" i="12"/>
  <c r="K34" i="12"/>
  <c r="M34" i="12"/>
  <c r="O34" i="12"/>
  <c r="Q34" i="12"/>
  <c r="V34" i="12"/>
  <c r="G39" i="12"/>
  <c r="I39" i="12"/>
  <c r="K39" i="12"/>
  <c r="M39" i="12"/>
  <c r="O39" i="12"/>
  <c r="Q39" i="12"/>
  <c r="V39" i="12"/>
  <c r="G42" i="12"/>
  <c r="M42" i="12" s="1"/>
  <c r="I42" i="12"/>
  <c r="K42" i="12"/>
  <c r="O42" i="12"/>
  <c r="Q42" i="12"/>
  <c r="V42" i="12"/>
  <c r="G45" i="12"/>
  <c r="I45" i="12"/>
  <c r="O45" i="12"/>
  <c r="G46" i="12"/>
  <c r="M46" i="12" s="1"/>
  <c r="M45" i="12" s="1"/>
  <c r="I46" i="12"/>
  <c r="K46" i="12"/>
  <c r="K45" i="12" s="1"/>
  <c r="O46" i="12"/>
  <c r="Q46" i="12"/>
  <c r="Q45" i="12" s="1"/>
  <c r="V46" i="12"/>
  <c r="V45" i="12" s="1"/>
  <c r="G53" i="12"/>
  <c r="I53" i="12"/>
  <c r="K53" i="12"/>
  <c r="M53" i="12"/>
  <c r="O53" i="12"/>
  <c r="Q53" i="12"/>
  <c r="V53" i="12"/>
  <c r="O58" i="12"/>
  <c r="G59" i="12"/>
  <c r="M59" i="12" s="1"/>
  <c r="M58" i="12" s="1"/>
  <c r="I59" i="12"/>
  <c r="I58" i="12" s="1"/>
  <c r="K59" i="12"/>
  <c r="K58" i="12" s="1"/>
  <c r="O59" i="12"/>
  <c r="Q59" i="12"/>
  <c r="Q58" i="12" s="1"/>
  <c r="V59" i="12"/>
  <c r="V58" i="12" s="1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I67" i="12" s="1"/>
  <c r="K68" i="12"/>
  <c r="K67" i="12" s="1"/>
  <c r="O68" i="12"/>
  <c r="O67" i="12" s="1"/>
  <c r="Q68" i="12"/>
  <c r="Q67" i="12" s="1"/>
  <c r="V68" i="12"/>
  <c r="V67" i="12" s="1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9" i="12"/>
  <c r="M79" i="12" s="1"/>
  <c r="I79" i="12"/>
  <c r="K79" i="12"/>
  <c r="O79" i="12"/>
  <c r="Q79" i="12"/>
  <c r="V79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V88" i="12"/>
  <c r="G91" i="12"/>
  <c r="M91" i="12" s="1"/>
  <c r="I91" i="12"/>
  <c r="K91" i="12"/>
  <c r="O91" i="12"/>
  <c r="Q91" i="12"/>
  <c r="V91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5" i="12"/>
  <c r="M105" i="12" s="1"/>
  <c r="I105" i="12"/>
  <c r="K105" i="12"/>
  <c r="O105" i="12"/>
  <c r="Q105" i="12"/>
  <c r="V105" i="12"/>
  <c r="G114" i="12"/>
  <c r="M114" i="12" s="1"/>
  <c r="I114" i="12"/>
  <c r="K114" i="12"/>
  <c r="O114" i="12"/>
  <c r="Q114" i="12"/>
  <c r="V114" i="12"/>
  <c r="G118" i="12"/>
  <c r="I118" i="12"/>
  <c r="K118" i="12"/>
  <c r="M118" i="12"/>
  <c r="O118" i="12"/>
  <c r="Q118" i="12"/>
  <c r="V118" i="12"/>
  <c r="G121" i="12"/>
  <c r="I121" i="12"/>
  <c r="K121" i="12"/>
  <c r="M121" i="12"/>
  <c r="O121" i="12"/>
  <c r="Q121" i="12"/>
  <c r="V121" i="12"/>
  <c r="G125" i="12"/>
  <c r="M125" i="12" s="1"/>
  <c r="I125" i="12"/>
  <c r="K125" i="12"/>
  <c r="O125" i="12"/>
  <c r="Q125" i="12"/>
  <c r="V125" i="12"/>
  <c r="G128" i="12"/>
  <c r="M128" i="12" s="1"/>
  <c r="I128" i="12"/>
  <c r="K128" i="12"/>
  <c r="O128" i="12"/>
  <c r="Q128" i="12"/>
  <c r="V128" i="12"/>
  <c r="G131" i="12"/>
  <c r="M131" i="12" s="1"/>
  <c r="I131" i="12"/>
  <c r="K131" i="12"/>
  <c r="O131" i="12"/>
  <c r="Q131" i="12"/>
  <c r="V131" i="12"/>
  <c r="K134" i="12"/>
  <c r="V134" i="12"/>
  <c r="G135" i="12"/>
  <c r="G134" i="12" s="1"/>
  <c r="I135" i="12"/>
  <c r="I134" i="12" s="1"/>
  <c r="K135" i="12"/>
  <c r="M135" i="12"/>
  <c r="M134" i="12" s="1"/>
  <c r="O135" i="12"/>
  <c r="O134" i="12" s="1"/>
  <c r="Q135" i="12"/>
  <c r="Q134" i="12" s="1"/>
  <c r="V135" i="12"/>
  <c r="G138" i="12"/>
  <c r="I138" i="12"/>
  <c r="I137" i="12" s="1"/>
  <c r="K138" i="12"/>
  <c r="K137" i="12" s="1"/>
  <c r="M138" i="12"/>
  <c r="O138" i="12"/>
  <c r="Q138" i="12"/>
  <c r="Q137" i="12" s="1"/>
  <c r="V138" i="12"/>
  <c r="V137" i="12" s="1"/>
  <c r="G140" i="12"/>
  <c r="I140" i="12"/>
  <c r="K140" i="12"/>
  <c r="M140" i="12"/>
  <c r="O140" i="12"/>
  <c r="Q140" i="12"/>
  <c r="V140" i="12"/>
  <c r="G143" i="12"/>
  <c r="G137" i="12" s="1"/>
  <c r="I143" i="12"/>
  <c r="K143" i="12"/>
  <c r="O143" i="12"/>
  <c r="O137" i="12" s="1"/>
  <c r="Q143" i="12"/>
  <c r="V143" i="12"/>
  <c r="G145" i="12"/>
  <c r="M145" i="12" s="1"/>
  <c r="I145" i="12"/>
  <c r="K145" i="12"/>
  <c r="O145" i="12"/>
  <c r="Q145" i="12"/>
  <c r="V145" i="12"/>
  <c r="G148" i="12"/>
  <c r="G147" i="12" s="1"/>
  <c r="I148" i="12"/>
  <c r="K148" i="12"/>
  <c r="K147" i="12" s="1"/>
  <c r="M148" i="12"/>
  <c r="O148" i="12"/>
  <c r="O147" i="12" s="1"/>
  <c r="Q148" i="12"/>
  <c r="V148" i="12"/>
  <c r="V147" i="12" s="1"/>
  <c r="G152" i="12"/>
  <c r="M152" i="12" s="1"/>
  <c r="I152" i="12"/>
  <c r="K152" i="12"/>
  <c r="O152" i="12"/>
  <c r="Q152" i="12"/>
  <c r="V152" i="12"/>
  <c r="G156" i="12"/>
  <c r="M156" i="12" s="1"/>
  <c r="I156" i="12"/>
  <c r="I147" i="12" s="1"/>
  <c r="K156" i="12"/>
  <c r="O156" i="12"/>
  <c r="Q156" i="12"/>
  <c r="Q147" i="12" s="1"/>
  <c r="V156" i="12"/>
  <c r="G160" i="12"/>
  <c r="I160" i="12"/>
  <c r="K160" i="12"/>
  <c r="M160" i="12"/>
  <c r="O160" i="12"/>
  <c r="Q160" i="12"/>
  <c r="V160" i="12"/>
  <c r="G164" i="12"/>
  <c r="M164" i="12" s="1"/>
  <c r="I164" i="12"/>
  <c r="K164" i="12"/>
  <c r="O164" i="12"/>
  <c r="Q164" i="12"/>
  <c r="V164" i="12"/>
  <c r="G168" i="12"/>
  <c r="I168" i="12"/>
  <c r="K168" i="12"/>
  <c r="M168" i="12"/>
  <c r="O168" i="12"/>
  <c r="Q168" i="12"/>
  <c r="V168" i="12"/>
  <c r="G171" i="12"/>
  <c r="M171" i="12" s="1"/>
  <c r="I171" i="12"/>
  <c r="K171" i="12"/>
  <c r="O171" i="12"/>
  <c r="Q171" i="12"/>
  <c r="V171" i="12"/>
  <c r="G174" i="12"/>
  <c r="I174" i="12"/>
  <c r="K174" i="12"/>
  <c r="M174" i="12"/>
  <c r="O174" i="12"/>
  <c r="Q174" i="12"/>
  <c r="V174" i="12"/>
  <c r="G177" i="12"/>
  <c r="M177" i="12" s="1"/>
  <c r="I177" i="12"/>
  <c r="I176" i="12" s="1"/>
  <c r="K177" i="12"/>
  <c r="O177" i="12"/>
  <c r="O176" i="12" s="1"/>
  <c r="Q177" i="12"/>
  <c r="Q176" i="12" s="1"/>
  <c r="V177" i="12"/>
  <c r="G180" i="12"/>
  <c r="M180" i="12" s="1"/>
  <c r="I180" i="12"/>
  <c r="K180" i="12"/>
  <c r="O180" i="12"/>
  <c r="Q180" i="12"/>
  <c r="V180" i="12"/>
  <c r="G183" i="12"/>
  <c r="I183" i="12"/>
  <c r="K183" i="12"/>
  <c r="K176" i="12" s="1"/>
  <c r="M183" i="12"/>
  <c r="O183" i="12"/>
  <c r="Q183" i="12"/>
  <c r="V183" i="12"/>
  <c r="G186" i="12"/>
  <c r="I186" i="12"/>
  <c r="K186" i="12"/>
  <c r="M186" i="12"/>
  <c r="O186" i="12"/>
  <c r="Q186" i="12"/>
  <c r="V186" i="12"/>
  <c r="G190" i="12"/>
  <c r="M190" i="12" s="1"/>
  <c r="I190" i="12"/>
  <c r="K190" i="12"/>
  <c r="O190" i="12"/>
  <c r="Q190" i="12"/>
  <c r="V190" i="12"/>
  <c r="G193" i="12"/>
  <c r="M193" i="12" s="1"/>
  <c r="I193" i="12"/>
  <c r="K193" i="12"/>
  <c r="O193" i="12"/>
  <c r="Q193" i="12"/>
  <c r="V193" i="12"/>
  <c r="G199" i="12"/>
  <c r="I199" i="12"/>
  <c r="K199" i="12"/>
  <c r="M199" i="12"/>
  <c r="O199" i="12"/>
  <c r="Q199" i="12"/>
  <c r="V199" i="12"/>
  <c r="G203" i="12"/>
  <c r="M203" i="12" s="1"/>
  <c r="I203" i="12"/>
  <c r="K203" i="12"/>
  <c r="O203" i="12"/>
  <c r="Q203" i="12"/>
  <c r="V203" i="12"/>
  <c r="G206" i="12"/>
  <c r="I206" i="12"/>
  <c r="K206" i="12"/>
  <c r="M206" i="12"/>
  <c r="O206" i="12"/>
  <c r="Q206" i="12"/>
  <c r="V206" i="12"/>
  <c r="G209" i="12"/>
  <c r="M209" i="12" s="1"/>
  <c r="I209" i="12"/>
  <c r="K209" i="12"/>
  <c r="O209" i="12"/>
  <c r="Q209" i="12"/>
  <c r="V209" i="12"/>
  <c r="G212" i="12"/>
  <c r="I212" i="12"/>
  <c r="K212" i="12"/>
  <c r="M212" i="12"/>
  <c r="O212" i="12"/>
  <c r="Q212" i="12"/>
  <c r="V212" i="12"/>
  <c r="G215" i="12"/>
  <c r="I215" i="12"/>
  <c r="K215" i="12"/>
  <c r="M215" i="12"/>
  <c r="O215" i="12"/>
  <c r="Q215" i="12"/>
  <c r="V215" i="12"/>
  <c r="V176" i="12" s="1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V219" i="12"/>
  <c r="G221" i="12"/>
  <c r="I221" i="12"/>
  <c r="K221" i="12"/>
  <c r="M221" i="12"/>
  <c r="O221" i="12"/>
  <c r="Q221" i="12"/>
  <c r="V221" i="12"/>
  <c r="G225" i="12"/>
  <c r="I225" i="12"/>
  <c r="K225" i="12"/>
  <c r="M225" i="12"/>
  <c r="O225" i="12"/>
  <c r="Q225" i="12"/>
  <c r="V225" i="12"/>
  <c r="G229" i="12"/>
  <c r="M229" i="12" s="1"/>
  <c r="I229" i="12"/>
  <c r="K229" i="12"/>
  <c r="O229" i="12"/>
  <c r="Q229" i="12"/>
  <c r="V229" i="12"/>
  <c r="G231" i="12"/>
  <c r="I231" i="12"/>
  <c r="O231" i="12"/>
  <c r="G232" i="12"/>
  <c r="I232" i="12"/>
  <c r="K232" i="12"/>
  <c r="K231" i="12" s="1"/>
  <c r="M232" i="12"/>
  <c r="M231" i="12" s="1"/>
  <c r="O232" i="12"/>
  <c r="Q232" i="12"/>
  <c r="Q231" i="12" s="1"/>
  <c r="V232" i="12"/>
  <c r="V231" i="12" s="1"/>
  <c r="G234" i="12"/>
  <c r="M234" i="12" s="1"/>
  <c r="I234" i="12"/>
  <c r="K234" i="12"/>
  <c r="O234" i="12"/>
  <c r="Q234" i="12"/>
  <c r="V234" i="12"/>
  <c r="G237" i="12"/>
  <c r="M237" i="12" s="1"/>
  <c r="I237" i="12"/>
  <c r="I236" i="12" s="1"/>
  <c r="K237" i="12"/>
  <c r="K236" i="12" s="1"/>
  <c r="O237" i="12"/>
  <c r="Q237" i="12"/>
  <c r="Q236" i="12" s="1"/>
  <c r="V237" i="12"/>
  <c r="V236" i="12" s="1"/>
  <c r="G239" i="12"/>
  <c r="I239" i="12"/>
  <c r="K239" i="12"/>
  <c r="M239" i="12"/>
  <c r="O239" i="12"/>
  <c r="Q239" i="12"/>
  <c r="V239" i="12"/>
  <c r="G241" i="12"/>
  <c r="I241" i="12"/>
  <c r="K241" i="12"/>
  <c r="M241" i="12"/>
  <c r="O241" i="12"/>
  <c r="Q241" i="12"/>
  <c r="V241" i="12"/>
  <c r="G243" i="12"/>
  <c r="M243" i="12" s="1"/>
  <c r="I243" i="12"/>
  <c r="K243" i="12"/>
  <c r="O243" i="12"/>
  <c r="Q243" i="12"/>
  <c r="V243" i="12"/>
  <c r="G245" i="12"/>
  <c r="M245" i="12" s="1"/>
  <c r="I245" i="12"/>
  <c r="K245" i="12"/>
  <c r="O245" i="12"/>
  <c r="O236" i="12" s="1"/>
  <c r="Q245" i="12"/>
  <c r="V245" i="12"/>
  <c r="G247" i="12"/>
  <c r="I247" i="12"/>
  <c r="K247" i="12"/>
  <c r="M247" i="12"/>
  <c r="O247" i="12"/>
  <c r="Q247" i="12"/>
  <c r="V247" i="12"/>
  <c r="G250" i="12"/>
  <c r="I250" i="12"/>
  <c r="K250" i="12"/>
  <c r="M250" i="12"/>
  <c r="O250" i="12"/>
  <c r="Q250" i="12"/>
  <c r="V250" i="12"/>
  <c r="G253" i="12"/>
  <c r="M253" i="12" s="1"/>
  <c r="I253" i="12"/>
  <c r="K253" i="12"/>
  <c r="O253" i="12"/>
  <c r="Q253" i="12"/>
  <c r="V253" i="12"/>
  <c r="G255" i="12"/>
  <c r="M255" i="12" s="1"/>
  <c r="I255" i="12"/>
  <c r="K255" i="12"/>
  <c r="O255" i="12"/>
  <c r="Q255" i="12"/>
  <c r="V255" i="12"/>
  <c r="Q257" i="12"/>
  <c r="V257" i="12"/>
  <c r="G258" i="12"/>
  <c r="M258" i="12" s="1"/>
  <c r="I258" i="12"/>
  <c r="K258" i="12"/>
  <c r="K257" i="12" s="1"/>
  <c r="O258" i="12"/>
  <c r="O257" i="12" s="1"/>
  <c r="Q258" i="12"/>
  <c r="V258" i="12"/>
  <c r="G260" i="12"/>
  <c r="I260" i="12"/>
  <c r="K260" i="12"/>
  <c r="M260" i="12"/>
  <c r="O260" i="12"/>
  <c r="Q260" i="12"/>
  <c r="V260" i="12"/>
  <c r="G262" i="12"/>
  <c r="M262" i="12" s="1"/>
  <c r="I262" i="12"/>
  <c r="I257" i="12" s="1"/>
  <c r="K262" i="12"/>
  <c r="O262" i="12"/>
  <c r="Q262" i="12"/>
  <c r="V262" i="12"/>
  <c r="I264" i="12"/>
  <c r="K264" i="12"/>
  <c r="G265" i="12"/>
  <c r="I265" i="12"/>
  <c r="K265" i="12"/>
  <c r="M265" i="12"/>
  <c r="O265" i="12"/>
  <c r="O264" i="12" s="1"/>
  <c r="Q265" i="12"/>
  <c r="V265" i="12"/>
  <c r="V264" i="12" s="1"/>
  <c r="G269" i="12"/>
  <c r="M269" i="12" s="1"/>
  <c r="I269" i="12"/>
  <c r="K269" i="12"/>
  <c r="O269" i="12"/>
  <c r="Q269" i="12"/>
  <c r="V269" i="12"/>
  <c r="G272" i="12"/>
  <c r="I272" i="12"/>
  <c r="K272" i="12"/>
  <c r="M272" i="12"/>
  <c r="O272" i="12"/>
  <c r="Q272" i="12"/>
  <c r="Q264" i="12" s="1"/>
  <c r="V272" i="12"/>
  <c r="G275" i="12"/>
  <c r="I275" i="12"/>
  <c r="K275" i="12"/>
  <c r="M275" i="12"/>
  <c r="O275" i="12"/>
  <c r="Q275" i="12"/>
  <c r="V275" i="12"/>
  <c r="K282" i="12"/>
  <c r="V282" i="12"/>
  <c r="G283" i="12"/>
  <c r="M283" i="12" s="1"/>
  <c r="M282" i="12" s="1"/>
  <c r="I283" i="12"/>
  <c r="K283" i="12"/>
  <c r="O283" i="12"/>
  <c r="O282" i="12" s="1"/>
  <c r="Q283" i="12"/>
  <c r="Q282" i="12" s="1"/>
  <c r="V283" i="12"/>
  <c r="G285" i="12"/>
  <c r="M285" i="12" s="1"/>
  <c r="I285" i="12"/>
  <c r="I282" i="12" s="1"/>
  <c r="K285" i="12"/>
  <c r="O285" i="12"/>
  <c r="Q285" i="12"/>
  <c r="V285" i="12"/>
  <c r="G288" i="12"/>
  <c r="M288" i="12" s="1"/>
  <c r="M287" i="12" s="1"/>
  <c r="I288" i="12"/>
  <c r="K288" i="12"/>
  <c r="K287" i="12" s="1"/>
  <c r="O288" i="12"/>
  <c r="Q288" i="12"/>
  <c r="V288" i="12"/>
  <c r="G291" i="12"/>
  <c r="I291" i="12"/>
  <c r="I287" i="12" s="1"/>
  <c r="K291" i="12"/>
  <c r="M291" i="12"/>
  <c r="O291" i="12"/>
  <c r="O287" i="12" s="1"/>
  <c r="Q291" i="12"/>
  <c r="V291" i="12"/>
  <c r="G294" i="12"/>
  <c r="M294" i="12" s="1"/>
  <c r="I294" i="12"/>
  <c r="K294" i="12"/>
  <c r="O294" i="12"/>
  <c r="Q294" i="12"/>
  <c r="V294" i="12"/>
  <c r="G297" i="12"/>
  <c r="I297" i="12"/>
  <c r="K297" i="12"/>
  <c r="M297" i="12"/>
  <c r="O297" i="12"/>
  <c r="Q297" i="12"/>
  <c r="V297" i="12"/>
  <c r="G299" i="12"/>
  <c r="I299" i="12"/>
  <c r="K299" i="12"/>
  <c r="M299" i="12"/>
  <c r="O299" i="12"/>
  <c r="Q299" i="12"/>
  <c r="V299" i="12"/>
  <c r="V287" i="12" s="1"/>
  <c r="G301" i="12"/>
  <c r="M301" i="12" s="1"/>
  <c r="I301" i="12"/>
  <c r="K301" i="12"/>
  <c r="O301" i="12"/>
  <c r="Q301" i="12"/>
  <c r="V301" i="12"/>
  <c r="G303" i="12"/>
  <c r="I303" i="12"/>
  <c r="K303" i="12"/>
  <c r="M303" i="12"/>
  <c r="O303" i="12"/>
  <c r="Q303" i="12"/>
  <c r="V303" i="12"/>
  <c r="G305" i="12"/>
  <c r="I305" i="12"/>
  <c r="K305" i="12"/>
  <c r="M305" i="12"/>
  <c r="O305" i="12"/>
  <c r="Q305" i="12"/>
  <c r="V305" i="12"/>
  <c r="G307" i="12"/>
  <c r="I307" i="12"/>
  <c r="K307" i="12"/>
  <c r="M307" i="12"/>
  <c r="O307" i="12"/>
  <c r="Q307" i="12"/>
  <c r="V307" i="12"/>
  <c r="G311" i="12"/>
  <c r="I311" i="12"/>
  <c r="K311" i="12"/>
  <c r="M311" i="12"/>
  <c r="O311" i="12"/>
  <c r="Q311" i="12"/>
  <c r="V311" i="12"/>
  <c r="G315" i="12"/>
  <c r="M315" i="12" s="1"/>
  <c r="I315" i="12"/>
  <c r="K315" i="12"/>
  <c r="O315" i="12"/>
  <c r="Q315" i="12"/>
  <c r="V315" i="12"/>
  <c r="G317" i="12"/>
  <c r="I317" i="12"/>
  <c r="K317" i="12"/>
  <c r="M317" i="12"/>
  <c r="O317" i="12"/>
  <c r="Q317" i="12"/>
  <c r="Q287" i="12" s="1"/>
  <c r="V317" i="12"/>
  <c r="G319" i="12"/>
  <c r="M319" i="12" s="1"/>
  <c r="I319" i="12"/>
  <c r="K319" i="12"/>
  <c r="O319" i="12"/>
  <c r="Q319" i="12"/>
  <c r="V319" i="12"/>
  <c r="G321" i="12"/>
  <c r="I321" i="12"/>
  <c r="K321" i="12"/>
  <c r="M321" i="12"/>
  <c r="O321" i="12"/>
  <c r="Q321" i="12"/>
  <c r="V321" i="12"/>
  <c r="G325" i="12"/>
  <c r="M325" i="12" s="1"/>
  <c r="I325" i="12"/>
  <c r="K325" i="12"/>
  <c r="O325" i="12"/>
  <c r="Q325" i="12"/>
  <c r="V325" i="12"/>
  <c r="G327" i="12"/>
  <c r="I327" i="12"/>
  <c r="K327" i="12"/>
  <c r="M327" i="12"/>
  <c r="O327" i="12"/>
  <c r="Q327" i="12"/>
  <c r="V327" i="12"/>
  <c r="V329" i="12"/>
  <c r="G330" i="12"/>
  <c r="M330" i="12" s="1"/>
  <c r="M329" i="12" s="1"/>
  <c r="I330" i="12"/>
  <c r="I329" i="12" s="1"/>
  <c r="K330" i="12"/>
  <c r="O330" i="12"/>
  <c r="Q330" i="12"/>
  <c r="V330" i="12"/>
  <c r="G333" i="12"/>
  <c r="I333" i="12"/>
  <c r="K333" i="12"/>
  <c r="K329" i="12" s="1"/>
  <c r="M333" i="12"/>
  <c r="O333" i="12"/>
  <c r="O329" i="12" s="1"/>
  <c r="Q333" i="12"/>
  <c r="Q329" i="12" s="1"/>
  <c r="V333" i="12"/>
  <c r="G336" i="12"/>
  <c r="I336" i="12"/>
  <c r="K336" i="12"/>
  <c r="M336" i="12"/>
  <c r="O336" i="12"/>
  <c r="Q336" i="12"/>
  <c r="V336" i="12"/>
  <c r="G338" i="12"/>
  <c r="I338" i="12"/>
  <c r="K338" i="12"/>
  <c r="M338" i="12"/>
  <c r="O338" i="12"/>
  <c r="Q338" i="12"/>
  <c r="V338" i="12"/>
  <c r="G340" i="12"/>
  <c r="I340" i="12"/>
  <c r="K340" i="12"/>
  <c r="M340" i="12"/>
  <c r="O340" i="12"/>
  <c r="Q340" i="12"/>
  <c r="V340" i="12"/>
  <c r="G342" i="12"/>
  <c r="M342" i="12" s="1"/>
  <c r="I342" i="12"/>
  <c r="K342" i="12"/>
  <c r="O342" i="12"/>
  <c r="Q342" i="12"/>
  <c r="V342" i="12"/>
  <c r="G346" i="12"/>
  <c r="I346" i="12"/>
  <c r="K346" i="12"/>
  <c r="M346" i="12"/>
  <c r="O346" i="12"/>
  <c r="Q346" i="12"/>
  <c r="V346" i="12"/>
  <c r="G349" i="12"/>
  <c r="G348" i="12" s="1"/>
  <c r="I349" i="12"/>
  <c r="I348" i="12" s="1"/>
  <c r="K349" i="12"/>
  <c r="M349" i="12"/>
  <c r="O349" i="12"/>
  <c r="O348" i="12" s="1"/>
  <c r="Q349" i="12"/>
  <c r="Q348" i="12" s="1"/>
  <c r="V349" i="12"/>
  <c r="G357" i="12"/>
  <c r="M357" i="12" s="1"/>
  <c r="I357" i="12"/>
  <c r="K357" i="12"/>
  <c r="O357" i="12"/>
  <c r="Q357" i="12"/>
  <c r="V357" i="12"/>
  <c r="V348" i="12" s="1"/>
  <c r="G360" i="12"/>
  <c r="I360" i="12"/>
  <c r="K360" i="12"/>
  <c r="K348" i="12" s="1"/>
  <c r="M360" i="12"/>
  <c r="O360" i="12"/>
  <c r="Q360" i="12"/>
  <c r="V360" i="12"/>
  <c r="G362" i="12"/>
  <c r="I362" i="12"/>
  <c r="K362" i="12"/>
  <c r="M362" i="12"/>
  <c r="O362" i="12"/>
  <c r="Q362" i="12"/>
  <c r="V362" i="12"/>
  <c r="G364" i="12"/>
  <c r="I364" i="12"/>
  <c r="K364" i="12"/>
  <c r="M364" i="12"/>
  <c r="O364" i="12"/>
  <c r="Q364" i="12"/>
  <c r="V364" i="12"/>
  <c r="G370" i="12"/>
  <c r="I370" i="12"/>
  <c r="K370" i="12"/>
  <c r="M370" i="12"/>
  <c r="O370" i="12"/>
  <c r="Q370" i="12"/>
  <c r="V370" i="12"/>
  <c r="G373" i="12"/>
  <c r="I373" i="12"/>
  <c r="K373" i="12"/>
  <c r="M373" i="12"/>
  <c r="O373" i="12"/>
  <c r="Q373" i="12"/>
  <c r="V373" i="12"/>
  <c r="G377" i="12"/>
  <c r="I377" i="12"/>
  <c r="K377" i="12"/>
  <c r="M377" i="12"/>
  <c r="O377" i="12"/>
  <c r="Q377" i="12"/>
  <c r="V377" i="12"/>
  <c r="G384" i="12"/>
  <c r="I384" i="12"/>
  <c r="K384" i="12"/>
  <c r="M384" i="12"/>
  <c r="O384" i="12"/>
  <c r="Q384" i="12"/>
  <c r="V384" i="12"/>
  <c r="G387" i="12"/>
  <c r="M387" i="12" s="1"/>
  <c r="I387" i="12"/>
  <c r="K387" i="12"/>
  <c r="O387" i="12"/>
  <c r="Q387" i="12"/>
  <c r="V387" i="12"/>
  <c r="G390" i="12"/>
  <c r="I390" i="12"/>
  <c r="K390" i="12"/>
  <c r="M390" i="12"/>
  <c r="O390" i="12"/>
  <c r="Q390" i="12"/>
  <c r="V390" i="12"/>
  <c r="G395" i="12"/>
  <c r="M395" i="12" s="1"/>
  <c r="I395" i="12"/>
  <c r="K395" i="12"/>
  <c r="O395" i="12"/>
  <c r="Q395" i="12"/>
  <c r="V395" i="12"/>
  <c r="G400" i="12"/>
  <c r="I400" i="12"/>
  <c r="K400" i="12"/>
  <c r="M400" i="12"/>
  <c r="O400" i="12"/>
  <c r="Q400" i="12"/>
  <c r="V400" i="12"/>
  <c r="G403" i="12"/>
  <c r="I403" i="12"/>
  <c r="I402" i="12" s="1"/>
  <c r="K403" i="12"/>
  <c r="K402" i="12" s="1"/>
  <c r="M403" i="12"/>
  <c r="O403" i="12"/>
  <c r="Q403" i="12"/>
  <c r="Q402" i="12" s="1"/>
  <c r="V403" i="12"/>
  <c r="G408" i="12"/>
  <c r="I408" i="12"/>
  <c r="K408" i="12"/>
  <c r="M408" i="12"/>
  <c r="O408" i="12"/>
  <c r="O402" i="12" s="1"/>
  <c r="Q408" i="12"/>
  <c r="V408" i="12"/>
  <c r="V402" i="12" s="1"/>
  <c r="G411" i="12"/>
  <c r="I411" i="12"/>
  <c r="K411" i="12"/>
  <c r="M411" i="12"/>
  <c r="O411" i="12"/>
  <c r="Q411" i="12"/>
  <c r="V411" i="12"/>
  <c r="G414" i="12"/>
  <c r="I414" i="12"/>
  <c r="K414" i="12"/>
  <c r="M414" i="12"/>
  <c r="O414" i="12"/>
  <c r="Q414" i="12"/>
  <c r="V414" i="12"/>
  <c r="G417" i="12"/>
  <c r="I417" i="12"/>
  <c r="K417" i="12"/>
  <c r="M417" i="12"/>
  <c r="O417" i="12"/>
  <c r="Q417" i="12"/>
  <c r="V417" i="12"/>
  <c r="G420" i="12"/>
  <c r="I420" i="12"/>
  <c r="K420" i="12"/>
  <c r="M420" i="12"/>
  <c r="O420" i="12"/>
  <c r="Q420" i="12"/>
  <c r="V420" i="12"/>
  <c r="G423" i="12"/>
  <c r="M423" i="12" s="1"/>
  <c r="I423" i="12"/>
  <c r="K423" i="12"/>
  <c r="O423" i="12"/>
  <c r="Q423" i="12"/>
  <c r="V423" i="12"/>
  <c r="G426" i="12"/>
  <c r="M426" i="12" s="1"/>
  <c r="I426" i="12"/>
  <c r="K426" i="12"/>
  <c r="O426" i="12"/>
  <c r="Q426" i="12"/>
  <c r="V426" i="12"/>
  <c r="G429" i="12"/>
  <c r="I429" i="12"/>
  <c r="K429" i="12"/>
  <c r="M429" i="12"/>
  <c r="O429" i="12"/>
  <c r="Q429" i="12"/>
  <c r="V429" i="12"/>
  <c r="G431" i="12"/>
  <c r="M431" i="12" s="1"/>
  <c r="I431" i="12"/>
  <c r="K431" i="12"/>
  <c r="O431" i="12"/>
  <c r="Q431" i="12"/>
  <c r="V431" i="12"/>
  <c r="G433" i="12"/>
  <c r="I433" i="12"/>
  <c r="K433" i="12"/>
  <c r="M433" i="12"/>
  <c r="O433" i="12"/>
  <c r="Q433" i="12"/>
  <c r="V433" i="12"/>
  <c r="G435" i="12"/>
  <c r="M435" i="12" s="1"/>
  <c r="I435" i="12"/>
  <c r="K435" i="12"/>
  <c r="O435" i="12"/>
  <c r="Q435" i="12"/>
  <c r="V435" i="12"/>
  <c r="G437" i="12"/>
  <c r="I437" i="12"/>
  <c r="K437" i="12"/>
  <c r="M437" i="12"/>
  <c r="O437" i="12"/>
  <c r="Q437" i="12"/>
  <c r="V437" i="12"/>
  <c r="G439" i="12"/>
  <c r="I439" i="12"/>
  <c r="K439" i="12"/>
  <c r="M439" i="12"/>
  <c r="O439" i="12"/>
  <c r="Q439" i="12"/>
  <c r="V439" i="12"/>
  <c r="G441" i="12"/>
  <c r="I441" i="12"/>
  <c r="K441" i="12"/>
  <c r="M441" i="12"/>
  <c r="O441" i="12"/>
  <c r="Q441" i="12"/>
  <c r="V441" i="12"/>
  <c r="G443" i="12"/>
  <c r="I443" i="12"/>
  <c r="K443" i="12"/>
  <c r="M443" i="12"/>
  <c r="O443" i="12"/>
  <c r="Q443" i="12"/>
  <c r="V443" i="12"/>
  <c r="G445" i="12"/>
  <c r="I445" i="12"/>
  <c r="K445" i="12"/>
  <c r="M445" i="12"/>
  <c r="O445" i="12"/>
  <c r="Q445" i="12"/>
  <c r="V445" i="12"/>
  <c r="G447" i="12"/>
  <c r="I447" i="12"/>
  <c r="K447" i="12"/>
  <c r="M447" i="12"/>
  <c r="O447" i="12"/>
  <c r="Q447" i="12"/>
  <c r="V447" i="12"/>
  <c r="G449" i="12"/>
  <c r="M449" i="12" s="1"/>
  <c r="I449" i="12"/>
  <c r="K449" i="12"/>
  <c r="O449" i="12"/>
  <c r="Q449" i="12"/>
  <c r="V449" i="12"/>
  <c r="G450" i="12"/>
  <c r="I450" i="12"/>
  <c r="O450" i="12"/>
  <c r="G451" i="12"/>
  <c r="I451" i="12"/>
  <c r="K451" i="12"/>
  <c r="K450" i="12" s="1"/>
  <c r="M451" i="12"/>
  <c r="O451" i="12"/>
  <c r="Q451" i="12"/>
  <c r="Q450" i="12" s="1"/>
  <c r="V451" i="12"/>
  <c r="V450" i="12" s="1"/>
  <c r="G460" i="12"/>
  <c r="M460" i="12" s="1"/>
  <c r="I460" i="12"/>
  <c r="K460" i="12"/>
  <c r="O460" i="12"/>
  <c r="Q460" i="12"/>
  <c r="V460" i="12"/>
  <c r="G465" i="12"/>
  <c r="I465" i="12"/>
  <c r="K465" i="12"/>
  <c r="M465" i="12"/>
  <c r="O465" i="12"/>
  <c r="Q465" i="12"/>
  <c r="V465" i="12"/>
  <c r="G471" i="12"/>
  <c r="M471" i="12" s="1"/>
  <c r="I471" i="12"/>
  <c r="K471" i="12"/>
  <c r="O471" i="12"/>
  <c r="Q471" i="12"/>
  <c r="V471" i="12"/>
  <c r="I476" i="12"/>
  <c r="G477" i="12"/>
  <c r="I477" i="12"/>
  <c r="K477" i="12"/>
  <c r="M477" i="12"/>
  <c r="O477" i="12"/>
  <c r="O476" i="12" s="1"/>
  <c r="Q477" i="12"/>
  <c r="V477" i="12"/>
  <c r="V476" i="12" s="1"/>
  <c r="G492" i="12"/>
  <c r="G476" i="12" s="1"/>
  <c r="I492" i="12"/>
  <c r="K492" i="12"/>
  <c r="M492" i="12"/>
  <c r="O492" i="12"/>
  <c r="Q492" i="12"/>
  <c r="V492" i="12"/>
  <c r="G507" i="12"/>
  <c r="I507" i="12"/>
  <c r="K507" i="12"/>
  <c r="M507" i="12"/>
  <c r="O507" i="12"/>
  <c r="Q507" i="12"/>
  <c r="V507" i="12"/>
  <c r="G514" i="12"/>
  <c r="I514" i="12"/>
  <c r="K514" i="12"/>
  <c r="M514" i="12"/>
  <c r="O514" i="12"/>
  <c r="Q514" i="12"/>
  <c r="V514" i="12"/>
  <c r="G529" i="12"/>
  <c r="I529" i="12"/>
  <c r="K529" i="12"/>
  <c r="K476" i="12" s="1"/>
  <c r="M529" i="12"/>
  <c r="O529" i="12"/>
  <c r="Q529" i="12"/>
  <c r="V529" i="12"/>
  <c r="G544" i="12"/>
  <c r="M544" i="12" s="1"/>
  <c r="I544" i="12"/>
  <c r="K544" i="12"/>
  <c r="O544" i="12"/>
  <c r="Q544" i="12"/>
  <c r="V544" i="12"/>
  <c r="G559" i="12"/>
  <c r="M559" i="12" s="1"/>
  <c r="I559" i="12"/>
  <c r="K559" i="12"/>
  <c r="O559" i="12"/>
  <c r="Q559" i="12"/>
  <c r="V559" i="12"/>
  <c r="G566" i="12"/>
  <c r="I566" i="12"/>
  <c r="K566" i="12"/>
  <c r="M566" i="12"/>
  <c r="O566" i="12"/>
  <c r="Q566" i="12"/>
  <c r="Q476" i="12" s="1"/>
  <c r="V566" i="12"/>
  <c r="G575" i="12"/>
  <c r="M575" i="12" s="1"/>
  <c r="I575" i="12"/>
  <c r="K575" i="12"/>
  <c r="O575" i="12"/>
  <c r="Q575" i="12"/>
  <c r="V575" i="12"/>
  <c r="G579" i="12"/>
  <c r="I579" i="12"/>
  <c r="K579" i="12"/>
  <c r="M579" i="12"/>
  <c r="O579" i="12"/>
  <c r="Q579" i="12"/>
  <c r="V579" i="12"/>
  <c r="G589" i="12"/>
  <c r="M589" i="12" s="1"/>
  <c r="I589" i="12"/>
  <c r="I588" i="12" s="1"/>
  <c r="K589" i="12"/>
  <c r="K588" i="12" s="1"/>
  <c r="O589" i="12"/>
  <c r="Q589" i="12"/>
  <c r="Q588" i="12" s="1"/>
  <c r="V589" i="12"/>
  <c r="G594" i="12"/>
  <c r="I594" i="12"/>
  <c r="K594" i="12"/>
  <c r="M594" i="12"/>
  <c r="O594" i="12"/>
  <c r="O588" i="12" s="1"/>
  <c r="Q594" i="12"/>
  <c r="V594" i="12"/>
  <c r="V588" i="12" s="1"/>
  <c r="G597" i="12"/>
  <c r="I597" i="12"/>
  <c r="K597" i="12"/>
  <c r="M597" i="12"/>
  <c r="O597" i="12"/>
  <c r="Q597" i="12"/>
  <c r="V597" i="12"/>
  <c r="G600" i="12"/>
  <c r="I600" i="12"/>
  <c r="K600" i="12"/>
  <c r="M600" i="12"/>
  <c r="O600" i="12"/>
  <c r="Q600" i="12"/>
  <c r="V600" i="12"/>
  <c r="G603" i="12"/>
  <c r="I603" i="12"/>
  <c r="K603" i="12"/>
  <c r="M603" i="12"/>
  <c r="O603" i="12"/>
  <c r="Q603" i="12"/>
  <c r="V603" i="12"/>
  <c r="G606" i="12"/>
  <c r="I606" i="12"/>
  <c r="K606" i="12"/>
  <c r="M606" i="12"/>
  <c r="O606" i="12"/>
  <c r="Q606" i="12"/>
  <c r="V606" i="12"/>
  <c r="G609" i="12"/>
  <c r="I609" i="12"/>
  <c r="K609" i="12"/>
  <c r="M609" i="12"/>
  <c r="O609" i="12"/>
  <c r="Q609" i="12"/>
  <c r="V609" i="12"/>
  <c r="G611" i="12"/>
  <c r="M611" i="12" s="1"/>
  <c r="I611" i="12"/>
  <c r="K611" i="12"/>
  <c r="O611" i="12"/>
  <c r="Q611" i="12"/>
  <c r="V611" i="12"/>
  <c r="G614" i="12"/>
  <c r="I614" i="12"/>
  <c r="K614" i="12"/>
  <c r="M614" i="12"/>
  <c r="O614" i="12"/>
  <c r="Q614" i="12"/>
  <c r="V614" i="12"/>
  <c r="G617" i="12"/>
  <c r="M617" i="12" s="1"/>
  <c r="I617" i="12"/>
  <c r="K617" i="12"/>
  <c r="O617" i="12"/>
  <c r="Q617" i="12"/>
  <c r="V617" i="12"/>
  <c r="G620" i="12"/>
  <c r="I620" i="12"/>
  <c r="K620" i="12"/>
  <c r="M620" i="12"/>
  <c r="O620" i="12"/>
  <c r="Q620" i="12"/>
  <c r="V620" i="12"/>
  <c r="G623" i="12"/>
  <c r="M623" i="12" s="1"/>
  <c r="I623" i="12"/>
  <c r="K623" i="12"/>
  <c r="O623" i="12"/>
  <c r="Q623" i="12"/>
  <c r="V623" i="12"/>
  <c r="G626" i="12"/>
  <c r="M626" i="12" s="1"/>
  <c r="I626" i="12"/>
  <c r="K626" i="12"/>
  <c r="O626" i="12"/>
  <c r="Q626" i="12"/>
  <c r="V626" i="12"/>
  <c r="G630" i="12"/>
  <c r="I630" i="12"/>
  <c r="K630" i="12"/>
  <c r="M630" i="12"/>
  <c r="O630" i="12"/>
  <c r="Q630" i="12"/>
  <c r="V630" i="12"/>
  <c r="G634" i="12"/>
  <c r="I634" i="12"/>
  <c r="K634" i="12"/>
  <c r="M634" i="12"/>
  <c r="O634" i="12"/>
  <c r="Q634" i="12"/>
  <c r="V634" i="12"/>
  <c r="G637" i="12"/>
  <c r="I637" i="12"/>
  <c r="K637" i="12"/>
  <c r="M637" i="12"/>
  <c r="O637" i="12"/>
  <c r="Q637" i="12"/>
  <c r="V637" i="12"/>
  <c r="G640" i="12"/>
  <c r="I640" i="12"/>
  <c r="K640" i="12"/>
  <c r="M640" i="12"/>
  <c r="O640" i="12"/>
  <c r="Q640" i="12"/>
  <c r="V640" i="12"/>
  <c r="G643" i="12"/>
  <c r="I643" i="12"/>
  <c r="K643" i="12"/>
  <c r="M643" i="12"/>
  <c r="O643" i="12"/>
  <c r="Q643" i="12"/>
  <c r="V643" i="12"/>
  <c r="G646" i="12"/>
  <c r="M646" i="12" s="1"/>
  <c r="I646" i="12"/>
  <c r="K646" i="12"/>
  <c r="O646" i="12"/>
  <c r="Q646" i="12"/>
  <c r="V646" i="12"/>
  <c r="G649" i="12"/>
  <c r="M649" i="12" s="1"/>
  <c r="I649" i="12"/>
  <c r="K649" i="12"/>
  <c r="O649" i="12"/>
  <c r="Q649" i="12"/>
  <c r="V649" i="12"/>
  <c r="G652" i="12"/>
  <c r="I652" i="12"/>
  <c r="K652" i="12"/>
  <c r="M652" i="12"/>
  <c r="O652" i="12"/>
  <c r="Q652" i="12"/>
  <c r="V652" i="12"/>
  <c r="G655" i="12"/>
  <c r="M655" i="12" s="1"/>
  <c r="I655" i="12"/>
  <c r="K655" i="12"/>
  <c r="O655" i="12"/>
  <c r="Q655" i="12"/>
  <c r="V655" i="12"/>
  <c r="G658" i="12"/>
  <c r="I658" i="12"/>
  <c r="K658" i="12"/>
  <c r="M658" i="12"/>
  <c r="O658" i="12"/>
  <c r="Q658" i="12"/>
  <c r="V658" i="12"/>
  <c r="G661" i="12"/>
  <c r="M661" i="12" s="1"/>
  <c r="I661" i="12"/>
  <c r="K661" i="12"/>
  <c r="O661" i="12"/>
  <c r="Q661" i="12"/>
  <c r="V661" i="12"/>
  <c r="G664" i="12"/>
  <c r="M664" i="12" s="1"/>
  <c r="I664" i="12"/>
  <c r="K664" i="12"/>
  <c r="O664" i="12"/>
  <c r="Q664" i="12"/>
  <c r="V664" i="12"/>
  <c r="G666" i="12"/>
  <c r="I666" i="12"/>
  <c r="K666" i="12"/>
  <c r="M666" i="12"/>
  <c r="O666" i="12"/>
  <c r="Q666" i="12"/>
  <c r="V666" i="12"/>
  <c r="G667" i="12"/>
  <c r="I667" i="12"/>
  <c r="K667" i="12"/>
  <c r="M667" i="12"/>
  <c r="O667" i="12"/>
  <c r="Q667" i="12"/>
  <c r="V667" i="12"/>
  <c r="G669" i="12"/>
  <c r="I669" i="12"/>
  <c r="K669" i="12"/>
  <c r="M669" i="12"/>
  <c r="O669" i="12"/>
  <c r="Q669" i="12"/>
  <c r="V669" i="12"/>
  <c r="G671" i="12"/>
  <c r="I671" i="12"/>
  <c r="K671" i="12"/>
  <c r="M671" i="12"/>
  <c r="O671" i="12"/>
  <c r="Q671" i="12"/>
  <c r="V671" i="12"/>
  <c r="G673" i="12"/>
  <c r="I673" i="12"/>
  <c r="K673" i="12"/>
  <c r="M673" i="12"/>
  <c r="O673" i="12"/>
  <c r="Q673" i="12"/>
  <c r="V673" i="12"/>
  <c r="G675" i="12"/>
  <c r="M675" i="12" s="1"/>
  <c r="I675" i="12"/>
  <c r="K675" i="12"/>
  <c r="O675" i="12"/>
  <c r="Q675" i="12"/>
  <c r="V675" i="12"/>
  <c r="G677" i="12"/>
  <c r="M677" i="12" s="1"/>
  <c r="I677" i="12"/>
  <c r="K677" i="12"/>
  <c r="O677" i="12"/>
  <c r="Q677" i="12"/>
  <c r="V677" i="12"/>
  <c r="G679" i="12"/>
  <c r="I679" i="12"/>
  <c r="K679" i="12"/>
  <c r="M679" i="12"/>
  <c r="O679" i="12"/>
  <c r="Q679" i="12"/>
  <c r="V679" i="12"/>
  <c r="G681" i="12"/>
  <c r="M681" i="12" s="1"/>
  <c r="I681" i="12"/>
  <c r="K681" i="12"/>
  <c r="O681" i="12"/>
  <c r="Q681" i="12"/>
  <c r="V681" i="12"/>
  <c r="G683" i="12"/>
  <c r="I683" i="12"/>
  <c r="K683" i="12"/>
  <c r="M683" i="12"/>
  <c r="O683" i="12"/>
  <c r="Q683" i="12"/>
  <c r="V683" i="12"/>
  <c r="G685" i="12"/>
  <c r="M685" i="12" s="1"/>
  <c r="I685" i="12"/>
  <c r="K685" i="12"/>
  <c r="O685" i="12"/>
  <c r="Q685" i="12"/>
  <c r="V685" i="12"/>
  <c r="G687" i="12"/>
  <c r="M687" i="12" s="1"/>
  <c r="I687" i="12"/>
  <c r="K687" i="12"/>
  <c r="O687" i="12"/>
  <c r="Q687" i="12"/>
  <c r="V687" i="12"/>
  <c r="V689" i="12"/>
  <c r="G690" i="12"/>
  <c r="G689" i="12" s="1"/>
  <c r="I690" i="12"/>
  <c r="I689" i="12" s="1"/>
  <c r="K690" i="12"/>
  <c r="M690" i="12"/>
  <c r="O690" i="12"/>
  <c r="O689" i="12" s="1"/>
  <c r="Q690" i="12"/>
  <c r="V690" i="12"/>
  <c r="G691" i="12"/>
  <c r="I691" i="12"/>
  <c r="K691" i="12"/>
  <c r="K689" i="12" s="1"/>
  <c r="M691" i="12"/>
  <c r="O691" i="12"/>
  <c r="Q691" i="12"/>
  <c r="Q689" i="12" s="1"/>
  <c r="V691" i="12"/>
  <c r="G693" i="12"/>
  <c r="I693" i="12"/>
  <c r="K693" i="12"/>
  <c r="M693" i="12"/>
  <c r="O693" i="12"/>
  <c r="Q693" i="12"/>
  <c r="V693" i="12"/>
  <c r="G694" i="12"/>
  <c r="I694" i="12"/>
  <c r="K694" i="12"/>
  <c r="M694" i="12"/>
  <c r="O694" i="12"/>
  <c r="Q694" i="12"/>
  <c r="V694" i="12"/>
  <c r="G695" i="12"/>
  <c r="M695" i="12" s="1"/>
  <c r="I695" i="12"/>
  <c r="K695" i="12"/>
  <c r="O695" i="12"/>
  <c r="Q695" i="12"/>
  <c r="V695" i="12"/>
  <c r="G696" i="12"/>
  <c r="M696" i="12" s="1"/>
  <c r="I696" i="12"/>
  <c r="K696" i="12"/>
  <c r="O696" i="12"/>
  <c r="Q696" i="12"/>
  <c r="V696" i="12"/>
  <c r="Q697" i="12"/>
  <c r="G698" i="12"/>
  <c r="M698" i="12" s="1"/>
  <c r="I698" i="12"/>
  <c r="K698" i="12"/>
  <c r="K697" i="12" s="1"/>
  <c r="O698" i="12"/>
  <c r="Q698" i="12"/>
  <c r="V698" i="12"/>
  <c r="G700" i="12"/>
  <c r="I700" i="12"/>
  <c r="I697" i="12" s="1"/>
  <c r="K700" i="12"/>
  <c r="M700" i="12"/>
  <c r="O700" i="12"/>
  <c r="O697" i="12" s="1"/>
  <c r="Q700" i="12"/>
  <c r="V700" i="12"/>
  <c r="G702" i="12"/>
  <c r="M702" i="12" s="1"/>
  <c r="I702" i="12"/>
  <c r="K702" i="12"/>
  <c r="O702" i="12"/>
  <c r="Q702" i="12"/>
  <c r="V702" i="12"/>
  <c r="G704" i="12"/>
  <c r="M704" i="12" s="1"/>
  <c r="I704" i="12"/>
  <c r="K704" i="12"/>
  <c r="O704" i="12"/>
  <c r="Q704" i="12"/>
  <c r="V704" i="12"/>
  <c r="G706" i="12"/>
  <c r="I706" i="12"/>
  <c r="K706" i="12"/>
  <c r="M706" i="12"/>
  <c r="O706" i="12"/>
  <c r="Q706" i="12"/>
  <c r="V706" i="12"/>
  <c r="V697" i="12" s="1"/>
  <c r="G709" i="12"/>
  <c r="I709" i="12"/>
  <c r="K709" i="12"/>
  <c r="K708" i="12" s="1"/>
  <c r="M709" i="12"/>
  <c r="O709" i="12"/>
  <c r="O708" i="12" s="1"/>
  <c r="Q709" i="12"/>
  <c r="Q708" i="12" s="1"/>
  <c r="V709" i="12"/>
  <c r="V708" i="12" s="1"/>
  <c r="G711" i="12"/>
  <c r="I711" i="12"/>
  <c r="I708" i="12" s="1"/>
  <c r="K711" i="12"/>
  <c r="M711" i="12"/>
  <c r="O711" i="12"/>
  <c r="Q711" i="12"/>
  <c r="V711" i="12"/>
  <c r="G713" i="12"/>
  <c r="I713" i="12"/>
  <c r="K713" i="12"/>
  <c r="M713" i="12"/>
  <c r="M708" i="12" s="1"/>
  <c r="O713" i="12"/>
  <c r="Q713" i="12"/>
  <c r="V713" i="12"/>
  <c r="G715" i="12"/>
  <c r="M715" i="12" s="1"/>
  <c r="I715" i="12"/>
  <c r="K715" i="12"/>
  <c r="O715" i="12"/>
  <c r="Q715" i="12"/>
  <c r="V715" i="12"/>
  <c r="G717" i="12"/>
  <c r="M717" i="12" s="1"/>
  <c r="I717" i="12"/>
  <c r="K717" i="12"/>
  <c r="O717" i="12"/>
  <c r="Q717" i="12"/>
  <c r="V717" i="12"/>
  <c r="G719" i="12"/>
  <c r="I719" i="12"/>
  <c r="K719" i="12"/>
  <c r="M719" i="12"/>
  <c r="O719" i="12"/>
  <c r="Q719" i="12"/>
  <c r="V719" i="12"/>
  <c r="G721" i="12"/>
  <c r="M721" i="12" s="1"/>
  <c r="I721" i="12"/>
  <c r="K721" i="12"/>
  <c r="O721" i="12"/>
  <c r="Q721" i="12"/>
  <c r="V721" i="12"/>
  <c r="AE724" i="12"/>
  <c r="AF724" i="12"/>
  <c r="I20" i="1"/>
  <c r="I19" i="1"/>
  <c r="I18" i="1"/>
  <c r="I17" i="1"/>
  <c r="I16" i="1"/>
  <c r="I76" i="1"/>
  <c r="J75" i="1" s="1"/>
  <c r="G25" i="1"/>
  <c r="A25" i="1" s="1"/>
  <c r="F43" i="1"/>
  <c r="G23" i="1" s="1"/>
  <c r="G43" i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65" i="1" l="1"/>
  <c r="J57" i="1"/>
  <c r="J58" i="1"/>
  <c r="J72" i="1"/>
  <c r="J59" i="1"/>
  <c r="J66" i="1"/>
  <c r="J60" i="1"/>
  <c r="J69" i="1"/>
  <c r="J63" i="1"/>
  <c r="J70" i="1"/>
  <c r="J53" i="1"/>
  <c r="J64" i="1"/>
  <c r="J71" i="1"/>
  <c r="J54" i="1"/>
  <c r="J61" i="1"/>
  <c r="J67" i="1"/>
  <c r="J74" i="1"/>
  <c r="J55" i="1"/>
  <c r="J56" i="1"/>
  <c r="J62" i="1"/>
  <c r="J68" i="1"/>
  <c r="J73" i="1"/>
  <c r="A26" i="1"/>
  <c r="G26" i="1"/>
  <c r="A23" i="1"/>
  <c r="G28" i="1"/>
  <c r="M147" i="12"/>
  <c r="M348" i="12"/>
  <c r="M264" i="12"/>
  <c r="M257" i="12"/>
  <c r="M236" i="12"/>
  <c r="M697" i="12"/>
  <c r="M588" i="12"/>
  <c r="M476" i="12"/>
  <c r="M8" i="12"/>
  <c r="M689" i="12"/>
  <c r="M402" i="12"/>
  <c r="M67" i="12"/>
  <c r="M450" i="12"/>
  <c r="M176" i="12"/>
  <c r="G708" i="12"/>
  <c r="G67" i="12"/>
  <c r="G264" i="12"/>
  <c r="G282" i="12"/>
  <c r="G236" i="12"/>
  <c r="G58" i="12"/>
  <c r="G697" i="12"/>
  <c r="G287" i="12"/>
  <c r="G257" i="12"/>
  <c r="G329" i="12"/>
  <c r="G176" i="12"/>
  <c r="G402" i="12"/>
  <c r="M143" i="12"/>
  <c r="M137" i="12" s="1"/>
  <c r="G588" i="12"/>
  <c r="I21" i="1"/>
  <c r="I39" i="1"/>
  <c r="I43" i="1" s="1"/>
  <c r="J76" i="1" l="1"/>
  <c r="G24" i="1"/>
  <c r="A27" i="1" s="1"/>
  <c r="A24" i="1"/>
  <c r="J42" i="1"/>
  <c r="J39" i="1"/>
  <c r="J43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7B2B2950-D496-43D5-B3D2-C1CE1C849B4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63921D-7034-4575-A816-3744A5D34D2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<sst xmlns="http://schemas.openxmlformats.org/spreadsheetml/2006/main" count="3055" uniqueCount="910">
  <si>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</si>
  <si>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</si>
  <si>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</si>
  <si>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</si>
  <si>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</si>
  <si>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</si>
  <si>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</si>
  <si>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</si>
  <si>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</si>
  <si>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</si>
  <si>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</si>
  <si>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</si>
  <si>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</si>
  <si>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</si>
  <si>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</si>
  <si>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</si>
  <si>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</si>
  <si>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</si>
  <si>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</si>
  <si>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</si>
  <si>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</si>
  <si>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</si>
  <si>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</si>
  <si>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</si>
  <si>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</si>
  <si>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</si>
  <si>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</si>
  <si>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</si>
  <si>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</si>
  <si>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</si>
  <si>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</si>
  <si>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</si>
  <si>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</si>
  <si>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</si>
  <si>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</si>
  <si>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</si>
  <si>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</si>
  <si>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</si>
  <si>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</si>
  <si>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</si>
  <si>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</si>
  <si>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</si>
  <si>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</si>
  <si>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1-2022</t>
  </si>
  <si>
    <t>STAVEBNÍ ČÁST</t>
  </si>
  <si>
    <t>09-2022</t>
  </si>
  <si>
    <t>Revitalizace vnitřních prostor a vybavení pro činnost Městské knihovny Hodonín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</si>
  <si>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</si>
  <si>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</si>
  <si>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</si>
  <si>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</si>
  <si>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</si>
  <si>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</si>
  <si>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</si>
  <si>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09-2022 - Revitalizace vnitřních prostor a vybavení pro činnost Městské knihovny Hodonín</t>
  </si>
  <si>
    <t>#POPO</t>
  </si>
  <si>
    <t>Popis objektu: 09-2022 - Revitalizace vnitřních prostor a vybavení pro činnost Městské knihovny Hodonín</t>
  </si>
  <si>
    <t>#POPR</t>
  </si>
  <si>
    <t>Popis rozpočtu: 1-2022 - STAVEBNÍ ČÁST</t>
  </si>
  <si>
    <t>Rekapitulace dílů</t>
  </si>
  <si>
    <t>Typ dílu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</si>
  <si>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</si>
  <si>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</si>
  <si>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</si>
  <si>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</si>
  <si>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</si>
  <si>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</si>
  <si>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</si>
  <si>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</si>
  <si>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</si>
  <si>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</si>
  <si>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</si>
  <si>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</si>
  <si>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</si>
  <si>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</si>
  <si>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</si>
  <si>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</si>
  <si>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</si>
  <si>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</si>
  <si>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</si>
  <si>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</si>
  <si>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732</t>
  </si>
  <si>
    <t>Strojovny</t>
  </si>
  <si>
    <t>760</t>
  </si>
  <si>
    <t>Sádrokartonové konstrukce</t>
  </si>
  <si>
    <t>762</t>
  </si>
  <si>
    <t>Konstrukce tesařské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</si>
  <si>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</si>
  <si>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</si>
  <si>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</si>
  <si>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</si>
  <si>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</si>
  <si>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</si>
  <si>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</si>
  <si>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</si>
  <si>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</si>
  <si>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</si>
  <si>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</si>
  <si>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</si>
  <si>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</si>
  <si>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</si>
  <si>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</si>
  <si>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</si>
  <si>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</si>
  <si>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</si>
  <si>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</si>
  <si>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</si>
  <si>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</si>
  <si>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</si>
  <si>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</si>
  <si>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</si>
  <si>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</si>
  <si>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</si>
  <si>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</si>
  <si>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</si>
  <si>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</si>
  <si>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</si>
  <si>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</si>
  <si>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</si>
  <si>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</si>
  <si>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</si>
  <si>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</si>
  <si>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</si>
  <si>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</si>
  <si>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</si>
  <si>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</si>
  <si>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</si>
  <si>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</si>
  <si>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</si>
  <si>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</si>
  <si>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</si>
  <si>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</si>
  <si>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</si>
  <si>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</si>
  <si>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</si>
  <si>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611421331RT2</t>
  </si>
  <si>
    <t>Oprava vnitřních vápenných omítek stropů železobetonových rovných tvárnicových a kleneb v množství opravované plochy  v množství opravované plochy přes 10 do 30 %, štukových</t>
  </si>
  <si>
    <t>m2</t>
  </si>
  <si>
    <t>801-4</t>
  </si>
  <si>
    <t>RTS 23/ I</t>
  </si>
  <si>
    <t>RTS 22/ II</t>
  </si>
  <si>
    <t>Práce</t>
  </si>
  <si>
    <t>Běžná</t>
  </si>
  <si>
    <t>POL1_</t>
  </si>
  <si>
    <t>Včetně pomocného pracovního lešení o výšce podlahy do 1900 mm a pro zatížení do 1,5 kPa.</t>
  </si>
  <si>
    <t>POP</t>
  </si>
  <si>
    <t>1.NP - původní podhled stropu v 1.02 : 113-6,9*(1,2+4)</t>
  </si>
  <si>
    <t>VV</t>
  </si>
  <si>
    <t>1.NP - původní podhled stropu v 1.03 : 5,9*4,45</t>
  </si>
  <si>
    <t>1.NP - původní podhled stropu v 1.40 : 1,7*2,05</t>
  </si>
  <si>
    <t>1.NP - původní podhled stropu v 1.41 : 1,7*2,1</t>
  </si>
  <si>
    <t>1.NP - původní podhled stropu v 1.42 : 2,6*5,05</t>
  </si>
  <si>
    <t>2.NP - původní podhled stropu v 2.03 : 2,6*4,9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</si>
  <si>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</si>
  <si>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</si>
  <si>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</si>
  <si>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SPI</t>
  </si>
  <si>
    <t>1.NP - nové plastové okno v 1.42 : 0,3*2*(1,35+1,2)</t>
  </si>
  <si>
    <t>612421331RT2</t>
  </si>
  <si>
    <t>Oprava vnitřních vápenných omítek stěn v množství opravované plochy přes 10 do 30 %,  štukových</t>
  </si>
  <si>
    <t>1.NP - původní omítky na stěnách v 1.02 : (16,9*2+6,8-4,4-3,5)*3,25-3*0,8*2-0,9*2-2*1,45*2</t>
  </si>
  <si>
    <t>1.NP - původní omítky na stěnách v 1.03 : (2*4,45+2*5,9-4,4)*3,25-0,65*0,96</t>
  </si>
  <si>
    <t>1.NP - původní omítky na stěnách v 1.15 : (2*2,15+2,45)*0,9</t>
  </si>
  <si>
    <t>1.NP - původní omítky na stěnách v 1.40 : 2*(1,7+2,05)*3,25-0,8*2*2-1,5*1,5-0,885</t>
  </si>
  <si>
    <t>1.NP - původní omítky na stěnách v 1.41 : 2*(1,7+2,1)*1,25</t>
  </si>
  <si>
    <t>1.NP - původní omítky na stěnách v 1.42 : 2*(2,6+5,05)*3,1-0,8*1,85-1,35*1,2</t>
  </si>
  <si>
    <t>2.NP - původní omítky na stěnách v 2.03 : 2*(2,6+4,9)*3,25-2*0,8*2</t>
  </si>
  <si>
    <t>2.NP - původní omítky na stěnách v 2.46 : (14,95+6,55+3*0,4*4)*3,25-0,8*2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</si>
  <si>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</si>
  <si>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</si>
  <si>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</si>
  <si>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1.NP - nové soklíky na stěnách v 1.40 : 2*(1,7+2,05-0,8)*0,15</t>
  </si>
  <si>
    <t>1.NP - nové soklíky na stěnách v 1.42 : (2*(2,6+5,05)-0,8)*0,15</t>
  </si>
  <si>
    <t>612474611RT1</t>
  </si>
  <si>
    <t>Omítka vnitřní stěn ze suché směsi třívrstvá, vápenocementové jádro, vápenný štuk, na pálené cihly a tvarovky, ruční zpracování</t>
  </si>
  <si>
    <t>801-1</t>
  </si>
  <si>
    <t>kompletní souvrství</t>
  </si>
  <si>
    <t>1.NP - nová omítka nad obkladem v 1.15 : 2,45*0,9</t>
  </si>
  <si>
    <t>1.NP - nová omítka v 1.40 : 1,5*1,5</t>
  </si>
  <si>
    <t>1.NP - nová omítka v 1.41 : 2*(1,7+2,1)-0,8*2</t>
  </si>
  <si>
    <t>612474510RT1</t>
  </si>
  <si>
    <t xml:space="preserve">Omítka vnitřní stěn ze suché směsi jednovrstvá filcovaná,  , vápenocementová, na pálené cihly a tvarovky,  </t>
  </si>
  <si>
    <t>1.NP - nová omítka pod obkladem v 1.15 : 2,45*1,8</t>
  </si>
  <si>
    <t>612403387R00</t>
  </si>
  <si>
    <t>Hrubá výplň rýh ve stěnách, jakoukoliv maltou maltou ze suchých směsí  150 x 100 mm</t>
  </si>
  <si>
    <t>m</t>
  </si>
  <si>
    <t>jakékoliv šířky rýhy,</t>
  </si>
  <si>
    <t>1.NP - drážka pro instalace v 1.15 : 3,25</t>
  </si>
  <si>
    <t>632421115RT1</t>
  </si>
  <si>
    <t>Potěr ze suchých směsí samonivelační podlahová hmota na bázi cementu, tloušťka 5 mm, včetně penetrace</t>
  </si>
  <si>
    <t>s rozprostřením a uhlazením</t>
  </si>
  <si>
    <t>včetně penetrace podkladu.</t>
  </si>
  <si>
    <t>1.NP - původní podklad v 1.02 : 6,2*1,2+5,6*5,6</t>
  </si>
  <si>
    <t>1.NP - původní podklad v 1.42 : 2,6*5,05</t>
  </si>
  <si>
    <t>2.NP - původní podklad v 2.03 : 2,6*4,9</t>
  </si>
  <si>
    <t>2.NP - původní podklad v 2.46 : 2,75*1,5+4,3*2,25+6,55*9,95-0,4*0,4*3</t>
  </si>
  <si>
    <t>632421120RT1</t>
  </si>
  <si>
    <t>Potěr ze suchých směsí samonivelační podlahová hmota na bázi cementu, tloušťky 10 mm, včetně penetrace</t>
  </si>
  <si>
    <t>1.NP - původní podklad v 1.40 : 1,7*2,05</t>
  </si>
  <si>
    <t>1.NP - původní podklad v 1.41 : 1,7*2,1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</si>
  <si>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</si>
  <si>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</si>
  <si>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1.NP - úklid prostor dotčených stav. pracemi : 29+113+26+5+5+4+4+4+13</t>
  </si>
  <si>
    <t>1.NP - úklid dotčených komunikačních prostor : 26+7+28+32</t>
  </si>
  <si>
    <t>2.NP - úklid prostor dotčených stav. pracemi : 13+79</t>
  </si>
  <si>
    <t>2.NP - úklid dotčených komunikačních prostor : 50</t>
  </si>
  <si>
    <t>909      R00</t>
  </si>
  <si>
    <t>Hzs-nezmeritelne stavebni prace</t>
  </si>
  <si>
    <t>h</t>
  </si>
  <si>
    <t>Prav.M</t>
  </si>
  <si>
    <t>HZS</t>
  </si>
  <si>
    <t>POL10_</t>
  </si>
  <si>
    <t>ostatní nespecifikované práce : 200</t>
  </si>
  <si>
    <t>202      R00</t>
  </si>
  <si>
    <t>Zednické výpomoci HSV</t>
  </si>
  <si>
    <t>968061113R00</t>
  </si>
  <si>
    <t>Vyvěšení nebo zavěšení dřevěných křídel oken, plochy přes 1,5 m2</t>
  </si>
  <si>
    <t>kus</t>
  </si>
  <si>
    <t>801-3</t>
  </si>
  <si>
    <t>oken, dveří a vrat, s uložením a opětovným zavěšením po provedení stavebních změn,</t>
  </si>
  <si>
    <t>1.NP - původní plastové okno v 1.42 : 1</t>
  </si>
  <si>
    <t>968083002R00</t>
  </si>
  <si>
    <t>Vybourání plastových výplní otvorů oken, do 2 m2</t>
  </si>
  <si>
    <t>1.NP - původní plastové okno v 1.42 : 1,35*1,2</t>
  </si>
  <si>
    <t>970231300R00</t>
  </si>
  <si>
    <t>Řezání cihelného zdiva hloubka řezu 300 mm</t>
  </si>
  <si>
    <t>1.NP - nový otvor ve stěně v 1.03 : 2*(0,65+0,96)</t>
  </si>
  <si>
    <t>971033541R00</t>
  </si>
  <si>
    <t>Vybourání otvorů ve zdivu cihelném z jakýchkoliv cihel pálených  na jakoukoliv maltu vápenou nebo vápenocementovou, plochy do 1 m2, tloušťky do 300 mm</t>
  </si>
  <si>
    <t>m3</t>
  </si>
  <si>
    <t>základovém nebo nadzákladovém,</t>
  </si>
  <si>
    <t>Včetně pomocného lešení o výšce podlahy do 1900 mm a pro zatížení do 1,5 kPa  (150 kg/m2).</t>
  </si>
  <si>
    <t>1.NP - nový otvor ve stěně v 1.03 : 0,3*0,65*0,96</t>
  </si>
  <si>
    <t>978059611R00</t>
  </si>
  <si>
    <t>Odsekání a odebrání obkladů stěn z obkladaček vnějších z jakýchkoliv materiálů, plochy do 1 m2</t>
  </si>
  <si>
    <t>včetně otlučení podkladní omítky až na zdivo,</t>
  </si>
  <si>
    <t>1.NP - původní plastové okno v 1.42 : 0,2*(1,35+2*1,2)</t>
  </si>
  <si>
    <t>965048150R00</t>
  </si>
  <si>
    <t>Dočištění povrchu po vybourání dlažeb do tmele, plochy do 50%</t>
  </si>
  <si>
    <t>965081713R00</t>
  </si>
  <si>
    <t>Bourání podlah z keramických dlaždic, tloušťky do 10 mm, plochy přes 1 m2</t>
  </si>
  <si>
    <t>bez podkladního lože, s jakoukoliv výplní spár</t>
  </si>
  <si>
    <t>1.NP - původní dlažba v 1.40 : 1,7*2,05</t>
  </si>
  <si>
    <t>965081723R00</t>
  </si>
  <si>
    <t>Bourání podlah z dlaždic kameninových, tloušťky do 25 mm, plochy přes 1 m2</t>
  </si>
  <si>
    <t>1.NP - původní dlažba v 1.41 : 1,7*2,1</t>
  </si>
  <si>
    <t>965081702R00</t>
  </si>
  <si>
    <t>Bourání podlah Soklíků z dlažeb keramických tloušťky do 10 mm, výšky do 100 mm</t>
  </si>
  <si>
    <t>1.NP - původní soklíky na stěnách v 1.40 : 2*(1,7+2,05-0,8)</t>
  </si>
  <si>
    <t>1.NP - původní soklíky na stěnách v 1.42 : 2*(2,6+5,05)-0,8</t>
  </si>
  <si>
    <t>968061125R00</t>
  </si>
  <si>
    <t>Vyvěšení nebo zavěšení dřevěných křídel dveří, plochy do 2 m2</t>
  </si>
  <si>
    <t>1.NP - původní vnitřní dveře v 1.02 : 1</t>
  </si>
  <si>
    <t>978011141R00</t>
  </si>
  <si>
    <t>Otlučení omítek vápenných nebo vápenocementových vnitřních s vyškrabáním spár, s očištěním zdiva stropů, v rozsahu do 30 %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</si>
  <si>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</si>
  <si>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</si>
  <si>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</si>
  <si>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</si>
  <si>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1.NP - původní omítka nad obkladem v 1.15 : 2,45*0,9</t>
  </si>
  <si>
    <t>1.NP - původní soklíky na stěnách v 1.40 : 2*(1,7+2,05-0,8)*0,15</t>
  </si>
  <si>
    <t>1.NP - původní soklíky na stěnách v 1.42 : (2*(2,6+5,05)-0,8)*0,15</t>
  </si>
  <si>
    <t>978059231R00</t>
  </si>
  <si>
    <t>Odsekání a odebrání obkladů stěn z umělého kamene, plochy přes 2 m2</t>
  </si>
  <si>
    <t>1.NP - původní hutné obklady v 1.41 : 2*(1,7+2,1)-0,8*2</t>
  </si>
  <si>
    <t>978059531R00</t>
  </si>
  <si>
    <t>Odsekání a odebrání obkladů stěn z obkládaček vnitřních z jakýchkoliv materiálů, plochy přes 2 m2</t>
  </si>
  <si>
    <t>1.NP - původní obklady s omítkou v 1.15 : 2,45*1,8</t>
  </si>
  <si>
    <t>1.NP - původní obklady s omítkou v 1.40 : 1,5*1,5</t>
  </si>
  <si>
    <t>971033141R00</t>
  </si>
  <si>
    <t>Vybourání otvorů ve zdivu cihelném z jakýchkoliv cihel pálených  na jakoukoliv maltu vápenou nebo vápenocementovou, průměr profilu do 60 mm, tloušťky do 300 mm</t>
  </si>
  <si>
    <t>1.NP - otvory pro instalace v 1.01 : 3*2</t>
  </si>
  <si>
    <t>971033131R00</t>
  </si>
  <si>
    <t>Vybourání otvorů ve zdivu cihelném z jakýchkoliv cihel pálených  na jakoukoliv maltu vápenou nebo vápenocementovou, průměr profilu do 60 mm, tloušťky do 150 mm</t>
  </si>
  <si>
    <t>1.NP - otvory pro elektroinstalaci : 10</t>
  </si>
  <si>
    <t>974031154R00</t>
  </si>
  <si>
    <t>Vysekání rýh v jakémkoliv zdivu cihelném v ploše  do hloubky 100 mm, šířky do 150 mm</t>
  </si>
  <si>
    <t>999281148R00</t>
  </si>
  <si>
    <t>Přesun hmot pro opravy a údržbu objektů pro opravy a údržbu dosavadních objektů včetně vnějších plášťů  výšky do 12 m, nošením</t>
  </si>
  <si>
    <t>t</t>
  </si>
  <si>
    <t>Přesun hmot</t>
  </si>
  <si>
    <t>POL7_</t>
  </si>
  <si>
    <t>oborů 801, 803, 811 a 812</t>
  </si>
  <si>
    <t>713103121R00</t>
  </si>
  <si>
    <t>Odstranění tepelné izolace z desek, lamel, rohoží, pásů a foukané izolace stěn, volně uložené, z minerálních desek, lamel, rohoží a pásů, tloušťky do 100 mm</t>
  </si>
  <si>
    <t>800-713</t>
  </si>
  <si>
    <t>1.NP - původní opláštění sdk příčky v 1.03 : 4,4*3,25-0,9*2</t>
  </si>
  <si>
    <t>713131121R00</t>
  </si>
  <si>
    <t>Montáž tepelné izolace stěn přichycením úchytnými dráty a závlačkami</t>
  </si>
  <si>
    <t>Včetně pomocného lešení o výšce podlahy do 1900 mm a pro zatížení do 1,5 kPa.</t>
  </si>
  <si>
    <t>63151373.AR</t>
  </si>
  <si>
    <t>Výrobek izolační pro budovy z minerální vlny (MW) tvar: deska; tloušťka d = 80,0 mm; OH = 30 kg/m3; lambda = 0,037 W/(m.K); RtF: A1</t>
  </si>
  <si>
    <t>SPCM</t>
  </si>
  <si>
    <t>Specifikace</t>
  </si>
  <si>
    <t>POL3_</t>
  </si>
  <si>
    <t>1.NP - původní opláštění sdk příčky v 1.03 : 4,4*3,25-0,9*2+1,5</t>
  </si>
  <si>
    <t>998713102R00</t>
  </si>
  <si>
    <t>Přesun hmot pro izolace tepelné v objektech výšky do 12 m</t>
  </si>
  <si>
    <t>50 m vodorovně</t>
  </si>
  <si>
    <t>721170905R00</t>
  </si>
  <si>
    <t>Opravy odpadního potrubí novodurového vsazení odbočky, D 50 mm</t>
  </si>
  <si>
    <t>800-721</t>
  </si>
  <si>
    <t>1.NP - napojení na původ. kanalizaci v 1.15 : 1</t>
  </si>
  <si>
    <t>2.NP - napojení na původ. kanalizaci v 2.03 : 1</t>
  </si>
  <si>
    <t>721170962R00</t>
  </si>
  <si>
    <t>Opravy odpadního potrubí novodurového propojení dosavadního potrubí PVC, D 63 mm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</si>
  <si>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</si>
  <si>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</si>
  <si>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</si>
  <si>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</si>
  <si>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2.NP - nová vnitřní kanalizace : 5</t>
  </si>
  <si>
    <t>721179103R00</t>
  </si>
  <si>
    <t>Potrubí kanalizační HDPE tlakové připojovací vnější průměr D 50 mm, tloušťka stěny 3,0 mm</t>
  </si>
  <si>
    <t>včetně tvarovek. Bez zednických výpomocí.</t>
  </si>
  <si>
    <t>Potrubí včetně tvarovek a elektrospojek. Bez zednických výpomocí.</t>
  </si>
  <si>
    <t>1.NP - nová vnitřní tlaková kanalizace : 30</t>
  </si>
  <si>
    <t>721194105R00</t>
  </si>
  <si>
    <t>Zřízení přípojek na potrubí D 50 mm, materiál ve specifikaci</t>
  </si>
  <si>
    <t>vyvedení a upevnění odpadních výpustek,</t>
  </si>
  <si>
    <t>1.NP - nová vnitřní tlaková kanalizace : 4</t>
  </si>
  <si>
    <t>2.NP - nová vnitřní kanalizace : 2</t>
  </si>
  <si>
    <t>721290111R00</t>
  </si>
  <si>
    <t>Zkouška těsnosti kanalizace v objektech vodou, DN 125</t>
  </si>
  <si>
    <t>721290123R00</t>
  </si>
  <si>
    <t>Zkouška těsnosti kanalizace v objektech kouřem, DN 300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</si>
  <si>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</si>
  <si>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</si>
  <si>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</si>
  <si>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>722130901R00</t>
  </si>
  <si>
    <t xml:space="preserve">Opravy vodovodního potrubí závitového zazátkování vývodu,  </t>
  </si>
  <si>
    <t>1.NP - přívod vody k umyvadlu v 1.40 : 1</t>
  </si>
  <si>
    <t>1.NP - přívod vody k bojleru v 1.42 : 1</t>
  </si>
  <si>
    <t>722130913R00</t>
  </si>
  <si>
    <t>Opravy vodovodního potrubí závitového přeřezání ocelové trubky, do DN 25</t>
  </si>
  <si>
    <t>1.NP - napojení na pův. rozvody vody v 1.15 : 2</t>
  </si>
  <si>
    <t>2.NP - napojení na pův. rozvody vody v 2.03 : 1</t>
  </si>
  <si>
    <t>722131903R00</t>
  </si>
  <si>
    <t>Opravy vodovodního potrubí závitového mezikus do závitového potrubí s dlouhým závitem, G 1</t>
  </si>
  <si>
    <t>soubor</t>
  </si>
  <si>
    <t>1.NP - napojení na pův. rozvody vody v 1.15 : 1</t>
  </si>
  <si>
    <t>722131913R00</t>
  </si>
  <si>
    <t>Opravy vodovodního potrubí závitového vsazení odbočky do potrubí, DN 25</t>
  </si>
  <si>
    <t>722131933R00</t>
  </si>
  <si>
    <t>Opravy vodovodního potrubí závitového propojení dosavadního potrubí, DN 25</t>
  </si>
  <si>
    <t>722172412R00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</si>
  <si>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</si>
  <si>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</si>
  <si>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</si>
  <si>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1.NP - nové vnitřní rozvody vody : 20+20</t>
  </si>
  <si>
    <t>2.NP - nové vnitřní rozvody vody : 5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</si>
  <si>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</si>
  <si>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</si>
  <si>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</si>
  <si>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722190401R00</t>
  </si>
  <si>
    <t>Vyvedení a upevnění výpustek DN 15</t>
  </si>
  <si>
    <t>1.NP - nové vnitřní rozvody vody : 2*3</t>
  </si>
  <si>
    <t>2.NP - nové vnitřní rozvody vody : 2</t>
  </si>
  <si>
    <t>722190403R00</t>
  </si>
  <si>
    <t>Vyvedení a upevnění výpustek DN 25</t>
  </si>
  <si>
    <t>1.NP - nové vnitřní rozvody vody : 2</t>
  </si>
  <si>
    <t>722191113R00</t>
  </si>
  <si>
    <t>Hadice flexibilní k baterii M 10, DN 15, délky 600 mm</t>
  </si>
  <si>
    <t>2.NP - nové vnitřní rozvody vody : 3</t>
  </si>
  <si>
    <t>722202413R00</t>
  </si>
  <si>
    <t>Kohout kulový nerozebíratelný, spoj svařováním, D 25 mm, včetně dodávky materiálu</t>
  </si>
  <si>
    <t>722202216R00</t>
  </si>
  <si>
    <t>Nástěnka vnitřní závit,  spoj svařováním, D 25 mm x DN 15, včetně dodávky materiálu</t>
  </si>
  <si>
    <t>722202217R00</t>
  </si>
  <si>
    <t>Nástěnka vnitřní závit,  spoj svařováním, D 25 mm x DN 20, včetně dodávky materiálu</t>
  </si>
  <si>
    <t>722202233R00</t>
  </si>
  <si>
    <t>Nástěnka vnitřní závit,  , D 20 mm x DN 15, včetně dodávky nástěnky pro sádrokarton</t>
  </si>
  <si>
    <t>1.NP - nové vnitřní rozvody vody : 4*2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</si>
  <si>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</si>
  <si>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</si>
  <si>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</si>
  <si>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</si>
  <si>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</si>
  <si>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</si>
  <si>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998722102R00</t>
  </si>
  <si>
    <t>Přesun hmot pro vnitřní vodovod v objektech výšky do 12 m</t>
  </si>
  <si>
    <t>vodorovně do 50 m</t>
  </si>
  <si>
    <t>724R1</t>
  </si>
  <si>
    <t>Montáž čerpadel</t>
  </si>
  <si>
    <t>Vlastní</t>
  </si>
  <si>
    <t>Indiv</t>
  </si>
  <si>
    <t>1.NP - přečerpávací čerpadlo v 1.03 : 1</t>
  </si>
  <si>
    <t>426R1</t>
  </si>
  <si>
    <t>Přečerpávací stanice (čerpadlo), max. výtlak 6 m, max. průtok 10 l/min., pro tlakovou kanalizaci</t>
  </si>
  <si>
    <t>725122817R00</t>
  </si>
  <si>
    <t>Demontáž pisoárů bez nádrže + 1 záchodkem</t>
  </si>
  <si>
    <t>1.NP - původní pisoáry v 1.15 : 2</t>
  </si>
  <si>
    <t>725120925R00</t>
  </si>
  <si>
    <t>Opravy pisoárů zpětná montáž pisoárové mušle</t>
  </si>
  <si>
    <t>725210821R00</t>
  </si>
  <si>
    <t>Demontáž umyvadel umyvadel bez výtokových armatur</t>
  </si>
  <si>
    <t>1.NP - původní umyvadlo v 1.40 : 1</t>
  </si>
  <si>
    <t>725530823R00</t>
  </si>
  <si>
    <t>Demontáž elektrických zásobníkových ohřívačů vody tlakových, od 50 do 200 l</t>
  </si>
  <si>
    <t>1.NP - původní bojler v 1.42 : 1</t>
  </si>
  <si>
    <t>725530926R00</t>
  </si>
  <si>
    <t>Opravy elektrických zásobníků zpětná montáž zásobníků tlakových ,  200 l</t>
  </si>
  <si>
    <t>2.NP - původní bojler v 2.03 : 1</t>
  </si>
  <si>
    <t>725539102R00</t>
  </si>
  <si>
    <t>Montáž elektrického ohřívače objem 80 l</t>
  </si>
  <si>
    <t>Včetně upevnění zásobníků na příčky tl. 15 cm, na zdi a na nosné konstrukce.</t>
  </si>
  <si>
    <t>1.NP - nový ohřívač vody v 1.03 : 1</t>
  </si>
  <si>
    <t>725820801R00</t>
  </si>
  <si>
    <t>Demontáž baterií nástěnných do G 3/4"</t>
  </si>
  <si>
    <t>2.NP - původní kuchyňská linka v 2.46 : 1</t>
  </si>
  <si>
    <t>541R1</t>
  </si>
  <si>
    <t>Ohřívač vody zásobníkový 30 l, elektrický, instalace pod umyvadlo, do zásuvky 230 V</t>
  </si>
  <si>
    <t>998725102R00</t>
  </si>
  <si>
    <t>Přesun hmot pro zařizovací předměty v objektech výšky do 12 m</t>
  </si>
  <si>
    <t>732339101R00</t>
  </si>
  <si>
    <t>Nádoby expanzní tlakové Montáž nádob expanzních tlakových o obsahu 12 l</t>
  </si>
  <si>
    <t>800-731</t>
  </si>
  <si>
    <t>2.NP - nová exp. nádoba k bojleru v 2.03 : 1</t>
  </si>
  <si>
    <t>732339993R00</t>
  </si>
  <si>
    <t>Nádoby expanzní tlakové Zkoušky a revize revize expanzní tlakové nádoby do 500 l</t>
  </si>
  <si>
    <t>484R1</t>
  </si>
  <si>
    <t>Nádoba tlaková membránová 8 litrů k bojleru</t>
  </si>
  <si>
    <t>416021121R00</t>
  </si>
  <si>
    <t>Podhledy na kovové konstrukci opláštěné deskami sádrokartonovými nosná konstrukce z profilů CD s přímým uchycením 1x deska, tloušťky 12,5 mm, standard, bez izolace</t>
  </si>
  <si>
    <t>s úpravou rohů, koutů a hran konstrukcí, přebroušení a tmelení spár,</t>
  </si>
  <si>
    <t>1.NP - nový sdk podhled v 1.02 : 6,9*1,2</t>
  </si>
  <si>
    <t>2.NP - nový sdk podhled v 2.46 : 2,75*1,5+4,3*2,25+6,55*9,95-0,4*0,4*3</t>
  </si>
  <si>
    <t>416022121R00</t>
  </si>
  <si>
    <t>Podhledy na kovové konstrukci opláštěné deskami sádrokartonovými dvouúrovňový křížový rošt z profilů CD zavěšený 1x deska, tloušťky 12,5 mm, standard,  , bez izolace</t>
  </si>
  <si>
    <t>1.NP - nový sdk podhled v 1.02 : 6,9*4</t>
  </si>
  <si>
    <t>416093111R00</t>
  </si>
  <si>
    <t>Doplňkové práce čelo podhledu SDK výšky do 200 mm, z desek standard, tloušťky 12,5 mm</t>
  </si>
  <si>
    <t>bez dodávky izolace</t>
  </si>
  <si>
    <t>1.NP - nový sdk podhled v 1.02 : 6,9*0,2*2</t>
  </si>
  <si>
    <t>954312201R00</t>
  </si>
  <si>
    <t>Obklady konstrukcí sádrokartonovými deskami opláštění vodorovných konstrukcí dvoustranné od 200x200 mm do 500x500 mm, deskami standard tl. 12,5 mm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</si>
  <si>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</si>
  <si>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</si>
  <si>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</si>
  <si>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>1.NP - nový sdk kastl v 1.03 : 6+4</t>
  </si>
  <si>
    <t>1.NP - nový sdk kastl v 1.42 : 3,25</t>
  </si>
  <si>
    <t>762431230RT2</t>
  </si>
  <si>
    <t>Obložení stěn s dodávkou  sádrokartonem, tloušťky 12,5 mm</t>
  </si>
  <si>
    <t>800-762</t>
  </si>
  <si>
    <t>1.NP - původní opláštění sdk příčky v 1.03 : 2*(4,4*3,25-0,9*2)</t>
  </si>
  <si>
    <t>998762102R00</t>
  </si>
  <si>
    <t>Přesun hmot pro konstrukce tesařské v objektech výšky do 12 m</t>
  </si>
  <si>
    <t>766601211R00</t>
  </si>
  <si>
    <t xml:space="preserve">Těsnění připojovací spáry spára ostění, interiér - fólie parotěsná šířky 70 mm samolepicí, výplň PU pěnou, exteriér - páska paropropustná šířky 10 mm, tl. 2/10 mm expanzní,  </t>
  </si>
  <si>
    <t>800-766</t>
  </si>
  <si>
    <t>Instalace a dodávka parotěsné okenní fólie a paropropustné expanzní pásky.</t>
  </si>
  <si>
    <t>1.NP - nové plastové okno v 1.42 : 1,35+2*1,2</t>
  </si>
  <si>
    <t>766601229R00</t>
  </si>
  <si>
    <t>Těsnění připojovací spáry spára parapetu, interiér - fólie parotěsná šířky 50 mm samolepicí, výplň PU pěnou, exteriér - fólie paropropustná šířky 50 mm samolepicí, expanzní páska š. 10 mm pod rám a pod vnější parapet</t>
  </si>
  <si>
    <t>Dodávka a aplikace parotěsné a paropropustné fólie, těsnicí pásky pod rám a pod vnější parapet, vymezovacího provazce pod vnitřní parapet a silikonového tmelu.</t>
  </si>
  <si>
    <t>1.NP - nové plastové okno v 1.42 : 1,35</t>
  </si>
  <si>
    <t>766711001R00</t>
  </si>
  <si>
    <t xml:space="preserve">Montáž otvorových prvků plastových nebo z dřevěných europrofilů oken a balkonových dveří,  </t>
  </si>
  <si>
    <t>Montáž plastových oken a dveří včetně dodávky a montáže PU pěny a spojovacích prostředků.</t>
  </si>
  <si>
    <t>1.NP - nové plastové okno v 1.42 : 2*(1,35+1,2)</t>
  </si>
  <si>
    <t>611R1</t>
  </si>
  <si>
    <t>Okno plastové jednodílné 135 x 120 cm S, Uw = max. 1,20 W/m2K, rám interiér bílý - exteriér šedý</t>
  </si>
  <si>
    <t>1.NP - nové plastové okno v 1.42 : 1</t>
  </si>
  <si>
    <t>766R1</t>
  </si>
  <si>
    <t>Pákový otevírač pro okno, sada - páka, rohový převod, nůžky, tyč 2m, krycí profil 2m</t>
  </si>
  <si>
    <t xml:space="preserve">ks    </t>
  </si>
  <si>
    <t>766812840R00</t>
  </si>
  <si>
    <t>Demontáž kuchyňských linek délky přes 1800 do 2100 mnm</t>
  </si>
  <si>
    <t>766661122R00</t>
  </si>
  <si>
    <t>Montáž dveřních křídel kompletizovaných otevíravých ,  , do ocelové nebo fošnové zárubně, jednokřídlových, šířky přes 800 mm</t>
  </si>
  <si>
    <t>1.NP - nové vnitřní dveře v 1.02 : 1</t>
  </si>
  <si>
    <t>766670021R00</t>
  </si>
  <si>
    <t xml:space="preserve">Montáž kliky a štítku </t>
  </si>
  <si>
    <t>766662811R00</t>
  </si>
  <si>
    <t>Demontáž dveřních křídel prahů dveří  jednokřídlových</t>
  </si>
  <si>
    <t>1.NP - původní dveřní zárubeň v 1.40 : 1</t>
  </si>
  <si>
    <t>1.NP - původní dveřní zárubeň v 1.42 : 1</t>
  </si>
  <si>
    <t>2.NP - původní dveřní zárubeň v 2.03 : 1</t>
  </si>
  <si>
    <t>766695212R00</t>
  </si>
  <si>
    <t>Ostatní montáž prahů dveří  jednokřídlých, šířky do 100 mm</t>
  </si>
  <si>
    <t>549R1</t>
  </si>
  <si>
    <t>Dveřní kování interiérové nerezové klika - koule</t>
  </si>
  <si>
    <t>549R2</t>
  </si>
  <si>
    <t>Zámek stavební vložkový (80 mm), zadlabací</t>
  </si>
  <si>
    <t>549R3</t>
  </si>
  <si>
    <t>Cylindrická vložka oboustranná bezpečnostní</t>
  </si>
  <si>
    <t>61187156R</t>
  </si>
  <si>
    <t>práh dub; š = 100 mm; l = 800,0 mm; tl = 20,0 mm</t>
  </si>
  <si>
    <t>611R2</t>
  </si>
  <si>
    <t>Dveře vnitřní lamino CPL plné 1kř. 90x197 cm, výplň plná DTD</t>
  </si>
  <si>
    <t>998766102R00</t>
  </si>
  <si>
    <t>Přesun hmot pro konstrukce truhlářské v objektech výšky do 12 m</t>
  </si>
  <si>
    <t>767581801R00</t>
  </si>
  <si>
    <t>Demontáž podhledů kazet</t>
  </si>
  <si>
    <t>800-767</t>
  </si>
  <si>
    <t>1.NP - původní podhled v 1.01 : 3,5*1,2</t>
  </si>
  <si>
    <t>1.NP - pův. podhledy v 1.15,1.14,1.18.,1.19 : 1,2*(2,1+2,15+2,25+3,2)</t>
  </si>
  <si>
    <t>767584642R00</t>
  </si>
  <si>
    <t>Montáž podhledů lamelových a kazetových Montáž podhledů z desek sádrokartonových, dřevovláknitých apod. montáž desek</t>
  </si>
  <si>
    <t>767995101R00</t>
  </si>
  <si>
    <t>Výroba a montáž atypických kovovových doplňků staveb hmotnosti do 5 kg</t>
  </si>
  <si>
    <t>kg</t>
  </si>
  <si>
    <t>1.NP - nový otvor ve stěně v 1.03 : 2*(0,65+0,96)*4</t>
  </si>
  <si>
    <t>127R1</t>
  </si>
  <si>
    <t>Nerez úhelník L 50 x 50 x 5 mm</t>
  </si>
  <si>
    <t>767137803R00</t>
  </si>
  <si>
    <t>Demontáž stěn a příček z plechu příček sádrokartonových  desek do suti</t>
  </si>
  <si>
    <t>767999801R00</t>
  </si>
  <si>
    <t>Demontáž ostatních doplňků staveb doplňků staveb  o hmotnosti přes 20 do 50 kg</t>
  </si>
  <si>
    <t>1.NP - původní kryty otop. těles v 1.02 : 7*5</t>
  </si>
  <si>
    <t>1.NP - původní kryty otop. těles v 1.03 : 2*5</t>
  </si>
  <si>
    <t>2.NP - původní kryty otop. těles v 2.46 : 15*5</t>
  </si>
  <si>
    <t>998767102R00</t>
  </si>
  <si>
    <t>Přesun hmot pro kovové stavební doplňk. konstrukce v objektech výšky do 12 m</t>
  </si>
  <si>
    <t>776101101R00</t>
  </si>
  <si>
    <t>Přípravné práce vysávání povlakových podlah průmyslovým vysavačem</t>
  </si>
  <si>
    <t>800-775</t>
  </si>
  <si>
    <t>položky neobsahují žádný materiál</t>
  </si>
  <si>
    <t>776401800R00</t>
  </si>
  <si>
    <t>Demontáž soklíků nebo lišt pryžových nebo PVC odstranění a uložení na hromady</t>
  </si>
  <si>
    <t>2.NP - původní PVC povlak v 2.03 : 2*(2,6+4,9-0,8)</t>
  </si>
  <si>
    <t>2.NP - původní PVC povlak v 2.46 : 2*(14,95+6,55)-0,8+0,4*12</t>
  </si>
  <si>
    <t>776511820RT2</t>
  </si>
  <si>
    <t>Odstranění povlakových podlah z nášlapné plochy lepených, s podložkou, z ploch přes 10 do 20 m2</t>
  </si>
  <si>
    <t>2.NP - původní PVC povlak v 2.03 : 2,6*4,9</t>
  </si>
  <si>
    <t>776511810RT1</t>
  </si>
  <si>
    <t>Odstranění povlakových podlah z nášlapné plochy lepených, bez podložky, z ploch přes 20 m2</t>
  </si>
  <si>
    <t>2.NP - původní PVC povlak v 2.46 : 2,75*1,5+4,3*2,25+6,55*9,95-0,4*0,4*3</t>
  </si>
  <si>
    <t>776421100RU1</t>
  </si>
  <si>
    <t>Lepení soklíků PVC a napojení krytiny na stěnu lepení podlahových soklíků z PVC a vinylu včetně dodávky soklíku</t>
  </si>
  <si>
    <t>2.NP - nový PVC soklík v 2.03 : 2*(2,6+4,9-0,8)</t>
  </si>
  <si>
    <t>1.NP - nový PVC soklík v 1.40 : 2*(1,7+2,05-0,8)</t>
  </si>
  <si>
    <t>1.NP - nový PVC soklík v 1.41 : 2*(1,7+2,1)-0,8</t>
  </si>
  <si>
    <t>1.NP - nový PVC soklík v 1.42 : 2*(2,6+5,05)-0,8</t>
  </si>
  <si>
    <t>776421100R00</t>
  </si>
  <si>
    <t>Lepení soklíků PVC a napojení krytiny na stěnu lepení podlahových soklíků z PVC a vinylu</t>
  </si>
  <si>
    <t>1.NP - nový vinylový soklík v 1.02 : 5+6,9+6,2-0,8</t>
  </si>
  <si>
    <t>2.NP - nový vinylový soklík v 2.46 : 2*(14,95+6,55)-0,8+0,4*12</t>
  </si>
  <si>
    <t>776431010R00</t>
  </si>
  <si>
    <t>Montáž, lepení podlah. soklíků z kobercových pásů včetně dodávky kobercové lišty</t>
  </si>
  <si>
    <t>včetně soklové lišty.</t>
  </si>
  <si>
    <t>776521100R00</t>
  </si>
  <si>
    <t xml:space="preserve">Lepení povlakových podlah z plastů  Lepení povlakových podlah z plastů - pásy z PVC, montáž,  </t>
  </si>
  <si>
    <t>1.NP - nová podlahová krytina v 1.02 : 6,2*1,2+5,6*5,6</t>
  </si>
  <si>
    <t>1.NP - nová podlahová krytina v 1.40 : 1,7*2,05</t>
  </si>
  <si>
    <t>1.NP - nová podlahová krytina v 1.41 : 1,7*2,1</t>
  </si>
  <si>
    <t>1.NP - nová podlahová krytina v 1.42 : 2,6*5,05</t>
  </si>
  <si>
    <t>2.NP - nová podlahová krytina v 2.03 : 2,6*4,9</t>
  </si>
  <si>
    <t>2.NP - nová podlahová krytina v 2.46 : 2,75*1,5+4,3*2,25+6,55*9,95-0,4*0,4*3</t>
  </si>
  <si>
    <t>776981121R00</t>
  </si>
  <si>
    <t>Přechodové, krycí a ukončující podlahové profily přechodová lišta, stejná výška podlahoviny, nerez ocel, samolepicí profil,  , šířka profilu 20 mm</t>
  </si>
  <si>
    <t>1.NP - původní dveřní zárubeň v 1.41 : 1</t>
  </si>
  <si>
    <t>776981113R00</t>
  </si>
  <si>
    <t>Přechodové, krycí a ukončující podlahové profily přechodová lišta, různá výška podlahoviny, eloxovaný hliník, samolepicí profil, výška profilu 8 mm, šířka profilu 35 mm</t>
  </si>
  <si>
    <t>1.NP - dveře a koberec v 1.02 : 1+6+1</t>
  </si>
  <si>
    <t>2.NP - původní dveřní zárubeň v 2.46 : 1</t>
  </si>
  <si>
    <t>284R1</t>
  </si>
  <si>
    <t>Podlahovina z PVC rolí tl. 2,0 mm pro zátěžovou třídu min. 32, role š. 2,0 až 3,0 m</t>
  </si>
  <si>
    <t>1.NP - nová podlahová krytina v 1.40 : 2*2,25</t>
  </si>
  <si>
    <t>1.NP - nová podlahová krytina v 1.41 : 2*2,25</t>
  </si>
  <si>
    <t>1.NP - nová podlahová krytina v 1.42 : 3*5,25</t>
  </si>
  <si>
    <t>2.NP - nová podlahová krytina v 2.03 : 3*5,25</t>
  </si>
  <si>
    <t>284R2</t>
  </si>
  <si>
    <t>Podlahovina z vinylových rolí tl. 3,0 mm pro zátěžovou třídu min. 33, role š. 2,0 až 4,0 m</t>
  </si>
  <si>
    <t>1.NP - nová podlahová krytina v 1.02 : 2*3*7,5</t>
  </si>
  <si>
    <t>1.NP - nový vinylový soklík v 1.02 : 20*0,1</t>
  </si>
  <si>
    <t>2.NP - nová podlahová krytina v 2.46 : 3*15,5+4*12,5</t>
  </si>
  <si>
    <t>2.NP - nový vinylový soklík v 2.46 : 50*0,1</t>
  </si>
  <si>
    <t>998776102R00</t>
  </si>
  <si>
    <t>Přesun hmot pro podlahy povlakové v objektech výšky do 12 m</t>
  </si>
  <si>
    <t>781101210R00</t>
  </si>
  <si>
    <t>Příprava podkladu pod obklady penetrace podkladu pod obklady</t>
  </si>
  <si>
    <t>800-771</t>
  </si>
  <si>
    <t>včetně dodávky materiálu.</t>
  </si>
  <si>
    <t>1.NP - nové obklady v 1.03 : 2*(3,45+0,6)</t>
  </si>
  <si>
    <t>1.NP - nové obklady v 1.15 : 2,45*1,8</t>
  </si>
  <si>
    <t>1.NP - nové plastové okno v 1.42 : 0,2*(1,35+2*1,2)</t>
  </si>
  <si>
    <t>781415016R00</t>
  </si>
  <si>
    <t>Montáž obkladů vnitřních z obkládaček pórovinových  , nad 200 x 250 mm , lepených do flexibilního tmele</t>
  </si>
  <si>
    <t>781419705R00</t>
  </si>
  <si>
    <t>Montáž obkladů vnitřních z obkládaček pórovinových příplatky k položkám montáže obkladů vnitřních z obkladaček pórovinových příplatek za spárovací hmotu - plošně</t>
  </si>
  <si>
    <t>781419707R00</t>
  </si>
  <si>
    <t>Montáž obkladů vnitřních z obkládaček pórovinových příplatky k položkám montáže obkladů vnitřních z obkladaček pórovinových příplatek za spárovací vodotěsnou hmotu - podélně</t>
  </si>
  <si>
    <t>1.NP - nové obklady v 1.03 : 2+3,45+0,6</t>
  </si>
  <si>
    <t>1.NP - nové obklady v 1.15 : 2,45+2*1,8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</si>
  <si>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</si>
  <si>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</si>
  <si>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781111111R00</t>
  </si>
  <si>
    <t>Doplňkové práce při provádění obkladů řezání obkladaček diamantovým kotoučem</t>
  </si>
  <si>
    <t>1.NP - nové obklady v 1.03 : 2*2</t>
  </si>
  <si>
    <t>1.NP - nové obklady v 1.15 : 2*1,8</t>
  </si>
  <si>
    <t>781111115R00</t>
  </si>
  <si>
    <t>Doplňkové práce při provádění obkladů vyřezání otvoru v obkladačce korunkou prům. do 30 mm</t>
  </si>
  <si>
    <t>1.NP - nové obklady v 1.03 : 2*3</t>
  </si>
  <si>
    <t>1.NP - nové obklady v 1.15 : 2</t>
  </si>
  <si>
    <t>781111116R00</t>
  </si>
  <si>
    <t>Doplňkové práce při provádění obkladů vyřezání otvoru v obkladačce korunkou prům. do 90 mm</t>
  </si>
  <si>
    <t>1.NP - nové obklady v 1.03 : 3</t>
  </si>
  <si>
    <t>781497131R00</t>
  </si>
  <si>
    <t xml:space="preserve">Lišty k obkladům profil ukončovací nerez odolná proti oděru, uložení do tmele, výška profilu 8 mm,  </t>
  </si>
  <si>
    <t>1.NP - nové obklady v 1.03 : 3,45+0,6</t>
  </si>
  <si>
    <t>781497132R00</t>
  </si>
  <si>
    <t xml:space="preserve">Lišty k obkladům profil rohový nerez ododlná proti oděru, uložení do tmele,  , výška profilu 8 mm,  </t>
  </si>
  <si>
    <t>1.NP - nové obklady v 1.03 : 2</t>
  </si>
  <si>
    <t>781111151R00</t>
  </si>
  <si>
    <t>Doplňkové práce při provádění obkladů příplatek za sestavení dekoru (listela)</t>
  </si>
  <si>
    <t>1.NP - nové obklady v 1.15 : 2,45</t>
  </si>
  <si>
    <t>781111152R00</t>
  </si>
  <si>
    <t>Doplňkové práce při provádění obkladů příplatek za sestavení dekoru - bombato</t>
  </si>
  <si>
    <t>781675116R00</t>
  </si>
  <si>
    <t>Montáž obkladů parapetů z dlaždic keramických kladených do tmele 300 x 300 mm, kladených do flexibilního tmele</t>
  </si>
  <si>
    <t>597R1</t>
  </si>
  <si>
    <t>Dlažba keramická 300x300x9 mm, odstín šedý</t>
  </si>
  <si>
    <t>1.NP - nové plastové okno v 1.42 : 0,2*(1,35+2*1,2)+0,25</t>
  </si>
  <si>
    <t>597R2</t>
  </si>
  <si>
    <t>Obkládačka 25x33 cm</t>
  </si>
  <si>
    <t>1.NP - nové obklady v 1.15 : 2,45*1,8*1,15</t>
  </si>
  <si>
    <t>597R3</t>
  </si>
  <si>
    <t>Reliéfní listela délky 25 cm, doplněk k obkladu</t>
  </si>
  <si>
    <t>1.NP - nové obklady v 1.15 : 10</t>
  </si>
  <si>
    <t>597R4</t>
  </si>
  <si>
    <t>Reliéfní dekor délky 25 cm, doplněk k obkladu</t>
  </si>
  <si>
    <t>597R5</t>
  </si>
  <si>
    <t>Obkládačka 30x60 cm</t>
  </si>
  <si>
    <t>1.NP - nové obklady v 1.03 : 2*(3,45+0,6)+0,9</t>
  </si>
  <si>
    <t>998781102R00</t>
  </si>
  <si>
    <t>Přesun hmot pro obklady keramické v objektech výšky do 12 m</t>
  </si>
  <si>
    <t>783224900R00</t>
  </si>
  <si>
    <t xml:space="preserve">Údržba nátěrů doplňkových konstrukcí, syntetické jednonásobné s 1x emailováním,  </t>
  </si>
  <si>
    <t>800-783</t>
  </si>
  <si>
    <t>na vzduchu schnoucích</t>
  </si>
  <si>
    <t>1.NP - původní dveřní zárubeň v 1.02 : 0,25*4,9</t>
  </si>
  <si>
    <t>1.NP - původní dveřní zárubeň v 1.40 : 0,25*4,8</t>
  </si>
  <si>
    <t>1.NP - původní dveřní zárubeň v 1.41 : 0,25*4,8</t>
  </si>
  <si>
    <t>1.NP - původní dveřní zárubeň v 1.42 : 0,25*4,8</t>
  </si>
  <si>
    <t>2.NP - původní dveřní zárubeň v 2.03 : 0,25*4,8*2</t>
  </si>
  <si>
    <t>2.NP - původní kryty otop. těles v 2.46 : 15*0,4*1,4</t>
  </si>
  <si>
    <t>2.NP - původní dveřní zárubeň v 2.46 : 0,25*4,8</t>
  </si>
  <si>
    <t>783324140R00</t>
  </si>
  <si>
    <t>Nátěry otopných těles syntetické litinových radiátorů, základní + jednonásobné s 1x emailováním</t>
  </si>
  <si>
    <t>1.NP - původní otopné tělesa v 1.02 : 10*0,6*0,2*2*7</t>
  </si>
  <si>
    <t>1.NP - původní otopné tělesa v 1.03 : 10*0,6*0,2*2*2</t>
  </si>
  <si>
    <t>1.NP - původní otopné těleso v 1.42 : 10*0,6*0,2*2</t>
  </si>
  <si>
    <t>2.NP - původní otopné tělesa v 2.46 : 10*0,6*0,2*2*15</t>
  </si>
  <si>
    <t>783424140R00</t>
  </si>
  <si>
    <t>Nátěry potrubí a armatur syntetické potrubí, do DN 50 mm, dvojnásobné se základním nátěrem</t>
  </si>
  <si>
    <t>na vzduchu schnoucí</t>
  </si>
  <si>
    <t>1.NP - původní potrubí k otop. tělesu v 1.02 : 10*4</t>
  </si>
  <si>
    <t>1.NP - původní potrubí k otop. tělesu v 1.03 : 5*4</t>
  </si>
  <si>
    <t>1.NP - původní potrubí k otop. tělesu v 1.42 : 5*2</t>
  </si>
  <si>
    <t>2.NP - původní potrubí k otop. tělesu v 2.46 : 15*4</t>
  </si>
  <si>
    <t>783626020R00</t>
  </si>
  <si>
    <t>Nátěry truhlářských výrobků syntetické na vzduchu schnoucí, 2x lakování</t>
  </si>
  <si>
    <t>včetně montáže, dodávkya demontáže lešení.</t>
  </si>
  <si>
    <t>1.NP - původní dveřní zárubeň v 1.40 : 0,15*0,8</t>
  </si>
  <si>
    <t>1.NP - původní dveřní zárubeň v 1.42 : 0,15*0,8</t>
  </si>
  <si>
    <t>2.NP - původní dveřní zárubeň v 2.03 : 0,15*0,8</t>
  </si>
  <si>
    <t>784402801R00</t>
  </si>
  <si>
    <t>Odstranění maleb oškrabáním, v místnostech do 3,8 m</t>
  </si>
  <si>
    <t>800-784</t>
  </si>
  <si>
    <t>1.NP - původní malby na stěnách v 1.02 : (16,9*2+6,8-4,4-3,5)*3,25-3*0,8*2-0,9*2-2*1,45*2</t>
  </si>
  <si>
    <t>1.NP - původní malby na stěnách v 1.03 : (2*4,45+2*5,9-4,4)*3,25-0,65*0,96</t>
  </si>
  <si>
    <t>1.NP - původní malby na stěnách v 1.15 : (2*2,15+2,45)*0,9</t>
  </si>
  <si>
    <t>1.NP - původní malby podhled stropu v 1.40 : 1,7*2,05</t>
  </si>
  <si>
    <t>1.NP - původní malby na stěnách v 1.40 : 2*(1,7+2,05)*3,25-0,8*2*2-1,5*1,5-0,885</t>
  </si>
  <si>
    <t>1.NP - původní malby podhled stropu v 1.41 : 1,7*2,1</t>
  </si>
  <si>
    <t>1.NP - původní malby na stěnách v 1.41 : 2*(1,7+2,1)*1,25</t>
  </si>
  <si>
    <t>1.NP - původní malby podhled stropu v 1.42 : 2,6*5,05</t>
  </si>
  <si>
    <t>1.NP - původní malby na stěnách v 1.42 : 2*(2,6+5,05)*3,1-0,8*1,85-1,35*1,2</t>
  </si>
  <si>
    <t>2.NP - původní malby podhled stropu v 2.03 : 2,6*4,9</t>
  </si>
  <si>
    <t>2.NP - původní malby na stěnách v 2.03 : 2*(2,6+4,9)*3,25-2*0,8*2</t>
  </si>
  <si>
    <t>2.NP - původní malby na stěnách v 2.46 : (14,95+6,55+3*0,4*4)*3,25-0,8*2</t>
  </si>
  <si>
    <t>784161401R00</t>
  </si>
  <si>
    <t>Příprava povrchu Penetrace (napouštění) podkladu disperzní, jednonásobná</t>
  </si>
  <si>
    <t>1.NP - nové malby podhled stropu v 1.02 : 113-6,9*(1,2+4)</t>
  </si>
  <si>
    <t>1.NP - nové malby na stěnách v 1.02 : (16,9*2+6,8-4,4-3,5)*3,25-3*0,8*2-0,9*2-2*1,45*2</t>
  </si>
  <si>
    <t>1.NP - nové malby podhled stropu v 1.03 : 5,9*4,45</t>
  </si>
  <si>
    <t>1.NP - nové malby na stěnách v 1.03 : (2*4,45+2*5,9-4,4)*3,25-0,65*0,96</t>
  </si>
  <si>
    <t>1.NP - nové malby na stěnách v 1.15 : 2*(2,15+2,45)*0,9</t>
  </si>
  <si>
    <t>1.NP - nové malby podhled stropu v 1.40 : 1,7*2,05</t>
  </si>
  <si>
    <t>1.NP - nové malby na stěnách v 1.40 : 2*(1,7+2,05)*3,25-0,8*2*2</t>
  </si>
  <si>
    <t>1.NP - nové malby podhled stropu v 1.41 : 1,7*2,1</t>
  </si>
  <si>
    <t>1.NP - nové malby na stěnách v 1.41 : 2*(1,7+2,1)*3,25-0,8*2</t>
  </si>
  <si>
    <t>1.NP - nové malby podhled stropu v 1.42 : 2,6*5,05</t>
  </si>
  <si>
    <t>1.NP - nové malby na stěnách v 1.42 : 2*(2,6+5,05)*3,25-0,8*2-1,35*1,2</t>
  </si>
  <si>
    <t>2.NP - nové malby podhled stropu v 2.03 : 2,6*4,9</t>
  </si>
  <si>
    <t>2.NP - nové malby na stěnách v 2.03 : 2*(2,6+4,9)*3,25-2*0,8*2</t>
  </si>
  <si>
    <t>2.NP - nové malby na stěnách v 2.46 : (14,95+6,55+3*0,4*4)*3,25-0,8*2</t>
  </si>
  <si>
    <t>784161601R00</t>
  </si>
  <si>
    <t>1.NP - nový sdk podhled a čela v 1.02 : 6,9*(1,2+4+0,2*2)</t>
  </si>
  <si>
    <t>1.NP - povrch sdk příčky v 1.02 : 4,4*3,25-0,9*2</t>
  </si>
  <si>
    <t>1.NP - povrch sdk kastlu v 1.03 : 0,6*(4,3+0,8+0,6)+0,75*4,4</t>
  </si>
  <si>
    <t>1.NP - povrch sdk příčky v 1.03 : 4,4*3,25-0,9*2</t>
  </si>
  <si>
    <t>1.NP - povrch sdk kastlu v 1.42 : 0,6*3,25</t>
  </si>
  <si>
    <t>784167102R00</t>
  </si>
  <si>
    <t>Příprava povrchu Vyhlazení povrchu stěrkou nebo tmelem  , disperzní, jednonásobné, tl. vrstvy 2 mm</t>
  </si>
  <si>
    <t>1.NP - původní omítka podhled stropu v 1.02 : 0,3*(113-6,9*(1,2+4))</t>
  </si>
  <si>
    <t>1.NP - původní omítky na stěnách v 1.02 : 0,3*((16,9*2+6,8-4,4-3,5)*3,25-3*0,8*2-0,9*2-2*1,45*2)</t>
  </si>
  <si>
    <t>1.NP - původní omítka podhled stropu v 1.03 : 0,3*5,9*4,45</t>
  </si>
  <si>
    <t>1.NP - původní omítky na stěnách v 1.03 : 0,3*((2*4,45+2*5,9-4,4)*3,25-0,65*0,96)</t>
  </si>
  <si>
    <t>1.NP - původní omítky na stěnách v 1.15 : 0,3*(2*2,15+2,45)*0,9</t>
  </si>
  <si>
    <t>1.NP - původní omítka podhled stropu v 1.40 : 0,3*1,7*2,05</t>
  </si>
  <si>
    <t>1.NP - původní omítky na stěnách v 1.40 : 0,3*(2*(1,7+2,05)*3,25-0,8*2*2-1,5*1,5-0,885)</t>
  </si>
  <si>
    <t>1.NP - původní omítky podhled stropu v 1.41 : 0,3*1,7*2,1</t>
  </si>
  <si>
    <t>1.NP - původní omítky na stěnách v 1.41 : 0,3*2*(1,7+2,1)*1,25</t>
  </si>
  <si>
    <t>1.NP - původní omítky podhled stropu v 1.42 : 0,3*2,6*5,05</t>
  </si>
  <si>
    <t>1.NP - původní omítky na stěnách v 1.42 : 0,3*(2*(2,6+5,05)*3,1-0,8*1,85-1,35*1,2)</t>
  </si>
  <si>
    <t>2.NP - původní omítky podhled stropu v 2.03 : 0,3*2,6*4,9</t>
  </si>
  <si>
    <t>2.NP - původní omítky na stěnách v 2.03 : 0,3*(2*(2,6+4,9)*3,25-2*0,8*2)</t>
  </si>
  <si>
    <t>2.NP - původní omítky na stěnách v 2.46 : 0,3*((14,95+6,55+3*0,4*4)*3,25-0,8*2)</t>
  </si>
  <si>
    <t>784165511R00</t>
  </si>
  <si>
    <t>Malby z malířských směsí otěruvzdorných,  , bělost 93 %, jednonásobné</t>
  </si>
  <si>
    <t>784165512R00</t>
  </si>
  <si>
    <t>Malby z malířských směsí otěruvzdorných,  , bělost 93 %, dvojnásobné</t>
  </si>
  <si>
    <t>784165811R00</t>
  </si>
  <si>
    <t>Malby z malířských směsí omyvatelných, pro sádrokarton,  , bělost 94 %, jednonásobné</t>
  </si>
  <si>
    <t>1.NP - nový sdk podhled a čela v 1.02 : 3*6,9*(1,2+4+0,2*2)</t>
  </si>
  <si>
    <t>1.NP - povrch sdk příčky v 1.02 : 3*(4,4*3,25-0,9*2)</t>
  </si>
  <si>
    <t>1.NP - povrch sdk kastlu v 1.03 : 3*(0,6*(4,3+0,8+0,6)+0,75*4,4)</t>
  </si>
  <si>
    <t>1.NP - povrch sdk příčky v 1.03 : 3*(4,4*3,25-0,9*2)</t>
  </si>
  <si>
    <t>1.NP - povrch sdk kastlu v 1.42 : 0,6*3,25*3</t>
  </si>
  <si>
    <t>2.NP - nový sdk podhled v 2.46 : 3*(2,75*1,5+4,3*2,25+6,55*9,95-0,4*0,4*3)</t>
  </si>
  <si>
    <t>784011211RT3</t>
  </si>
  <si>
    <t>Ostatní práce olepování vnitřních ploch,  , včetně maskovací pásky 50 mm</t>
  </si>
  <si>
    <t>1.NP - původní zárubně a okna v 1.03 : 3*4,8+2*4,9+2*5,5+6,9+2,3*2+3,25*2</t>
  </si>
  <si>
    <t>1.NP - původní zárubně v 1.03 : 2*4,9</t>
  </si>
  <si>
    <t>1.NP - původní zárubně a podhled v 1.15 : 2*4,8+2*(2,15+2,45)</t>
  </si>
  <si>
    <t>1.NP - původní zárubně v 1.40 : 2*4,8</t>
  </si>
  <si>
    <t>1.NP - původní zárubně v 1.41 : 4,8</t>
  </si>
  <si>
    <t>1.NP - původní zárubně a okno v 1.41 : 4,8+2*(1,35+1,2)</t>
  </si>
  <si>
    <t>2.NP - původní zárubně v 2.03 : 2*4,8</t>
  </si>
  <si>
    <t>2.NP - původní zárubně a okna v 2.46 : 4,8+14,95+6,55+2,3*2</t>
  </si>
  <si>
    <t>784011221RT2</t>
  </si>
  <si>
    <t>Ostatní práce zakrytí předmětů,  , včetně dodávky fólie tl. 0,04 mm</t>
  </si>
  <si>
    <t>1.NP - původní vybavení v 1.02 : 40</t>
  </si>
  <si>
    <t>1.NP - původní vybavení v 1.42 : 20</t>
  </si>
  <si>
    <t>2.NP - původní vybavení v 2.46 : 40</t>
  </si>
  <si>
    <t>784011222RT2</t>
  </si>
  <si>
    <t>Ostatní práce zakrytí podlah,  , včetně papírové lepenky</t>
  </si>
  <si>
    <t>1.NP - původní podlaha v 1.02 : 113</t>
  </si>
  <si>
    <t>1.NP - původní podlaha v 1.03 : 5,9*4,45</t>
  </si>
  <si>
    <t>1.NP - původní podlaha v 1.15 : 2,15*2,45</t>
  </si>
  <si>
    <t>1.NP - původní podlaha v 1.40 : 1,7*2,05</t>
  </si>
  <si>
    <t>1.NP - původní podlaha v 1.41 : 1,7*2,1</t>
  </si>
  <si>
    <t>1.NP - původní podlaha v 1.42 : 2,6*5,05</t>
  </si>
  <si>
    <t>2.NP - původní podlaha v 2.03 : 2,6*4,9</t>
  </si>
  <si>
    <t>2.NP - původní podlaha v 2.46 : 78,5</t>
  </si>
  <si>
    <t>210010002RU3</t>
  </si>
  <si>
    <t>Montáž trubky ohebné, z PVC, uložené pod omítku, vnější průměr 20 mm, mech. pevnost 750 N/5 cm, včetně dodávky materiálu</t>
  </si>
  <si>
    <t>1.NP - nové světelné okruhy v 1.02 : 3*20+3*5</t>
  </si>
  <si>
    <t>2.NP - nové světelné okruhy v 2.46 : 3*30+3*5</t>
  </si>
  <si>
    <t>1.NP - nové zásuvkové okruhy v 1.02 : 8*10</t>
  </si>
  <si>
    <t>2.NP - nové zásuvkové okruhy v 2.46 : 8*5</t>
  </si>
  <si>
    <t>210010091RT3</t>
  </si>
  <si>
    <t>Montáž lišty elektroinstalační, bezhalogenové, šířky do 40 mm,  , včetně dodávky lišty šířky 20 mm, výšky 20 mm</t>
  </si>
  <si>
    <t>1.NP - vedení mezi novým a pův. rozvaděčem : 50</t>
  </si>
  <si>
    <t>2.NP - vedení mezi novým a pův. rozvaděčem : 20</t>
  </si>
  <si>
    <t>210100002R00</t>
  </si>
  <si>
    <t>Ukončení vodičů  v rozvaděči včetně zapojení a vodičové koncovky,  , průřez do 6 mm2</t>
  </si>
  <si>
    <t>1.NP - nová rozvodnice v 1.03 : 3</t>
  </si>
  <si>
    <t>2.NP - nová rozvodnice v 2.46 : 3</t>
  </si>
  <si>
    <t>210100003R00</t>
  </si>
  <si>
    <t>Ukončení vodičů  v rozvaděči včetně zapojení a vodičové koncovky,  , průřez do 16 mm2</t>
  </si>
  <si>
    <t>1.NP - nová rozvodnice v 1.03 : 8</t>
  </si>
  <si>
    <t>2.NP - nová rozvodnice v 2.46 : 8</t>
  </si>
  <si>
    <t>210100004R00</t>
  </si>
  <si>
    <t>Ukončení vodičů  v rozvaděči včetně zapojení a vodičové koncovky,  , průřez do 25 mm2</t>
  </si>
  <si>
    <t>1.NP - napojení do pův. rozvaděče : 1</t>
  </si>
  <si>
    <t>2.NP - napojení do pův. rozvaděče : 1</t>
  </si>
  <si>
    <t>210110043RT6</t>
  </si>
  <si>
    <t>Montáž spínače zapuštěného a polozapuštěného včetně zapojení, dodávky spínače, krytu a rámečku, sériového,  , řazení 5</t>
  </si>
  <si>
    <t>1.NP - nové spínače v 1.02 : 4</t>
  </si>
  <si>
    <t>2.NP - nové spínače v 2.46 : 4</t>
  </si>
  <si>
    <t>210110082RT1</t>
  </si>
  <si>
    <t xml:space="preserve">Montáž spínače sporákového zapuštěného včetně doutnavky,  ,  ,  </t>
  </si>
  <si>
    <t>2.NP - pro původní bojler v 2.03 : 1</t>
  </si>
  <si>
    <t>210111014RT6</t>
  </si>
  <si>
    <t xml:space="preserve">Montáž zásuvky domovní zapuštěné včetně zapojení,  včetně dodávky zásuvky dvojnásobné s ochrannými kolíky 16A/250VAC a rámečku,  , provedení 2x (2P+PE),  </t>
  </si>
  <si>
    <t>1.NP - nové zásuvky v 1.02, 1.03 : 12</t>
  </si>
  <si>
    <t>2.NP - nové zásuvky v 2.46 : 8</t>
  </si>
  <si>
    <t>210120561R00</t>
  </si>
  <si>
    <t>Montáž jističe se zapojením jednopólového, do 25 A</t>
  </si>
  <si>
    <t>210120569R00</t>
  </si>
  <si>
    <t>Montáž jističe se zapojením třípolového, do 25 A</t>
  </si>
  <si>
    <t>1.NP - přidání jističe do pův. rozvaděče : 1</t>
  </si>
  <si>
    <t>2.NP - přidání jističe do pův. rozvaděče : 1</t>
  </si>
  <si>
    <t>210120803R00</t>
  </si>
  <si>
    <t>Montáž chrániče proudového, dvoupólového, do 40 A</t>
  </si>
  <si>
    <t>210120823R00</t>
  </si>
  <si>
    <t>Montáž chrániče proudového, čtyřpólového, do 40 A</t>
  </si>
  <si>
    <t>1.NP - nová rozvodnice v 1.03 : 1</t>
  </si>
  <si>
    <t>2.NP - nová rozvodnice v 2.46 : 1</t>
  </si>
  <si>
    <t>210120901R00</t>
  </si>
  <si>
    <t>Montáž hlavního vypínače v rozvaděči</t>
  </si>
  <si>
    <t>modulárního, do rozvodné skříně</t>
  </si>
  <si>
    <t>210190042R00</t>
  </si>
  <si>
    <t xml:space="preserve">Montáž plastové rozvodnice do výklenku pohledová plocha do 0,3 m2,  ,  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</si>
  <si>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</si>
  <si>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210800105RT1</t>
  </si>
  <si>
    <t>Montáž kabelu CYKY 750 V, 3 x 1,5 mm2, uloženého pod omítkou, včetně dodávky kabelu</t>
  </si>
  <si>
    <t>1.NP - nové světelné okruhy v 1.02 : 3*5</t>
  </si>
  <si>
    <t>2.NP - nové světelné okruhy v 2.46 : 3*5</t>
  </si>
  <si>
    <t>210800106RT1</t>
  </si>
  <si>
    <t>Montáž kabelu CYKY 750 V, 3 x 2,5 mm2, uloženého pod omítkou, včetně dodávky kabelu</t>
  </si>
  <si>
    <t>210810005RT1</t>
  </si>
  <si>
    <t>Montáž kabelu CYKY 750 V, 3 x 1,5 mm2, volně uloženého, včetně dodávky kabelu</t>
  </si>
  <si>
    <t>1.NP - nové světelné okruhy v 1.02 : 3*20</t>
  </si>
  <si>
    <t>2.NP - nové světelné okruhy v 2.46 : 3*30</t>
  </si>
  <si>
    <t>210810017RT1</t>
  </si>
  <si>
    <t>Montáž kabelu CYKY 750 V, 5 žilového, volně uloženého, včetně dodávky kabelu CYKY 5 x 4 mm2</t>
  </si>
  <si>
    <t>357R1</t>
  </si>
  <si>
    <t>Rozvodnice plastová 36 modulů</t>
  </si>
  <si>
    <t>358R1</t>
  </si>
  <si>
    <t>Jistič 16 A 1 pól. charakteristika B</t>
  </si>
  <si>
    <t>358R2</t>
  </si>
  <si>
    <t>Jistič 25 A 3 pól. charakterist. B</t>
  </si>
  <si>
    <t>358R3</t>
  </si>
  <si>
    <t>Chránič proudový, 4P-25A/30mA/typ AC,10kA, 3 fázový</t>
  </si>
  <si>
    <t>358R4</t>
  </si>
  <si>
    <t>Chránič s jističem 10/1N/B/003, proudový s nadproud.ochranou</t>
  </si>
  <si>
    <t>358R5</t>
  </si>
  <si>
    <t>Instalační vypínač IS 63/3</t>
  </si>
  <si>
    <t>900      R25</t>
  </si>
  <si>
    <t>Hodinové zúčtovací sazby elektromontér, tarifní třída 8</t>
  </si>
  <si>
    <t>ostatní nespecifikované práce elektro : 60</t>
  </si>
  <si>
    <t>205      R00</t>
  </si>
  <si>
    <t>Zednické výpomoci M 21 podle čl.13-5c</t>
  </si>
  <si>
    <t>141      R00</t>
  </si>
  <si>
    <t>Přirážka za podružný materiál  M 21, M 22</t>
  </si>
  <si>
    <t>Procentní sazba z hodnoty nosného materiálu.</t>
  </si>
  <si>
    <t>650101171R00</t>
  </si>
  <si>
    <t>Svítidla žárovkového, nástěnného, přisazeného</t>
  </si>
  <si>
    <t>M65</t>
  </si>
  <si>
    <t>1.NP - v 1.02 ( viz. výpis ostatní vybavení OV22 ) : 3</t>
  </si>
  <si>
    <t>650101521R00</t>
  </si>
  <si>
    <t>Svítidla LED, stropního, přisazeného</t>
  </si>
  <si>
    <t>2.NP - v 2.46 ( viz. výpis ostatní vybavení OV23 ) : 16</t>
  </si>
  <si>
    <t>1.NP - v 1.02 ( viz. výpis ostatní vybavení OV21 ) : 2</t>
  </si>
  <si>
    <t>650101131-OV19</t>
  </si>
  <si>
    <t>Montáž žárovkového svítidla stropního zavěšeného s jedním stínidlem</t>
  </si>
  <si>
    <t>1.NP - v 1.02 ( viz. výpis ostatní vybavení OV19 ) : 5</t>
  </si>
  <si>
    <t>650101131-OV20 M</t>
  </si>
  <si>
    <t>Montáž žárovkového svítidla stropního zavěšeného se třemi stínidly</t>
  </si>
  <si>
    <t>1.NP - v 1.02 ( viz. výpis ostatní vybavení OV20 ) : 2</t>
  </si>
  <si>
    <t>799/3 - OV19 D</t>
  </si>
  <si>
    <t>Dodávka závěsného svítidla s jedním stínidlem</t>
  </si>
  <si>
    <t>799/3 - OV20 D</t>
  </si>
  <si>
    <t>Dodávka závěsného svítidla se třemi stínidly</t>
  </si>
  <si>
    <t>799/3 - OV21 D</t>
  </si>
  <si>
    <t>Dodávka přisazeného svítidla LED</t>
  </si>
  <si>
    <t>799/3 - OV22 D</t>
  </si>
  <si>
    <t>Dodávka stolního svítidla s jedním stínidlem</t>
  </si>
  <si>
    <t>799/3 - OV23 D</t>
  </si>
  <si>
    <t>Dodávka LED panelu s rámečkem 60 x 60 cm</t>
  </si>
  <si>
    <t>979011211R00</t>
  </si>
  <si>
    <t>Svislá doprava suti a vybouraných hmot nošením za prvé podlaží nad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</si>
  <si>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</si>
  <si>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</si>
  <si>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</si>
  <si>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</si>
  <si>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</si>
  <si>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</si>
  <si>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</si>
  <si>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</si>
  <si>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</si>
  <si>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</si>
  <si>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</si>
  <si>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</si>
  <si>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</si>
  <si>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005121010R</t>
  </si>
  <si>
    <t>Vybudování 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</si>
  <si>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</si>
  <si>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</si>
  <si>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</si>
  <si>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</si>
  <si>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</si>
  <si>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</si>
  <si>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</si>
  <si>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</si>
  <si>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</si>
  <si>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</si>
  <si>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</si>
  <si>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</si>
  <si>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</si>
  <si>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</si>
  <si>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</si>
  <si>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</si>
  <si>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</si>
  <si>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</si>
  <si>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</si>
  <si>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</si>
  <si>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</si>
  <si>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</si>
  <si>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</si>
  <si>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</si>
  <si>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</si>
  <si>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</si>
  <si>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</si>
  <si>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</si>
  <si>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</si>
  <si>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</si>
  <si>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</si>
  <si>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</si>
  <si>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</si>
  <si>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</si>
  <si>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</si>
  <si>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</si>
  <si>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</si>
  <si>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</si>
  <si>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včetně: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</si>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</sst>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0Qc5+dSjVYfpF1ILBqtKnnK0IggsRw4fNsrzm2QwGpEfJL9zBLf0AC2zmtBvfeRdwxgSzB0Y019uFXmVe6wGEw==" saltValue="uad9qgql6ynJ8EkE88adO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45</v>
      </c>
      <c r="E2" s="115" t="s">
        <v>46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622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SUMIF(F53:F75,A16,I53:I75)+SUMIF(F53:F75,"PSU",I53:I75)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SUMIF(F53:F75,A17,I53:I75)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SUMIF(F53:F75,A18,I53:I75)</f>
        <v>0</v>
      </c>
      <c r="J18" s="85"/>
    </row>
    <row r="19" spans="1:10" ht="23.25" customHeight="1" x14ac:dyDescent="0.2">
      <c r="A19" s="196" t="s">
        <v>104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SUMIF(F53:F75,A19,I53:I75)</f>
        <v>0</v>
      </c>
      <c r="J19" s="85"/>
    </row>
    <row r="20" spans="1:10" ht="23.25" customHeight="1" x14ac:dyDescent="0.2">
      <c r="A20" s="196" t="s">
        <v>105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SUMIF(F53:F75,A20,I53:I75)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49</v>
      </c>
      <c r="C39" s="147"/>
      <c r="D39" s="147"/>
      <c r="E39" s="147"/>
      <c r="F39" s="148">
        <f>'09-2022 1-2022 Pol'!AE724</f>
        <v>0</v>
      </c>
      <c r="G39" s="149">
        <f>'09-2022 1-2022 Pol'!AF724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50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'09-2022 1-2022 Pol'!AE724</f>
        <v>0</v>
      </c>
      <c r="G41" s="155">
        <f>'09-2022 1-2022 Pol'!AF724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'09-2022 1-2022 Pol'!AE724</f>
        <v>0</v>
      </c>
      <c r="G42" s="150">
        <f>'09-2022 1-2022 Pol'!AF724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51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75" t="s">
        <v>59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60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61</v>
      </c>
      <c r="C53" s="184" t="s">
        <v>62</v>
      </c>
      <c r="D53" s="185"/>
      <c r="E53" s="185"/>
      <c r="F53" s="192" t="s">
        <v>24</v>
      </c>
      <c r="G53" s="193"/>
      <c r="H53" s="193"/>
      <c r="I53" s="193">
        <f>'09-2022 1-2022 Pol'!G8</f>
        <v>0</v>
      </c>
      <c r="J53" s="189" t="str">
        <f>IF(I76=0,"",I53/I76*100)</f>
        <v/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2" t="s">
        <v>24</v>
      </c>
      <c r="G54" s="193"/>
      <c r="H54" s="193"/>
      <c r="I54" s="193">
        <f>'09-2022 1-2022 Pol'!G45</f>
        <v>0</v>
      </c>
      <c r="J54" s="189" t="str">
        <f>IF(I76=0,"",I54/I76*100)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2" t="s">
        <v>24</v>
      </c>
      <c r="G55" s="193"/>
      <c r="H55" s="193"/>
      <c r="I55" s="193">
        <f>'09-2022 1-2022 Pol'!G58</f>
        <v>0</v>
      </c>
      <c r="J55" s="189" t="str">
        <f>IF(I76=0,"",I55/I76*100)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2" t="s">
        <v>24</v>
      </c>
      <c r="G56" s="193"/>
      <c r="H56" s="193"/>
      <c r="I56" s="193">
        <f>'09-2022 1-2022 Pol'!G67</f>
        <v>0</v>
      </c>
      <c r="J56" s="189" t="str">
        <f>IF(I76=0,"",I56/I76*100)</f>
        <v/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2" t="s">
        <v>24</v>
      </c>
      <c r="G57" s="193"/>
      <c r="H57" s="193"/>
      <c r="I57" s="193">
        <f>'09-2022 1-2022 Pol'!G134</f>
        <v>0</v>
      </c>
      <c r="J57" s="189" t="str">
        <f>IF(I76=0,"",I57/I76*100)</f>
        <v/>
      </c>
    </row>
    <row r="58" spans="1:10" ht="36.75" customHeight="1" x14ac:dyDescent="0.2">
      <c r="A58" s="178"/>
      <c r="B58" s="183" t="s">
        <v>71</v>
      </c>
      <c r="C58" s="184" t="s">
        <v>72</v>
      </c>
      <c r="D58" s="185"/>
      <c r="E58" s="185"/>
      <c r="F58" s="192" t="s">
        <v>25</v>
      </c>
      <c r="G58" s="193"/>
      <c r="H58" s="193"/>
      <c r="I58" s="193">
        <f>'09-2022 1-2022 Pol'!G137</f>
        <v>0</v>
      </c>
      <c r="J58" s="189" t="str">
        <f>IF(I76=0,"",I58/I76*100)</f>
        <v/>
      </c>
    </row>
    <row r="59" spans="1:10" ht="36.75" customHeight="1" x14ac:dyDescent="0.2">
      <c r="A59" s="178"/>
      <c r="B59" s="183" t="s">
        <v>73</v>
      </c>
      <c r="C59" s="184" t="s">
        <v>74</v>
      </c>
      <c r="D59" s="185"/>
      <c r="E59" s="185"/>
      <c r="F59" s="192" t="s">
        <v>25</v>
      </c>
      <c r="G59" s="193"/>
      <c r="H59" s="193"/>
      <c r="I59" s="193">
        <f>'09-2022 1-2022 Pol'!G147</f>
        <v>0</v>
      </c>
      <c r="J59" s="189" t="str">
        <f>IF(I76=0,"",I59/I76*100)</f>
        <v/>
      </c>
    </row>
    <row r="60" spans="1:10" ht="36.75" customHeight="1" x14ac:dyDescent="0.2">
      <c r="A60" s="178"/>
      <c r="B60" s="183" t="s">
        <v>75</v>
      </c>
      <c r="C60" s="184" t="s">
        <v>76</v>
      </c>
      <c r="D60" s="185"/>
      <c r="E60" s="185"/>
      <c r="F60" s="192" t="s">
        <v>25</v>
      </c>
      <c r="G60" s="193"/>
      <c r="H60" s="193"/>
      <c r="I60" s="193">
        <f>'09-2022 1-2022 Pol'!G176</f>
        <v>0</v>
      </c>
      <c r="J60" s="189" t="str">
        <f>IF(I76=0,"",I60/I76*100)</f>
        <v/>
      </c>
    </row>
    <row r="61" spans="1:10" ht="36.75" customHeight="1" x14ac:dyDescent="0.2">
      <c r="A61" s="178"/>
      <c r="B61" s="183" t="s">
        <v>77</v>
      </c>
      <c r="C61" s="184" t="s">
        <v>78</v>
      </c>
      <c r="D61" s="185"/>
      <c r="E61" s="185"/>
      <c r="F61" s="192" t="s">
        <v>25</v>
      </c>
      <c r="G61" s="193"/>
      <c r="H61" s="193"/>
      <c r="I61" s="193">
        <f>'09-2022 1-2022 Pol'!G231</f>
        <v>0</v>
      </c>
      <c r="J61" s="189" t="str">
        <f>IF(I76=0,"",I61/I76*100)</f>
        <v/>
      </c>
    </row>
    <row r="62" spans="1:10" ht="36.75" customHeight="1" x14ac:dyDescent="0.2">
      <c r="A62" s="178"/>
      <c r="B62" s="183" t="s">
        <v>79</v>
      </c>
      <c r="C62" s="184" t="s">
        <v>80</v>
      </c>
      <c r="D62" s="185"/>
      <c r="E62" s="185"/>
      <c r="F62" s="192" t="s">
        <v>25</v>
      </c>
      <c r="G62" s="193"/>
      <c r="H62" s="193"/>
      <c r="I62" s="193">
        <f>'09-2022 1-2022 Pol'!G236</f>
        <v>0</v>
      </c>
      <c r="J62" s="189" t="str">
        <f>IF(I76=0,"",I62/I76*100)</f>
        <v/>
      </c>
    </row>
    <row r="63" spans="1:10" ht="36.75" customHeight="1" x14ac:dyDescent="0.2">
      <c r="A63" s="178"/>
      <c r="B63" s="183" t="s">
        <v>81</v>
      </c>
      <c r="C63" s="184" t="s">
        <v>82</v>
      </c>
      <c r="D63" s="185"/>
      <c r="E63" s="185"/>
      <c r="F63" s="192" t="s">
        <v>25</v>
      </c>
      <c r="G63" s="193"/>
      <c r="H63" s="193"/>
      <c r="I63" s="193">
        <f>'09-2022 1-2022 Pol'!G257</f>
        <v>0</v>
      </c>
      <c r="J63" s="189" t="str">
        <f>IF(I76=0,"",I63/I76*100)</f>
        <v/>
      </c>
    </row>
    <row r="64" spans="1:10" ht="36.75" customHeight="1" x14ac:dyDescent="0.2">
      <c r="A64" s="178"/>
      <c r="B64" s="183" t="s">
        <v>83</v>
      </c>
      <c r="C64" s="184" t="s">
        <v>84</v>
      </c>
      <c r="D64" s="185"/>
      <c r="E64" s="185"/>
      <c r="F64" s="192" t="s">
        <v>25</v>
      </c>
      <c r="G64" s="193"/>
      <c r="H64" s="193"/>
      <c r="I64" s="193">
        <f>'09-2022 1-2022 Pol'!G264</f>
        <v>0</v>
      </c>
      <c r="J64" s="189" t="str">
        <f>IF(I76=0,"",I64/I76*100)</f>
        <v/>
      </c>
    </row>
    <row r="65" spans="1:10" ht="36.75" customHeight="1" x14ac:dyDescent="0.2">
      <c r="A65" s="178"/>
      <c r="B65" s="183" t="s">
        <v>85</v>
      </c>
      <c r="C65" s="184" t="s">
        <v>86</v>
      </c>
      <c r="D65" s="185"/>
      <c r="E65" s="185"/>
      <c r="F65" s="192" t="s">
        <v>25</v>
      </c>
      <c r="G65" s="193"/>
      <c r="H65" s="193"/>
      <c r="I65" s="193">
        <f>'09-2022 1-2022 Pol'!G282</f>
        <v>0</v>
      </c>
      <c r="J65" s="189" t="str">
        <f>IF(I76=0,"",I65/I76*100)</f>
        <v/>
      </c>
    </row>
    <row r="66" spans="1:10" ht="36.75" customHeight="1" x14ac:dyDescent="0.2">
      <c r="A66" s="178"/>
      <c r="B66" s="183" t="s">
        <v>87</v>
      </c>
      <c r="C66" s="184" t="s">
        <v>88</v>
      </c>
      <c r="D66" s="185"/>
      <c r="E66" s="185"/>
      <c r="F66" s="192" t="s">
        <v>25</v>
      </c>
      <c r="G66" s="193"/>
      <c r="H66" s="193"/>
      <c r="I66" s="193">
        <f>'09-2022 1-2022 Pol'!G287</f>
        <v>0</v>
      </c>
      <c r="J66" s="189" t="str">
        <f>IF(I76=0,"",I66/I76*100)</f>
        <v/>
      </c>
    </row>
    <row r="67" spans="1:10" ht="36.75" customHeight="1" x14ac:dyDescent="0.2">
      <c r="A67" s="178"/>
      <c r="B67" s="183" t="s">
        <v>89</v>
      </c>
      <c r="C67" s="184" t="s">
        <v>90</v>
      </c>
      <c r="D67" s="185"/>
      <c r="E67" s="185"/>
      <c r="F67" s="192" t="s">
        <v>25</v>
      </c>
      <c r="G67" s="193"/>
      <c r="H67" s="193"/>
      <c r="I67" s="193">
        <f>'09-2022 1-2022 Pol'!G329</f>
        <v>0</v>
      </c>
      <c r="J67" s="189" t="str">
        <f>IF(I76=0,"",I67/I76*100)</f>
        <v/>
      </c>
    </row>
    <row r="68" spans="1:10" ht="36.75" customHeight="1" x14ac:dyDescent="0.2">
      <c r="A68" s="178"/>
      <c r="B68" s="183" t="s">
        <v>91</v>
      </c>
      <c r="C68" s="184" t="s">
        <v>92</v>
      </c>
      <c r="D68" s="185"/>
      <c r="E68" s="185"/>
      <c r="F68" s="192" t="s">
        <v>25</v>
      </c>
      <c r="G68" s="193"/>
      <c r="H68" s="193"/>
      <c r="I68" s="193">
        <f>'09-2022 1-2022 Pol'!G348</f>
        <v>0</v>
      </c>
      <c r="J68" s="189" t="str">
        <f>IF(I76=0,"",I68/I76*100)</f>
        <v/>
      </c>
    </row>
    <row r="69" spans="1:10" ht="36.75" customHeight="1" x14ac:dyDescent="0.2">
      <c r="A69" s="178"/>
      <c r="B69" s="183" t="s">
        <v>93</v>
      </c>
      <c r="C69" s="184" t="s">
        <v>94</v>
      </c>
      <c r="D69" s="185"/>
      <c r="E69" s="185"/>
      <c r="F69" s="192" t="s">
        <v>25</v>
      </c>
      <c r="G69" s="193"/>
      <c r="H69" s="193"/>
      <c r="I69" s="193">
        <f>'09-2022 1-2022 Pol'!G402</f>
        <v>0</v>
      </c>
      <c r="J69" s="189" t="str">
        <f>IF(I76=0,"",I69/I76*100)</f>
        <v/>
      </c>
    </row>
    <row r="70" spans="1:10" ht="36.75" customHeight="1" x14ac:dyDescent="0.2">
      <c r="A70" s="178"/>
      <c r="B70" s="183" t="s">
        <v>95</v>
      </c>
      <c r="C70" s="184" t="s">
        <v>96</v>
      </c>
      <c r="D70" s="185"/>
      <c r="E70" s="185"/>
      <c r="F70" s="192" t="s">
        <v>25</v>
      </c>
      <c r="G70" s="193"/>
      <c r="H70" s="193"/>
      <c r="I70" s="193">
        <f>'09-2022 1-2022 Pol'!G450</f>
        <v>0</v>
      </c>
      <c r="J70" s="189" t="str">
        <f>IF(I76=0,"",I70/I76*100)</f>
        <v/>
      </c>
    </row>
    <row r="71" spans="1:10" ht="36.75" customHeight="1" x14ac:dyDescent="0.2">
      <c r="A71" s="178"/>
      <c r="B71" s="183" t="s">
        <v>97</v>
      </c>
      <c r="C71" s="184" t="s">
        <v>98</v>
      </c>
      <c r="D71" s="185"/>
      <c r="E71" s="185"/>
      <c r="F71" s="192" t="s">
        <v>25</v>
      </c>
      <c r="G71" s="193"/>
      <c r="H71" s="193"/>
      <c r="I71" s="193">
        <f>'09-2022 1-2022 Pol'!G476</f>
        <v>0</v>
      </c>
      <c r="J71" s="189" t="str">
        <f>IF(I76=0,"",I71/I76*100)</f>
        <v/>
      </c>
    </row>
    <row r="72" spans="1:10" ht="36.75" customHeight="1" x14ac:dyDescent="0.2">
      <c r="A72" s="178"/>
      <c r="B72" s="183" t="s">
        <v>99</v>
      </c>
      <c r="C72" s="184" t="s">
        <v>100</v>
      </c>
      <c r="D72" s="185"/>
      <c r="E72" s="185"/>
      <c r="F72" s="192" t="s">
        <v>26</v>
      </c>
      <c r="G72" s="193"/>
      <c r="H72" s="193"/>
      <c r="I72" s="193">
        <f>'09-2022 1-2022 Pol'!G588</f>
        <v>0</v>
      </c>
      <c r="J72" s="189" t="str">
        <f>IF(I76=0,"",I72/I76*100)</f>
        <v/>
      </c>
    </row>
    <row r="73" spans="1:10" ht="36.75" customHeight="1" x14ac:dyDescent="0.2">
      <c r="A73" s="178"/>
      <c r="B73" s="183" t="s">
        <v>101</v>
      </c>
      <c r="C73" s="184" t="s">
        <v>102</v>
      </c>
      <c r="D73" s="185"/>
      <c r="E73" s="185"/>
      <c r="F73" s="192" t="s">
        <v>103</v>
      </c>
      <c r="G73" s="193"/>
      <c r="H73" s="193"/>
      <c r="I73" s="193">
        <f>'09-2022 1-2022 Pol'!G689</f>
        <v>0</v>
      </c>
      <c r="J73" s="189" t="str">
        <f>IF(I76=0,"",I73/I76*100)</f>
        <v/>
      </c>
    </row>
    <row r="74" spans="1:10" ht="36.75" customHeight="1" x14ac:dyDescent="0.2">
      <c r="A74" s="178"/>
      <c r="B74" s="183" t="s">
        <v>104</v>
      </c>
      <c r="C74" s="184" t="s">
        <v>27</v>
      </c>
      <c r="D74" s="185"/>
      <c r="E74" s="185"/>
      <c r="F74" s="192" t="s">
        <v>104</v>
      </c>
      <c r="G74" s="193"/>
      <c r="H74" s="193"/>
      <c r="I74" s="193">
        <f>'09-2022 1-2022 Pol'!G697</f>
        <v>0</v>
      </c>
      <c r="J74" s="189" t="str">
        <f>IF(I76=0,"",I74/I76*100)</f>
        <v/>
      </c>
    </row>
    <row r="75" spans="1:10" ht="36.75" customHeight="1" x14ac:dyDescent="0.2">
      <c r="A75" s="178"/>
      <c r="B75" s="183" t="s">
        <v>105</v>
      </c>
      <c r="C75" s="184" t="s">
        <v>28</v>
      </c>
      <c r="D75" s="185"/>
      <c r="E75" s="185"/>
      <c r="F75" s="192" t="s">
        <v>105</v>
      </c>
      <c r="G75" s="193"/>
      <c r="H75" s="193"/>
      <c r="I75" s="193">
        <f>'09-2022 1-2022 Pol'!G708</f>
        <v>0</v>
      </c>
      <c r="J75" s="189" t="str">
        <f>IF(I76=0,"",I75/I76*100)</f>
        <v/>
      </c>
    </row>
    <row r="76" spans="1:10" ht="25.5" customHeight="1" x14ac:dyDescent="0.2">
      <c r="A76" s="179"/>
      <c r="B76" s="186" t="s">
        <v>1</v>
      </c>
      <c r="C76" s="187"/>
      <c r="D76" s="188"/>
      <c r="E76" s="188"/>
      <c r="F76" s="194"/>
      <c r="G76" s="195"/>
      <c r="H76" s="195"/>
      <c r="I76" s="195">
        <f>SUM(I53:I75)</f>
        <v>0</v>
      </c>
      <c r="J76" s="190">
        <f>SUM(J53:J75)</f>
        <v>0</v>
      </c>
    </row>
    <row r="77" spans="1:10" x14ac:dyDescent="0.2">
      <c r="F77" s="135"/>
      <c r="G77" s="135"/>
      <c r="H77" s="135"/>
      <c r="I77" s="135"/>
      <c r="J77" s="191"/>
    </row>
    <row r="78" spans="1:10" x14ac:dyDescent="0.2">
      <c r="F78" s="135"/>
      <c r="G78" s="135"/>
      <c r="H78" s="135"/>
      <c r="I78" s="135"/>
      <c r="J78" s="191"/>
    </row>
    <row r="79" spans="1:10" x14ac:dyDescent="0.2">
      <c r="F79" s="135"/>
      <c r="G79" s="135"/>
      <c r="H79" s="135"/>
      <c r="I79" s="135"/>
      <c r="J79" s="191"/>
    </row>
  </sheetData>
  <sheetProtection algorithmName="SHA-512" hashValue="67q8GFCLgZKTe3dHQl1NAwy88jBp4CJ59BqDT6fLkrwAzxzmClQh7rmTs/7eLVvPZPISk4aZCXRoL/o+vHoFMw==" saltValue="2ybQDqwK0nHdWcbjtxkuQ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3:E73"/>
    <mergeCell ref="C74:E74"/>
    <mergeCell ref="C75:E75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vyJMsQek4r5GjCyvhGZHv+fX5x9KZ1CBtO4XgRKFo0fWrgf2sg67UgyLQquhdLAI7fcSCk+jwxfVx7MEmHVCCA==" saltValue="5euCI/X8taZ4cAlxFYsHP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AA522-5DEE-4DCC-AEBE-F1EFB1F0AC4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106</v>
      </c>
      <c r="B1" s="197"/>
      <c r="C1" s="197"/>
      <c r="D1" s="197"/>
      <c r="E1" s="197"/>
      <c r="F1" s="197"/>
      <c r="G1" s="197"/>
      <c r="AG1" t="s">
        <v>107</v>
      </c>
    </row>
    <row r="2" spans="1:60" ht="24.95" customHeight="1" x14ac:dyDescent="0.2">
      <c r="A2" s="198" t="s">
        <v>7</v>
      </c>
      <c r="B2" s="49" t="s">
        <v>45</v>
      </c>
      <c r="C2" s="201" t="s">
        <v>46</v>
      </c>
      <c r="D2" s="199"/>
      <c r="E2" s="199"/>
      <c r="F2" s="199"/>
      <c r="G2" s="200"/>
      <c r="AG2" t="s">
        <v>108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108</v>
      </c>
      <c r="AG3" t="s">
        <v>109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110</v>
      </c>
    </row>
    <row r="5" spans="1:60" x14ac:dyDescent="0.2">
      <c r="D5" s="10"/>
    </row>
    <row r="6" spans="1:60" ht="38.25" x14ac:dyDescent="0.2">
      <c r="A6" s="208" t="s">
        <v>111</v>
      </c>
      <c r="B6" s="210" t="s">
        <v>112</v>
      </c>
      <c r="C6" s="210" t="s">
        <v>113</v>
      </c>
      <c r="D6" s="209" t="s">
        <v>114</v>
      </c>
      <c r="E6" s="208" t="s">
        <v>115</v>
      </c>
      <c r="F6" s="207" t="s">
        <v>116</v>
      </c>
      <c r="G6" s="208" t="s">
        <v>29</v>
      </c>
      <c r="H6" s="211" t="s">
        <v>30</v>
      </c>
      <c r="I6" s="211" t="s">
        <v>117</v>
      </c>
      <c r="J6" s="211" t="s">
        <v>31</v>
      </c>
      <c r="K6" s="211" t="s">
        <v>118</v>
      </c>
      <c r="L6" s="211" t="s">
        <v>119</v>
      </c>
      <c r="M6" s="211" t="s">
        <v>120</v>
      </c>
      <c r="N6" s="211" t="s">
        <v>121</v>
      </c>
      <c r="O6" s="211" t="s">
        <v>122</v>
      </c>
      <c r="P6" s="211" t="s">
        <v>123</v>
      </c>
      <c r="Q6" s="211" t="s">
        <v>124</v>
      </c>
      <c r="R6" s="211" t="s">
        <v>125</v>
      </c>
      <c r="S6" s="211" t="s">
        <v>126</v>
      </c>
      <c r="T6" s="211" t="s">
        <v>127</v>
      </c>
      <c r="U6" s="211" t="s">
        <v>128</v>
      </c>
      <c r="V6" s="211" t="s">
        <v>129</v>
      </c>
      <c r="W6" s="211" t="s">
        <v>130</v>
      </c>
      <c r="X6" s="211" t="s">
        <v>131</v>
      </c>
      <c r="Y6" s="211" t="s">
        <v>132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133</v>
      </c>
      <c r="B8" s="227" t="s">
        <v>61</v>
      </c>
      <c r="C8" s="251" t="s">
        <v>62</v>
      </c>
      <c r="D8" s="228"/>
      <c r="E8" s="229"/>
      <c r="F8" s="230"/>
      <c r="G8" s="230">
        <f>SUMIF(AG9:AG44,"&lt;&gt;NOR",G9:G44)</f>
        <v>0</v>
      </c>
      <c r="H8" s="230"/>
      <c r="I8" s="230">
        <f>SUM(I9:I44)</f>
        <v>0</v>
      </c>
      <c r="J8" s="230"/>
      <c r="K8" s="230">
        <f>SUM(K9:K44)</f>
        <v>0</v>
      </c>
      <c r="L8" s="230"/>
      <c r="M8" s="230">
        <f>SUM(M9:M44)</f>
        <v>0</v>
      </c>
      <c r="N8" s="229"/>
      <c r="O8" s="229">
        <f>SUM(O9:O44)</f>
        <v>5.92</v>
      </c>
      <c r="P8" s="229"/>
      <c r="Q8" s="229">
        <f>SUM(Q9:Q44)</f>
        <v>0</v>
      </c>
      <c r="R8" s="230"/>
      <c r="S8" s="230"/>
      <c r="T8" s="231"/>
      <c r="U8" s="225"/>
      <c r="V8" s="225">
        <f>SUM(V9:V44)</f>
        <v>191.23000000000002</v>
      </c>
      <c r="W8" s="225"/>
      <c r="X8" s="225"/>
      <c r="Y8" s="225"/>
      <c r="AG8" t="s">
        <v>134</v>
      </c>
    </row>
    <row r="9" spans="1:60" ht="33.75" outlineLevel="1" x14ac:dyDescent="0.2">
      <c r="A9" s="233">
        <v>1</v>
      </c>
      <c r="B9" s="234" t="s">
        <v>135</v>
      </c>
      <c r="C9" s="252" t="s">
        <v>136</v>
      </c>
      <c r="D9" s="235" t="s">
        <v>137</v>
      </c>
      <c r="E9" s="236">
        <v>136.30000000000001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1.184E-2</v>
      </c>
      <c r="O9" s="236">
        <f>ROUND(E9*N9,2)</f>
        <v>1.61</v>
      </c>
      <c r="P9" s="236">
        <v>0</v>
      </c>
      <c r="Q9" s="236">
        <f>ROUND(E9*P9,2)</f>
        <v>0</v>
      </c>
      <c r="R9" s="238" t="s">
        <v>138</v>
      </c>
      <c r="S9" s="238" t="s">
        <v>139</v>
      </c>
      <c r="T9" s="239" t="s">
        <v>140</v>
      </c>
      <c r="U9" s="222">
        <v>0.38947999999999999</v>
      </c>
      <c r="V9" s="222">
        <f>ROUND(E9*U9,2)</f>
        <v>53.09</v>
      </c>
      <c r="W9" s="222"/>
      <c r="X9" s="222" t="s">
        <v>141</v>
      </c>
      <c r="Y9" s="222" t="s">
        <v>142</v>
      </c>
      <c r="Z9" s="212"/>
      <c r="AA9" s="212"/>
      <c r="AB9" s="212"/>
      <c r="AC9" s="212"/>
      <c r="AD9" s="212"/>
      <c r="AE9" s="212"/>
      <c r="AF9" s="212"/>
      <c r="AG9" s="212" t="s">
        <v>143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3" t="s">
        <v>144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145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4" t="s">
        <v>146</v>
      </c>
      <c r="D11" s="223"/>
      <c r="E11" s="224">
        <v>77.12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147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4" t="s">
        <v>148</v>
      </c>
      <c r="D12" s="223"/>
      <c r="E12" s="224">
        <v>26.254999999999999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147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4" t="s">
        <v>149</v>
      </c>
      <c r="D13" s="223"/>
      <c r="E13" s="224">
        <v>3.4849999999999999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147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4" t="s">
        <v>150</v>
      </c>
      <c r="D14" s="223"/>
      <c r="E14" s="224">
        <v>3.57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147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54" t="s">
        <v>151</v>
      </c>
      <c r="D15" s="223"/>
      <c r="E15" s="224">
        <v>13.13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147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54" t="s">
        <v>152</v>
      </c>
      <c r="D16" s="223"/>
      <c r="E16" s="224">
        <v>12.74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147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3">
        <v>2</v>
      </c>
      <c r="B17" s="234" t="s">
        <v>153</v>
      </c>
      <c r="C17" s="252" t="s">
        <v>154</v>
      </c>
      <c r="D17" s="235" t="s">
        <v>137</v>
      </c>
      <c r="E17" s="236">
        <v>1.53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6">
        <v>3.4909999999999997E-2</v>
      </c>
      <c r="O17" s="236">
        <f>ROUND(E17*N17,2)</f>
        <v>0.05</v>
      </c>
      <c r="P17" s="236">
        <v>0</v>
      </c>
      <c r="Q17" s="236">
        <f>ROUND(E17*P17,2)</f>
        <v>0</v>
      </c>
      <c r="R17" s="238" t="s">
        <v>138</v>
      </c>
      <c r="S17" s="238" t="s">
        <v>139</v>
      </c>
      <c r="T17" s="239" t="s">
        <v>140</v>
      </c>
      <c r="U17" s="222">
        <v>1.1841699999999999</v>
      </c>
      <c r="V17" s="222">
        <f>ROUND(E17*U17,2)</f>
        <v>1.81</v>
      </c>
      <c r="W17" s="222"/>
      <c r="X17" s="222" t="s">
        <v>141</v>
      </c>
      <c r="Y17" s="222" t="s">
        <v>142</v>
      </c>
      <c r="Z17" s="212"/>
      <c r="AA17" s="212"/>
      <c r="AB17" s="212"/>
      <c r="AC17" s="212"/>
      <c r="AD17" s="212"/>
      <c r="AE17" s="212"/>
      <c r="AF17" s="212"/>
      <c r="AG17" s="212" t="s">
        <v>143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5" t="s">
        <v>155</v>
      </c>
      <c r="D18" s="242"/>
      <c r="E18" s="242"/>
      <c r="F18" s="242"/>
      <c r="G18" s="24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156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41" t="str">
        <f>C18</f>
        <v>okenního nebo dveřního, z pomocného pracovního lešení o výšce podlahy do 1900 mm a pro zatížení do 1,5 kPa,</v>
      </c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54" t="s">
        <v>157</v>
      </c>
      <c r="D19" s="223"/>
      <c r="E19" s="224">
        <v>1.53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147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3">
        <v>3</v>
      </c>
      <c r="B20" s="234" t="s">
        <v>158</v>
      </c>
      <c r="C20" s="252" t="s">
        <v>159</v>
      </c>
      <c r="D20" s="235" t="s">
        <v>137</v>
      </c>
      <c r="E20" s="236">
        <v>353.596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1.038E-2</v>
      </c>
      <c r="O20" s="236">
        <f>ROUND(E20*N20,2)</f>
        <v>3.67</v>
      </c>
      <c r="P20" s="236">
        <v>0</v>
      </c>
      <c r="Q20" s="236">
        <f>ROUND(E20*P20,2)</f>
        <v>0</v>
      </c>
      <c r="R20" s="238" t="s">
        <v>138</v>
      </c>
      <c r="S20" s="238" t="s">
        <v>139</v>
      </c>
      <c r="T20" s="239" t="s">
        <v>140</v>
      </c>
      <c r="U20" s="222">
        <v>0.33688000000000001</v>
      </c>
      <c r="V20" s="222">
        <f>ROUND(E20*U20,2)</f>
        <v>119.12</v>
      </c>
      <c r="W20" s="222"/>
      <c r="X20" s="222" t="s">
        <v>141</v>
      </c>
      <c r="Y20" s="222" t="s">
        <v>142</v>
      </c>
      <c r="Z20" s="212"/>
      <c r="AA20" s="212"/>
      <c r="AB20" s="212"/>
      <c r="AC20" s="212"/>
      <c r="AD20" s="212"/>
      <c r="AE20" s="212"/>
      <c r="AF20" s="212"/>
      <c r="AG20" s="212" t="s">
        <v>143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53" t="s">
        <v>144</v>
      </c>
      <c r="D21" s="240"/>
      <c r="E21" s="240"/>
      <c r="F21" s="240"/>
      <c r="G21" s="240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145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2" x14ac:dyDescent="0.2">
      <c r="A22" s="219"/>
      <c r="B22" s="220"/>
      <c r="C22" s="254" t="s">
        <v>160</v>
      </c>
      <c r="D22" s="223"/>
      <c r="E22" s="224">
        <v>93.875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147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4" t="s">
        <v>161</v>
      </c>
      <c r="D23" s="223"/>
      <c r="E23" s="224">
        <v>52.350999999999999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147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4" t="s">
        <v>162</v>
      </c>
      <c r="D24" s="223"/>
      <c r="E24" s="224">
        <v>6.0750000000000002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147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4" t="s">
        <v>163</v>
      </c>
      <c r="D25" s="223"/>
      <c r="E25" s="224">
        <v>18.04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147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4" t="s">
        <v>164</v>
      </c>
      <c r="D26" s="223"/>
      <c r="E26" s="224">
        <v>9.5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147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54" t="s">
        <v>165</v>
      </c>
      <c r="D27" s="223"/>
      <c r="E27" s="224">
        <v>44.33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147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54" t="s">
        <v>166</v>
      </c>
      <c r="D28" s="223"/>
      <c r="E28" s="224">
        <v>45.55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147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19"/>
      <c r="B29" s="220"/>
      <c r="C29" s="254" t="s">
        <v>167</v>
      </c>
      <c r="D29" s="223"/>
      <c r="E29" s="224">
        <v>83.875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147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33">
        <v>4</v>
      </c>
      <c r="B30" s="234" t="s">
        <v>168</v>
      </c>
      <c r="C30" s="252" t="s">
        <v>169</v>
      </c>
      <c r="D30" s="235" t="s">
        <v>137</v>
      </c>
      <c r="E30" s="236">
        <v>3.06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6">
        <v>3.8289999999999998E-2</v>
      </c>
      <c r="O30" s="236">
        <f>ROUND(E30*N30,2)</f>
        <v>0.12</v>
      </c>
      <c r="P30" s="236">
        <v>0</v>
      </c>
      <c r="Q30" s="236">
        <f>ROUND(E30*P30,2)</f>
        <v>0</v>
      </c>
      <c r="R30" s="238" t="s">
        <v>138</v>
      </c>
      <c r="S30" s="238" t="s">
        <v>139</v>
      </c>
      <c r="T30" s="239" t="s">
        <v>140</v>
      </c>
      <c r="U30" s="222">
        <v>1.8764099999999999</v>
      </c>
      <c r="V30" s="222">
        <f>ROUND(E30*U30,2)</f>
        <v>5.74</v>
      </c>
      <c r="W30" s="222"/>
      <c r="X30" s="222" t="s">
        <v>141</v>
      </c>
      <c r="Y30" s="222" t="s">
        <v>142</v>
      </c>
      <c r="Z30" s="212"/>
      <c r="AA30" s="212"/>
      <c r="AB30" s="212"/>
      <c r="AC30" s="212"/>
      <c r="AD30" s="212"/>
      <c r="AE30" s="212"/>
      <c r="AF30" s="212"/>
      <c r="AG30" s="212" t="s">
        <v>143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5" t="s">
        <v>170</v>
      </c>
      <c r="D31" s="242"/>
      <c r="E31" s="242"/>
      <c r="F31" s="242"/>
      <c r="G31" s="24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156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4" t="s">
        <v>171</v>
      </c>
      <c r="D32" s="223"/>
      <c r="E32" s="224">
        <v>0.88500000000000001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147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4" t="s">
        <v>172</v>
      </c>
      <c r="D33" s="223"/>
      <c r="E33" s="224">
        <v>2.1749999999999998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147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33">
        <v>5</v>
      </c>
      <c r="B34" s="234" t="s">
        <v>173</v>
      </c>
      <c r="C34" s="252" t="s">
        <v>174</v>
      </c>
      <c r="D34" s="235" t="s">
        <v>137</v>
      </c>
      <c r="E34" s="236">
        <v>10.455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6">
        <v>3.2030000000000003E-2</v>
      </c>
      <c r="O34" s="236">
        <f>ROUND(E34*N34,2)</f>
        <v>0.33</v>
      </c>
      <c r="P34" s="236">
        <v>0</v>
      </c>
      <c r="Q34" s="236">
        <f>ROUND(E34*P34,2)</f>
        <v>0</v>
      </c>
      <c r="R34" s="238" t="s">
        <v>175</v>
      </c>
      <c r="S34" s="238" t="s">
        <v>139</v>
      </c>
      <c r="T34" s="239" t="s">
        <v>140</v>
      </c>
      <c r="U34" s="222">
        <v>0.81599999999999995</v>
      </c>
      <c r="V34" s="222">
        <f>ROUND(E34*U34,2)</f>
        <v>8.5299999999999994</v>
      </c>
      <c r="W34" s="222"/>
      <c r="X34" s="222" t="s">
        <v>141</v>
      </c>
      <c r="Y34" s="222" t="s">
        <v>142</v>
      </c>
      <c r="Z34" s="212"/>
      <c r="AA34" s="212"/>
      <c r="AB34" s="212"/>
      <c r="AC34" s="212"/>
      <c r="AD34" s="212"/>
      <c r="AE34" s="212"/>
      <c r="AF34" s="212"/>
      <c r="AG34" s="212" t="s">
        <v>143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55" t="s">
        <v>176</v>
      </c>
      <c r="D35" s="242"/>
      <c r="E35" s="242"/>
      <c r="F35" s="242"/>
      <c r="G35" s="24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156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4" t="s">
        <v>177</v>
      </c>
      <c r="D36" s="223"/>
      <c r="E36" s="224">
        <v>2.2050000000000001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147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54" t="s">
        <v>178</v>
      </c>
      <c r="D37" s="223"/>
      <c r="E37" s="224">
        <v>2.25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147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4" t="s">
        <v>179</v>
      </c>
      <c r="D38" s="223"/>
      <c r="E38" s="224">
        <v>6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147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33">
        <v>6</v>
      </c>
      <c r="B39" s="234" t="s">
        <v>180</v>
      </c>
      <c r="C39" s="252" t="s">
        <v>181</v>
      </c>
      <c r="D39" s="235" t="s">
        <v>137</v>
      </c>
      <c r="E39" s="236">
        <v>4.41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1.312E-2</v>
      </c>
      <c r="O39" s="236">
        <f>ROUND(E39*N39,2)</f>
        <v>0.06</v>
      </c>
      <c r="P39" s="236">
        <v>0</v>
      </c>
      <c r="Q39" s="236">
        <f>ROUND(E39*P39,2)</f>
        <v>0</v>
      </c>
      <c r="R39" s="238" t="s">
        <v>175</v>
      </c>
      <c r="S39" s="238" t="s">
        <v>139</v>
      </c>
      <c r="T39" s="239" t="s">
        <v>140</v>
      </c>
      <c r="U39" s="222">
        <v>0.47</v>
      </c>
      <c r="V39" s="222">
        <f>ROUND(E39*U39,2)</f>
        <v>2.0699999999999998</v>
      </c>
      <c r="W39" s="222"/>
      <c r="X39" s="222" t="s">
        <v>141</v>
      </c>
      <c r="Y39" s="222" t="s">
        <v>142</v>
      </c>
      <c r="Z39" s="212"/>
      <c r="AA39" s="212"/>
      <c r="AB39" s="212"/>
      <c r="AC39" s="212"/>
      <c r="AD39" s="212"/>
      <c r="AE39" s="212"/>
      <c r="AF39" s="212"/>
      <c r="AG39" s="212" t="s">
        <v>143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5" t="s">
        <v>176</v>
      </c>
      <c r="D40" s="242"/>
      <c r="E40" s="242"/>
      <c r="F40" s="242"/>
      <c r="G40" s="24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156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54" t="s">
        <v>182</v>
      </c>
      <c r="D41" s="223"/>
      <c r="E41" s="224">
        <v>4.41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147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3">
        <v>7</v>
      </c>
      <c r="B42" s="234" t="s">
        <v>183</v>
      </c>
      <c r="C42" s="252" t="s">
        <v>184</v>
      </c>
      <c r="D42" s="235" t="s">
        <v>185</v>
      </c>
      <c r="E42" s="236">
        <v>3.25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6">
        <v>2.5989999999999999E-2</v>
      </c>
      <c r="O42" s="236">
        <f>ROUND(E42*N42,2)</f>
        <v>0.08</v>
      </c>
      <c r="P42" s="236">
        <v>0</v>
      </c>
      <c r="Q42" s="236">
        <f>ROUND(E42*P42,2)</f>
        <v>0</v>
      </c>
      <c r="R42" s="238" t="s">
        <v>138</v>
      </c>
      <c r="S42" s="238" t="s">
        <v>139</v>
      </c>
      <c r="T42" s="239" t="s">
        <v>140</v>
      </c>
      <c r="U42" s="222">
        <v>0.26900000000000002</v>
      </c>
      <c r="V42" s="222">
        <f>ROUND(E42*U42,2)</f>
        <v>0.87</v>
      </c>
      <c r="W42" s="222"/>
      <c r="X42" s="222" t="s">
        <v>141</v>
      </c>
      <c r="Y42" s="222" t="s">
        <v>142</v>
      </c>
      <c r="Z42" s="212"/>
      <c r="AA42" s="212"/>
      <c r="AB42" s="212"/>
      <c r="AC42" s="212"/>
      <c r="AD42" s="212"/>
      <c r="AE42" s="212"/>
      <c r="AF42" s="212"/>
      <c r="AG42" s="212" t="s">
        <v>143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5" t="s">
        <v>186</v>
      </c>
      <c r="D43" s="242"/>
      <c r="E43" s="242"/>
      <c r="F43" s="242"/>
      <c r="G43" s="24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156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4" t="s">
        <v>187</v>
      </c>
      <c r="D44" s="223"/>
      <c r="E44" s="224">
        <v>3.25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147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">
      <c r="A45" s="226" t="s">
        <v>133</v>
      </c>
      <c r="B45" s="227" t="s">
        <v>63</v>
      </c>
      <c r="C45" s="251" t="s">
        <v>64</v>
      </c>
      <c r="D45" s="228"/>
      <c r="E45" s="229"/>
      <c r="F45" s="230"/>
      <c r="G45" s="230">
        <f>SUMIF(AG46:AG57,"&lt;&gt;NOR",G46:G57)</f>
        <v>0</v>
      </c>
      <c r="H45" s="230"/>
      <c r="I45" s="230">
        <f>SUM(I46:I57)</f>
        <v>0</v>
      </c>
      <c r="J45" s="230"/>
      <c r="K45" s="230">
        <f>SUM(K46:K57)</f>
        <v>0</v>
      </c>
      <c r="L45" s="230"/>
      <c r="M45" s="230">
        <f>SUM(M46:M57)</f>
        <v>0</v>
      </c>
      <c r="N45" s="229"/>
      <c r="O45" s="229">
        <f>SUM(O46:O57)</f>
        <v>1.44</v>
      </c>
      <c r="P45" s="229"/>
      <c r="Q45" s="229">
        <f>SUM(Q46:Q57)</f>
        <v>0</v>
      </c>
      <c r="R45" s="230"/>
      <c r="S45" s="230"/>
      <c r="T45" s="231"/>
      <c r="U45" s="225"/>
      <c r="V45" s="225">
        <f>SUM(V46:V57)</f>
        <v>52.4</v>
      </c>
      <c r="W45" s="225"/>
      <c r="X45" s="225"/>
      <c r="Y45" s="225"/>
      <c r="AG45" t="s">
        <v>134</v>
      </c>
    </row>
    <row r="46" spans="1:60" ht="22.5" outlineLevel="1" x14ac:dyDescent="0.2">
      <c r="A46" s="233">
        <v>8</v>
      </c>
      <c r="B46" s="234" t="s">
        <v>188</v>
      </c>
      <c r="C46" s="252" t="s">
        <v>189</v>
      </c>
      <c r="D46" s="235" t="s">
        <v>137</v>
      </c>
      <c r="E46" s="236">
        <v>143.16249999999999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9.1400000000000006E-3</v>
      </c>
      <c r="O46" s="236">
        <f>ROUND(E46*N46,2)</f>
        <v>1.31</v>
      </c>
      <c r="P46" s="236">
        <v>0</v>
      </c>
      <c r="Q46" s="236">
        <f>ROUND(E46*P46,2)</f>
        <v>0</v>
      </c>
      <c r="R46" s="238" t="s">
        <v>175</v>
      </c>
      <c r="S46" s="238" t="s">
        <v>139</v>
      </c>
      <c r="T46" s="239" t="s">
        <v>140</v>
      </c>
      <c r="U46" s="222">
        <v>0.34775</v>
      </c>
      <c r="V46" s="222">
        <f>ROUND(E46*U46,2)</f>
        <v>49.78</v>
      </c>
      <c r="W46" s="222"/>
      <c r="X46" s="222" t="s">
        <v>141</v>
      </c>
      <c r="Y46" s="222" t="s">
        <v>142</v>
      </c>
      <c r="Z46" s="212"/>
      <c r="AA46" s="212"/>
      <c r="AB46" s="212"/>
      <c r="AC46" s="212"/>
      <c r="AD46" s="212"/>
      <c r="AE46" s="212"/>
      <c r="AF46" s="212"/>
      <c r="AG46" s="212" t="s">
        <v>143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5" t="s">
        <v>190</v>
      </c>
      <c r="D47" s="242"/>
      <c r="E47" s="242"/>
      <c r="F47" s="242"/>
      <c r="G47" s="24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156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6" t="s">
        <v>191</v>
      </c>
      <c r="D48" s="243"/>
      <c r="E48" s="243"/>
      <c r="F48" s="243"/>
      <c r="G48" s="243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145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4" t="s">
        <v>192</v>
      </c>
      <c r="D49" s="223"/>
      <c r="E49" s="224">
        <v>38.799999999999997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147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54" t="s">
        <v>193</v>
      </c>
      <c r="D50" s="223"/>
      <c r="E50" s="224">
        <v>13.13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147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54" t="s">
        <v>194</v>
      </c>
      <c r="D51" s="223"/>
      <c r="E51" s="224">
        <v>12.74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147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54" t="s">
        <v>195</v>
      </c>
      <c r="D52" s="223"/>
      <c r="E52" s="224">
        <v>78.492500000000007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147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33">
        <v>9</v>
      </c>
      <c r="B53" s="234" t="s">
        <v>196</v>
      </c>
      <c r="C53" s="252" t="s">
        <v>197</v>
      </c>
      <c r="D53" s="235" t="s">
        <v>137</v>
      </c>
      <c r="E53" s="236">
        <v>7.0549999999999997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6">
        <v>1.806E-2</v>
      </c>
      <c r="O53" s="236">
        <f>ROUND(E53*N53,2)</f>
        <v>0.13</v>
      </c>
      <c r="P53" s="236">
        <v>0</v>
      </c>
      <c r="Q53" s="236">
        <f>ROUND(E53*P53,2)</f>
        <v>0</v>
      </c>
      <c r="R53" s="238" t="s">
        <v>175</v>
      </c>
      <c r="S53" s="238" t="s">
        <v>139</v>
      </c>
      <c r="T53" s="239" t="s">
        <v>140</v>
      </c>
      <c r="U53" s="222">
        <v>0.372</v>
      </c>
      <c r="V53" s="222">
        <f>ROUND(E53*U53,2)</f>
        <v>2.62</v>
      </c>
      <c r="W53" s="222"/>
      <c r="X53" s="222" t="s">
        <v>141</v>
      </c>
      <c r="Y53" s="222" t="s">
        <v>142</v>
      </c>
      <c r="Z53" s="212"/>
      <c r="AA53" s="212"/>
      <c r="AB53" s="212"/>
      <c r="AC53" s="212"/>
      <c r="AD53" s="212"/>
      <c r="AE53" s="212"/>
      <c r="AF53" s="212"/>
      <c r="AG53" s="212" t="s">
        <v>143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19"/>
      <c r="B54" s="220"/>
      <c r="C54" s="255" t="s">
        <v>190</v>
      </c>
      <c r="D54" s="242"/>
      <c r="E54" s="242"/>
      <c r="F54" s="242"/>
      <c r="G54" s="24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156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56" t="s">
        <v>191</v>
      </c>
      <c r="D55" s="243"/>
      <c r="E55" s="243"/>
      <c r="F55" s="243"/>
      <c r="G55" s="243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145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54" t="s">
        <v>198</v>
      </c>
      <c r="D56" s="223"/>
      <c r="E56" s="224">
        <v>3.4849999999999999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147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54" t="s">
        <v>199</v>
      </c>
      <c r="D57" s="223"/>
      <c r="E57" s="224">
        <v>3.57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147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26" t="s">
        <v>133</v>
      </c>
      <c r="B58" s="227" t="s">
        <v>65</v>
      </c>
      <c r="C58" s="251" t="s">
        <v>66</v>
      </c>
      <c r="D58" s="228"/>
      <c r="E58" s="229"/>
      <c r="F58" s="230"/>
      <c r="G58" s="230">
        <f>SUMIF(AG59:AG66,"&lt;&gt;NOR",G59:G66)</f>
        <v>0</v>
      </c>
      <c r="H58" s="230"/>
      <c r="I58" s="230">
        <f>SUM(I59:I66)</f>
        <v>0</v>
      </c>
      <c r="J58" s="230"/>
      <c r="K58" s="230">
        <f>SUM(K59:K66)</f>
        <v>0</v>
      </c>
      <c r="L58" s="230"/>
      <c r="M58" s="230">
        <f>SUM(M59:M66)</f>
        <v>0</v>
      </c>
      <c r="N58" s="229"/>
      <c r="O58" s="229">
        <f>SUM(O59:O66)</f>
        <v>0.02</v>
      </c>
      <c r="P58" s="229"/>
      <c r="Q58" s="229">
        <f>SUM(Q59:Q66)</f>
        <v>0</v>
      </c>
      <c r="R58" s="230"/>
      <c r="S58" s="230"/>
      <c r="T58" s="231"/>
      <c r="U58" s="225"/>
      <c r="V58" s="225">
        <f>SUM(V59:V66)</f>
        <v>406.9</v>
      </c>
      <c r="W58" s="225"/>
      <c r="X58" s="225"/>
      <c r="Y58" s="225"/>
      <c r="AG58" t="s">
        <v>134</v>
      </c>
    </row>
    <row r="59" spans="1:60" ht="56.25" outlineLevel="1" x14ac:dyDescent="0.2">
      <c r="A59" s="233">
        <v>10</v>
      </c>
      <c r="B59" s="234" t="s">
        <v>200</v>
      </c>
      <c r="C59" s="252" t="s">
        <v>201</v>
      </c>
      <c r="D59" s="235" t="s">
        <v>137</v>
      </c>
      <c r="E59" s="236">
        <v>438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6">
        <v>4.0000000000000003E-5</v>
      </c>
      <c r="O59" s="236">
        <f>ROUND(E59*N59,2)</f>
        <v>0.02</v>
      </c>
      <c r="P59" s="236">
        <v>0</v>
      </c>
      <c r="Q59" s="236">
        <f>ROUND(E59*P59,2)</f>
        <v>0</v>
      </c>
      <c r="R59" s="238" t="s">
        <v>175</v>
      </c>
      <c r="S59" s="238" t="s">
        <v>139</v>
      </c>
      <c r="T59" s="239" t="s">
        <v>140</v>
      </c>
      <c r="U59" s="222">
        <v>0.308</v>
      </c>
      <c r="V59" s="222">
        <f>ROUND(E59*U59,2)</f>
        <v>134.9</v>
      </c>
      <c r="W59" s="222"/>
      <c r="X59" s="222" t="s">
        <v>141</v>
      </c>
      <c r="Y59" s="222" t="s">
        <v>142</v>
      </c>
      <c r="Z59" s="212"/>
      <c r="AA59" s="212"/>
      <c r="AB59" s="212"/>
      <c r="AC59" s="212"/>
      <c r="AD59" s="212"/>
      <c r="AE59" s="212"/>
      <c r="AF59" s="212"/>
      <c r="AG59" s="212" t="s">
        <v>143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4" t="s">
        <v>202</v>
      </c>
      <c r="D60" s="223"/>
      <c r="E60" s="224">
        <v>203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147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4" t="s">
        <v>203</v>
      </c>
      <c r="D61" s="223"/>
      <c r="E61" s="224">
        <v>93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147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4" t="s">
        <v>204</v>
      </c>
      <c r="D62" s="223"/>
      <c r="E62" s="224">
        <v>92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147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54" t="s">
        <v>205</v>
      </c>
      <c r="D63" s="223"/>
      <c r="E63" s="224">
        <v>50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147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3">
        <v>11</v>
      </c>
      <c r="B64" s="234" t="s">
        <v>206</v>
      </c>
      <c r="C64" s="252" t="s">
        <v>207</v>
      </c>
      <c r="D64" s="235" t="s">
        <v>208</v>
      </c>
      <c r="E64" s="236">
        <v>200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6">
        <v>0</v>
      </c>
      <c r="O64" s="236">
        <f>ROUND(E64*N64,2)</f>
        <v>0</v>
      </c>
      <c r="P64" s="236">
        <v>0</v>
      </c>
      <c r="Q64" s="236">
        <f>ROUND(E64*P64,2)</f>
        <v>0</v>
      </c>
      <c r="R64" s="238" t="s">
        <v>209</v>
      </c>
      <c r="S64" s="238" t="s">
        <v>139</v>
      </c>
      <c r="T64" s="239" t="s">
        <v>140</v>
      </c>
      <c r="U64" s="222">
        <v>1</v>
      </c>
      <c r="V64" s="222">
        <f>ROUND(E64*U64,2)</f>
        <v>200</v>
      </c>
      <c r="W64" s="222"/>
      <c r="X64" s="222" t="s">
        <v>210</v>
      </c>
      <c r="Y64" s="222" t="s">
        <v>142</v>
      </c>
      <c r="Z64" s="212"/>
      <c r="AA64" s="212"/>
      <c r="AB64" s="212"/>
      <c r="AC64" s="212"/>
      <c r="AD64" s="212"/>
      <c r="AE64" s="212"/>
      <c r="AF64" s="212"/>
      <c r="AG64" s="212" t="s">
        <v>211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4" t="s">
        <v>212</v>
      </c>
      <c r="D65" s="223"/>
      <c r="E65" s="224">
        <v>200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147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4">
        <v>12</v>
      </c>
      <c r="B66" s="245" t="s">
        <v>213</v>
      </c>
      <c r="C66" s="257" t="s">
        <v>214</v>
      </c>
      <c r="D66" s="246" t="s">
        <v>0</v>
      </c>
      <c r="E66" s="247">
        <v>15000</v>
      </c>
      <c r="F66" s="248"/>
      <c r="G66" s="249">
        <f>ROUND(E66*F66,2)</f>
        <v>0</v>
      </c>
      <c r="H66" s="248"/>
      <c r="I66" s="249">
        <f>ROUND(E66*H66,2)</f>
        <v>0</v>
      </c>
      <c r="J66" s="248"/>
      <c r="K66" s="249">
        <f>ROUND(E66*J66,2)</f>
        <v>0</v>
      </c>
      <c r="L66" s="249">
        <v>21</v>
      </c>
      <c r="M66" s="249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9"/>
      <c r="S66" s="249" t="s">
        <v>139</v>
      </c>
      <c r="T66" s="250" t="s">
        <v>140</v>
      </c>
      <c r="U66" s="222">
        <v>4.7999999999999996E-3</v>
      </c>
      <c r="V66" s="222">
        <f>ROUND(E66*U66,2)</f>
        <v>72</v>
      </c>
      <c r="W66" s="222"/>
      <c r="X66" s="222" t="s">
        <v>141</v>
      </c>
      <c r="Y66" s="222" t="s">
        <v>142</v>
      </c>
      <c r="Z66" s="212"/>
      <c r="AA66" s="212"/>
      <c r="AB66" s="212"/>
      <c r="AC66" s="212"/>
      <c r="AD66" s="212"/>
      <c r="AE66" s="212"/>
      <c r="AF66" s="212"/>
      <c r="AG66" s="212" t="s">
        <v>143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26" t="s">
        <v>133</v>
      </c>
      <c r="B67" s="227" t="s">
        <v>67</v>
      </c>
      <c r="C67" s="251" t="s">
        <v>68</v>
      </c>
      <c r="D67" s="228"/>
      <c r="E67" s="229"/>
      <c r="F67" s="230"/>
      <c r="G67" s="230">
        <f>SUMIF(AG68:AG133,"&lt;&gt;NOR",G68:G133)</f>
        <v>0</v>
      </c>
      <c r="H67" s="230"/>
      <c r="I67" s="230">
        <f>SUM(I68:I133)</f>
        <v>0</v>
      </c>
      <c r="J67" s="230"/>
      <c r="K67" s="230">
        <f>SUM(K68:K133)</f>
        <v>0</v>
      </c>
      <c r="L67" s="230"/>
      <c r="M67" s="230">
        <f>SUM(M68:M133)</f>
        <v>0</v>
      </c>
      <c r="N67" s="229"/>
      <c r="O67" s="229">
        <f>SUM(O68:O133)</f>
        <v>0</v>
      </c>
      <c r="P67" s="229"/>
      <c r="Q67" s="229">
        <f>SUM(Q68:Q133)</f>
        <v>7.43</v>
      </c>
      <c r="R67" s="230"/>
      <c r="S67" s="230"/>
      <c r="T67" s="231"/>
      <c r="U67" s="225"/>
      <c r="V67" s="225">
        <f>SUM(V68:V133)</f>
        <v>67.429999999999993</v>
      </c>
      <c r="W67" s="225"/>
      <c r="X67" s="225"/>
      <c r="Y67" s="225"/>
      <c r="AG67" t="s">
        <v>134</v>
      </c>
    </row>
    <row r="68" spans="1:60" outlineLevel="1" x14ac:dyDescent="0.2">
      <c r="A68" s="233">
        <v>13</v>
      </c>
      <c r="B68" s="234" t="s">
        <v>215</v>
      </c>
      <c r="C68" s="252" t="s">
        <v>216</v>
      </c>
      <c r="D68" s="235" t="s">
        <v>217</v>
      </c>
      <c r="E68" s="236">
        <v>1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6">
        <v>0</v>
      </c>
      <c r="O68" s="236">
        <f>ROUND(E68*N68,2)</f>
        <v>0</v>
      </c>
      <c r="P68" s="236">
        <v>0</v>
      </c>
      <c r="Q68" s="236">
        <f>ROUND(E68*P68,2)</f>
        <v>0</v>
      </c>
      <c r="R68" s="238" t="s">
        <v>218</v>
      </c>
      <c r="S68" s="238" t="s">
        <v>139</v>
      </c>
      <c r="T68" s="239" t="s">
        <v>140</v>
      </c>
      <c r="U68" s="222">
        <v>0.06</v>
      </c>
      <c r="V68" s="222">
        <f>ROUND(E68*U68,2)</f>
        <v>0.06</v>
      </c>
      <c r="W68" s="222"/>
      <c r="X68" s="222" t="s">
        <v>141</v>
      </c>
      <c r="Y68" s="222" t="s">
        <v>142</v>
      </c>
      <c r="Z68" s="212"/>
      <c r="AA68" s="212"/>
      <c r="AB68" s="212"/>
      <c r="AC68" s="212"/>
      <c r="AD68" s="212"/>
      <c r="AE68" s="212"/>
      <c r="AF68" s="212"/>
      <c r="AG68" s="212" t="s">
        <v>143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55" t="s">
        <v>219</v>
      </c>
      <c r="D69" s="242"/>
      <c r="E69" s="242"/>
      <c r="F69" s="242"/>
      <c r="G69" s="24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156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54" t="s">
        <v>220</v>
      </c>
      <c r="D70" s="223"/>
      <c r="E70" s="224">
        <v>1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147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3">
        <v>14</v>
      </c>
      <c r="B71" s="234" t="s">
        <v>221</v>
      </c>
      <c r="C71" s="252" t="s">
        <v>222</v>
      </c>
      <c r="D71" s="235" t="s">
        <v>137</v>
      </c>
      <c r="E71" s="236">
        <v>1.62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6">
        <v>1E-3</v>
      </c>
      <c r="O71" s="236">
        <f>ROUND(E71*N71,2)</f>
        <v>0</v>
      </c>
      <c r="P71" s="236">
        <v>3.492E-2</v>
      </c>
      <c r="Q71" s="236">
        <f>ROUND(E71*P71,2)</f>
        <v>0.06</v>
      </c>
      <c r="R71" s="238" t="s">
        <v>218</v>
      </c>
      <c r="S71" s="238" t="s">
        <v>139</v>
      </c>
      <c r="T71" s="239" t="s">
        <v>140</v>
      </c>
      <c r="U71" s="222">
        <v>0.52100000000000002</v>
      </c>
      <c r="V71" s="222">
        <f>ROUND(E71*U71,2)</f>
        <v>0.84</v>
      </c>
      <c r="W71" s="222"/>
      <c r="X71" s="222" t="s">
        <v>141</v>
      </c>
      <c r="Y71" s="222" t="s">
        <v>142</v>
      </c>
      <c r="Z71" s="212"/>
      <c r="AA71" s="212"/>
      <c r="AB71" s="212"/>
      <c r="AC71" s="212"/>
      <c r="AD71" s="212"/>
      <c r="AE71" s="212"/>
      <c r="AF71" s="212"/>
      <c r="AG71" s="212" t="s">
        <v>143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54" t="s">
        <v>223</v>
      </c>
      <c r="D72" s="223"/>
      <c r="E72" s="224">
        <v>1.62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147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3">
        <v>15</v>
      </c>
      <c r="B73" s="234" t="s">
        <v>224</v>
      </c>
      <c r="C73" s="252" t="s">
        <v>225</v>
      </c>
      <c r="D73" s="235" t="s">
        <v>185</v>
      </c>
      <c r="E73" s="236">
        <v>3.22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6">
        <v>0</v>
      </c>
      <c r="O73" s="236">
        <f>ROUND(E73*N73,2)</f>
        <v>0</v>
      </c>
      <c r="P73" s="236">
        <v>4.6000000000000001E-4</v>
      </c>
      <c r="Q73" s="236">
        <f>ROUND(E73*P73,2)</f>
        <v>0</v>
      </c>
      <c r="R73" s="238" t="s">
        <v>218</v>
      </c>
      <c r="S73" s="238" t="s">
        <v>139</v>
      </c>
      <c r="T73" s="239" t="s">
        <v>140</v>
      </c>
      <c r="U73" s="222">
        <v>2.4300000000000002</v>
      </c>
      <c r="V73" s="222">
        <f>ROUND(E73*U73,2)</f>
        <v>7.82</v>
      </c>
      <c r="W73" s="222"/>
      <c r="X73" s="222" t="s">
        <v>141</v>
      </c>
      <c r="Y73" s="222" t="s">
        <v>142</v>
      </c>
      <c r="Z73" s="212"/>
      <c r="AA73" s="212"/>
      <c r="AB73" s="212"/>
      <c r="AC73" s="212"/>
      <c r="AD73" s="212"/>
      <c r="AE73" s="212"/>
      <c r="AF73" s="212"/>
      <c r="AG73" s="212" t="s">
        <v>143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4" t="s">
        <v>226</v>
      </c>
      <c r="D74" s="223"/>
      <c r="E74" s="224">
        <v>3.22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147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33">
        <v>16</v>
      </c>
      <c r="B75" s="234" t="s">
        <v>227</v>
      </c>
      <c r="C75" s="252" t="s">
        <v>228</v>
      </c>
      <c r="D75" s="235" t="s">
        <v>229</v>
      </c>
      <c r="E75" s="236">
        <v>0.18720000000000001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6">
        <v>1.82E-3</v>
      </c>
      <c r="O75" s="236">
        <f>ROUND(E75*N75,2)</f>
        <v>0</v>
      </c>
      <c r="P75" s="236">
        <v>1.8</v>
      </c>
      <c r="Q75" s="236">
        <f>ROUND(E75*P75,2)</f>
        <v>0.34</v>
      </c>
      <c r="R75" s="238" t="s">
        <v>218</v>
      </c>
      <c r="S75" s="238" t="s">
        <v>139</v>
      </c>
      <c r="T75" s="239" t="s">
        <v>140</v>
      </c>
      <c r="U75" s="222">
        <v>5.016</v>
      </c>
      <c r="V75" s="222">
        <f>ROUND(E75*U75,2)</f>
        <v>0.94</v>
      </c>
      <c r="W75" s="222"/>
      <c r="X75" s="222" t="s">
        <v>141</v>
      </c>
      <c r="Y75" s="222" t="s">
        <v>142</v>
      </c>
      <c r="Z75" s="212"/>
      <c r="AA75" s="212"/>
      <c r="AB75" s="212"/>
      <c r="AC75" s="212"/>
      <c r="AD75" s="212"/>
      <c r="AE75" s="212"/>
      <c r="AF75" s="212"/>
      <c r="AG75" s="212" t="s">
        <v>143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55" t="s">
        <v>230</v>
      </c>
      <c r="D76" s="242"/>
      <c r="E76" s="242"/>
      <c r="F76" s="242"/>
      <c r="G76" s="24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156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56" t="s">
        <v>231</v>
      </c>
      <c r="D77" s="243"/>
      <c r="E77" s="243"/>
      <c r="F77" s="243"/>
      <c r="G77" s="243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145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54" t="s">
        <v>232</v>
      </c>
      <c r="D78" s="223"/>
      <c r="E78" s="224">
        <v>0.18720000000000001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147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33">
        <v>17</v>
      </c>
      <c r="B79" s="234" t="s">
        <v>233</v>
      </c>
      <c r="C79" s="252" t="s">
        <v>234</v>
      </c>
      <c r="D79" s="235" t="s">
        <v>137</v>
      </c>
      <c r="E79" s="236">
        <v>0.75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6">
        <v>0</v>
      </c>
      <c r="O79" s="236">
        <f>ROUND(E79*N79,2)</f>
        <v>0</v>
      </c>
      <c r="P79" s="236">
        <v>8.8999999999999996E-2</v>
      </c>
      <c r="Q79" s="236">
        <f>ROUND(E79*P79,2)</f>
        <v>7.0000000000000007E-2</v>
      </c>
      <c r="R79" s="238" t="s">
        <v>218</v>
      </c>
      <c r="S79" s="238" t="s">
        <v>139</v>
      </c>
      <c r="T79" s="239" t="s">
        <v>140</v>
      </c>
      <c r="U79" s="222">
        <v>0.76</v>
      </c>
      <c r="V79" s="222">
        <f>ROUND(E79*U79,2)</f>
        <v>0.56999999999999995</v>
      </c>
      <c r="W79" s="222"/>
      <c r="X79" s="222" t="s">
        <v>141</v>
      </c>
      <c r="Y79" s="222" t="s">
        <v>142</v>
      </c>
      <c r="Z79" s="212"/>
      <c r="AA79" s="212"/>
      <c r="AB79" s="212"/>
      <c r="AC79" s="212"/>
      <c r="AD79" s="212"/>
      <c r="AE79" s="212"/>
      <c r="AF79" s="212"/>
      <c r="AG79" s="212" t="s">
        <v>143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55" t="s">
        <v>235</v>
      </c>
      <c r="D80" s="242"/>
      <c r="E80" s="242"/>
      <c r="F80" s="242"/>
      <c r="G80" s="24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156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54" t="s">
        <v>236</v>
      </c>
      <c r="D81" s="223"/>
      <c r="E81" s="224">
        <v>0.75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147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3">
        <v>18</v>
      </c>
      <c r="B82" s="234" t="s">
        <v>237</v>
      </c>
      <c r="C82" s="252" t="s">
        <v>238</v>
      </c>
      <c r="D82" s="235" t="s">
        <v>137</v>
      </c>
      <c r="E82" s="236">
        <v>7.0549999999999997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6">
        <v>0</v>
      </c>
      <c r="O82" s="236">
        <f>ROUND(E82*N82,2)</f>
        <v>0</v>
      </c>
      <c r="P82" s="236">
        <v>1.75E-3</v>
      </c>
      <c r="Q82" s="236">
        <f>ROUND(E82*P82,2)</f>
        <v>0.01</v>
      </c>
      <c r="R82" s="238" t="s">
        <v>218</v>
      </c>
      <c r="S82" s="238" t="s">
        <v>139</v>
      </c>
      <c r="T82" s="239" t="s">
        <v>140</v>
      </c>
      <c r="U82" s="222">
        <v>0.16500000000000001</v>
      </c>
      <c r="V82" s="222">
        <f>ROUND(E82*U82,2)</f>
        <v>1.1599999999999999</v>
      </c>
      <c r="W82" s="222"/>
      <c r="X82" s="222" t="s">
        <v>141</v>
      </c>
      <c r="Y82" s="222" t="s">
        <v>142</v>
      </c>
      <c r="Z82" s="212"/>
      <c r="AA82" s="212"/>
      <c r="AB82" s="212"/>
      <c r="AC82" s="212"/>
      <c r="AD82" s="212"/>
      <c r="AE82" s="212"/>
      <c r="AF82" s="212"/>
      <c r="AG82" s="212" t="s">
        <v>143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54" t="s">
        <v>198</v>
      </c>
      <c r="D83" s="223"/>
      <c r="E83" s="224">
        <v>3.4849999999999999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147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54" t="s">
        <v>199</v>
      </c>
      <c r="D84" s="223"/>
      <c r="E84" s="224">
        <v>3.57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147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3">
        <v>19</v>
      </c>
      <c r="B85" s="234" t="s">
        <v>239</v>
      </c>
      <c r="C85" s="252" t="s">
        <v>240</v>
      </c>
      <c r="D85" s="235" t="s">
        <v>137</v>
      </c>
      <c r="E85" s="236">
        <v>3.4849999999999999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6">
        <v>0</v>
      </c>
      <c r="O85" s="236">
        <f>ROUND(E85*N85,2)</f>
        <v>0</v>
      </c>
      <c r="P85" s="236">
        <v>0.02</v>
      </c>
      <c r="Q85" s="236">
        <f>ROUND(E85*P85,2)</f>
        <v>7.0000000000000007E-2</v>
      </c>
      <c r="R85" s="238" t="s">
        <v>218</v>
      </c>
      <c r="S85" s="238" t="s">
        <v>139</v>
      </c>
      <c r="T85" s="239" t="s">
        <v>140</v>
      </c>
      <c r="U85" s="222">
        <v>0.14699999999999999</v>
      </c>
      <c r="V85" s="222">
        <f>ROUND(E85*U85,2)</f>
        <v>0.51</v>
      </c>
      <c r="W85" s="222"/>
      <c r="X85" s="222" t="s">
        <v>141</v>
      </c>
      <c r="Y85" s="222" t="s">
        <v>142</v>
      </c>
      <c r="Z85" s="212"/>
      <c r="AA85" s="212"/>
      <c r="AB85" s="212"/>
      <c r="AC85" s="212"/>
      <c r="AD85" s="212"/>
      <c r="AE85" s="212"/>
      <c r="AF85" s="212"/>
      <c r="AG85" s="212" t="s">
        <v>143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5" t="s">
        <v>241</v>
      </c>
      <c r="D86" s="242"/>
      <c r="E86" s="242"/>
      <c r="F86" s="242"/>
      <c r="G86" s="24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156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54" t="s">
        <v>242</v>
      </c>
      <c r="D87" s="223"/>
      <c r="E87" s="224">
        <v>3.4849999999999999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147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3">
        <v>20</v>
      </c>
      <c r="B88" s="234" t="s">
        <v>243</v>
      </c>
      <c r="C88" s="252" t="s">
        <v>244</v>
      </c>
      <c r="D88" s="235" t="s">
        <v>137</v>
      </c>
      <c r="E88" s="236">
        <v>3.57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6">
        <v>0</v>
      </c>
      <c r="O88" s="236">
        <f>ROUND(E88*N88,2)</f>
        <v>0</v>
      </c>
      <c r="P88" s="236">
        <v>4.4999999999999998E-2</v>
      </c>
      <c r="Q88" s="236">
        <f>ROUND(E88*P88,2)</f>
        <v>0.16</v>
      </c>
      <c r="R88" s="238" t="s">
        <v>218</v>
      </c>
      <c r="S88" s="238" t="s">
        <v>139</v>
      </c>
      <c r="T88" s="239" t="s">
        <v>140</v>
      </c>
      <c r="U88" s="222">
        <v>0.20349999999999999</v>
      </c>
      <c r="V88" s="222">
        <f>ROUND(E88*U88,2)</f>
        <v>0.73</v>
      </c>
      <c r="W88" s="222"/>
      <c r="X88" s="222" t="s">
        <v>141</v>
      </c>
      <c r="Y88" s="222" t="s">
        <v>142</v>
      </c>
      <c r="Z88" s="212"/>
      <c r="AA88" s="212"/>
      <c r="AB88" s="212"/>
      <c r="AC88" s="212"/>
      <c r="AD88" s="212"/>
      <c r="AE88" s="212"/>
      <c r="AF88" s="212"/>
      <c r="AG88" s="212" t="s">
        <v>143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5" t="s">
        <v>241</v>
      </c>
      <c r="D89" s="242"/>
      <c r="E89" s="242"/>
      <c r="F89" s="242"/>
      <c r="G89" s="24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156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54" t="s">
        <v>245</v>
      </c>
      <c r="D90" s="223"/>
      <c r="E90" s="224">
        <v>3.57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147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33">
        <v>21</v>
      </c>
      <c r="B91" s="234" t="s">
        <v>246</v>
      </c>
      <c r="C91" s="252" t="s">
        <v>247</v>
      </c>
      <c r="D91" s="235" t="s">
        <v>185</v>
      </c>
      <c r="E91" s="236">
        <v>20.399999999999999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6">
        <v>0</v>
      </c>
      <c r="O91" s="236">
        <f>ROUND(E91*N91,2)</f>
        <v>0</v>
      </c>
      <c r="P91" s="236">
        <v>4.0000000000000002E-4</v>
      </c>
      <c r="Q91" s="236">
        <f>ROUND(E91*P91,2)</f>
        <v>0.01</v>
      </c>
      <c r="R91" s="238" t="s">
        <v>218</v>
      </c>
      <c r="S91" s="238" t="s">
        <v>139</v>
      </c>
      <c r="T91" s="239" t="s">
        <v>140</v>
      </c>
      <c r="U91" s="222">
        <v>7.0000000000000007E-2</v>
      </c>
      <c r="V91" s="222">
        <f>ROUND(E91*U91,2)</f>
        <v>1.43</v>
      </c>
      <c r="W91" s="222"/>
      <c r="X91" s="222" t="s">
        <v>141</v>
      </c>
      <c r="Y91" s="222" t="s">
        <v>142</v>
      </c>
      <c r="Z91" s="212"/>
      <c r="AA91" s="212"/>
      <c r="AB91" s="212"/>
      <c r="AC91" s="212"/>
      <c r="AD91" s="212"/>
      <c r="AE91" s="212"/>
      <c r="AF91" s="212"/>
      <c r="AG91" s="212" t="s">
        <v>143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55" t="s">
        <v>241</v>
      </c>
      <c r="D92" s="242"/>
      <c r="E92" s="242"/>
      <c r="F92" s="242"/>
      <c r="G92" s="24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156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4" t="s">
        <v>248</v>
      </c>
      <c r="D93" s="223"/>
      <c r="E93" s="224">
        <v>5.9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147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4" t="s">
        <v>249</v>
      </c>
      <c r="D94" s="223"/>
      <c r="E94" s="224">
        <v>14.5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147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3">
        <v>22</v>
      </c>
      <c r="B95" s="234" t="s">
        <v>250</v>
      </c>
      <c r="C95" s="252" t="s">
        <v>251</v>
      </c>
      <c r="D95" s="235" t="s">
        <v>217</v>
      </c>
      <c r="E95" s="236">
        <v>1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8" t="s">
        <v>218</v>
      </c>
      <c r="S95" s="238" t="s">
        <v>139</v>
      </c>
      <c r="T95" s="239" t="s">
        <v>140</v>
      </c>
      <c r="U95" s="222">
        <v>0.05</v>
      </c>
      <c r="V95" s="222">
        <f>ROUND(E95*U95,2)</f>
        <v>0.05</v>
      </c>
      <c r="W95" s="222"/>
      <c r="X95" s="222" t="s">
        <v>141</v>
      </c>
      <c r="Y95" s="222" t="s">
        <v>142</v>
      </c>
      <c r="Z95" s="212"/>
      <c r="AA95" s="212"/>
      <c r="AB95" s="212"/>
      <c r="AC95" s="212"/>
      <c r="AD95" s="212"/>
      <c r="AE95" s="212"/>
      <c r="AF95" s="212"/>
      <c r="AG95" s="212" t="s">
        <v>143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55" t="s">
        <v>219</v>
      </c>
      <c r="D96" s="242"/>
      <c r="E96" s="242"/>
      <c r="F96" s="242"/>
      <c r="G96" s="24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156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54" t="s">
        <v>252</v>
      </c>
      <c r="D97" s="223"/>
      <c r="E97" s="224">
        <v>1</v>
      </c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147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33">
        <v>23</v>
      </c>
      <c r="B98" s="234" t="s">
        <v>253</v>
      </c>
      <c r="C98" s="252" t="s">
        <v>254</v>
      </c>
      <c r="D98" s="235" t="s">
        <v>137</v>
      </c>
      <c r="E98" s="236">
        <v>136.30000000000001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6">
        <v>0</v>
      </c>
      <c r="O98" s="236">
        <f>ROUND(E98*N98,2)</f>
        <v>0</v>
      </c>
      <c r="P98" s="236">
        <v>0.01</v>
      </c>
      <c r="Q98" s="236">
        <f>ROUND(E98*P98,2)</f>
        <v>1.36</v>
      </c>
      <c r="R98" s="238" t="s">
        <v>218</v>
      </c>
      <c r="S98" s="238" t="s">
        <v>139</v>
      </c>
      <c r="T98" s="239" t="s">
        <v>140</v>
      </c>
      <c r="U98" s="222">
        <v>0.1</v>
      </c>
      <c r="V98" s="222">
        <f>ROUND(E98*U98,2)</f>
        <v>13.63</v>
      </c>
      <c r="W98" s="222"/>
      <c r="X98" s="222" t="s">
        <v>141</v>
      </c>
      <c r="Y98" s="222" t="s">
        <v>142</v>
      </c>
      <c r="Z98" s="212"/>
      <c r="AA98" s="212"/>
      <c r="AB98" s="212"/>
      <c r="AC98" s="212"/>
      <c r="AD98" s="212"/>
      <c r="AE98" s="212"/>
      <c r="AF98" s="212"/>
      <c r="AG98" s="212" t="s">
        <v>143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4" t="s">
        <v>146</v>
      </c>
      <c r="D99" s="223"/>
      <c r="E99" s="224">
        <v>77.12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147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54" t="s">
        <v>148</v>
      </c>
      <c r="D100" s="223"/>
      <c r="E100" s="224">
        <v>26.254999999999999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147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54" t="s">
        <v>149</v>
      </c>
      <c r="D101" s="223"/>
      <c r="E101" s="224">
        <v>3.4849999999999999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147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54" t="s">
        <v>150</v>
      </c>
      <c r="D102" s="223"/>
      <c r="E102" s="224">
        <v>3.57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147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54" t="s">
        <v>151</v>
      </c>
      <c r="D103" s="223"/>
      <c r="E103" s="224">
        <v>13.13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147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54" t="s">
        <v>152</v>
      </c>
      <c r="D104" s="223"/>
      <c r="E104" s="224">
        <v>12.74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147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33">
        <v>24</v>
      </c>
      <c r="B105" s="234" t="s">
        <v>255</v>
      </c>
      <c r="C105" s="252" t="s">
        <v>256</v>
      </c>
      <c r="D105" s="235" t="s">
        <v>137</v>
      </c>
      <c r="E105" s="236">
        <v>353.596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6">
        <v>0</v>
      </c>
      <c r="O105" s="236">
        <f>ROUND(E105*N105,2)</f>
        <v>0</v>
      </c>
      <c r="P105" s="236">
        <v>0.01</v>
      </c>
      <c r="Q105" s="236">
        <f>ROUND(E105*P105,2)</f>
        <v>3.54</v>
      </c>
      <c r="R105" s="238" t="s">
        <v>218</v>
      </c>
      <c r="S105" s="238" t="s">
        <v>139</v>
      </c>
      <c r="T105" s="239" t="s">
        <v>140</v>
      </c>
      <c r="U105" s="222">
        <v>0.08</v>
      </c>
      <c r="V105" s="222">
        <f>ROUND(E105*U105,2)</f>
        <v>28.29</v>
      </c>
      <c r="W105" s="222"/>
      <c r="X105" s="222" t="s">
        <v>141</v>
      </c>
      <c r="Y105" s="222" t="s">
        <v>142</v>
      </c>
      <c r="Z105" s="212"/>
      <c r="AA105" s="212"/>
      <c r="AB105" s="212"/>
      <c r="AC105" s="212"/>
      <c r="AD105" s="212"/>
      <c r="AE105" s="212"/>
      <c r="AF105" s="212"/>
      <c r="AG105" s="212" t="s">
        <v>143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2" x14ac:dyDescent="0.2">
      <c r="A106" s="219"/>
      <c r="B106" s="220"/>
      <c r="C106" s="254" t="s">
        <v>160</v>
      </c>
      <c r="D106" s="223"/>
      <c r="E106" s="224">
        <v>93.875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147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54" t="s">
        <v>161</v>
      </c>
      <c r="D107" s="223"/>
      <c r="E107" s="224">
        <v>52.350999999999999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147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54" t="s">
        <v>162</v>
      </c>
      <c r="D108" s="223"/>
      <c r="E108" s="224">
        <v>6.0750000000000002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147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54" t="s">
        <v>163</v>
      </c>
      <c r="D109" s="223"/>
      <c r="E109" s="224">
        <v>18.04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147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54" t="s">
        <v>164</v>
      </c>
      <c r="D110" s="223"/>
      <c r="E110" s="224">
        <v>9.5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147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54" t="s">
        <v>165</v>
      </c>
      <c r="D111" s="223"/>
      <c r="E111" s="224">
        <v>44.33</v>
      </c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147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54" t="s">
        <v>166</v>
      </c>
      <c r="D112" s="223"/>
      <c r="E112" s="224">
        <v>45.55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147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54" t="s">
        <v>167</v>
      </c>
      <c r="D113" s="223"/>
      <c r="E113" s="224">
        <v>83.875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147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33">
        <v>25</v>
      </c>
      <c r="B114" s="234" t="s">
        <v>257</v>
      </c>
      <c r="C114" s="252" t="s">
        <v>258</v>
      </c>
      <c r="D114" s="235" t="s">
        <v>137</v>
      </c>
      <c r="E114" s="236">
        <v>5.2649999999999997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6">
        <v>0</v>
      </c>
      <c r="O114" s="236">
        <f>ROUND(E114*N114,2)</f>
        <v>0</v>
      </c>
      <c r="P114" s="236">
        <v>4.5999999999999999E-2</v>
      </c>
      <c r="Q114" s="236">
        <f>ROUND(E114*P114,2)</f>
        <v>0.24</v>
      </c>
      <c r="R114" s="238" t="s">
        <v>218</v>
      </c>
      <c r="S114" s="238" t="s">
        <v>139</v>
      </c>
      <c r="T114" s="239" t="s">
        <v>140</v>
      </c>
      <c r="U114" s="222">
        <v>0.26</v>
      </c>
      <c r="V114" s="222">
        <f>ROUND(E114*U114,2)</f>
        <v>1.37</v>
      </c>
      <c r="W114" s="222"/>
      <c r="X114" s="222" t="s">
        <v>141</v>
      </c>
      <c r="Y114" s="222" t="s">
        <v>142</v>
      </c>
      <c r="Z114" s="212"/>
      <c r="AA114" s="212"/>
      <c r="AB114" s="212"/>
      <c r="AC114" s="212"/>
      <c r="AD114" s="212"/>
      <c r="AE114" s="212"/>
      <c r="AF114" s="212"/>
      <c r="AG114" s="212" t="s">
        <v>143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4" t="s">
        <v>259</v>
      </c>
      <c r="D115" s="223"/>
      <c r="E115" s="224">
        <v>2.2050000000000001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147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54" t="s">
        <v>260</v>
      </c>
      <c r="D116" s="223"/>
      <c r="E116" s="224">
        <v>0.88500000000000001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147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54" t="s">
        <v>261</v>
      </c>
      <c r="D117" s="223"/>
      <c r="E117" s="224">
        <v>2.1749999999999998</v>
      </c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147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3">
        <v>26</v>
      </c>
      <c r="B118" s="234" t="s">
        <v>262</v>
      </c>
      <c r="C118" s="252" t="s">
        <v>263</v>
      </c>
      <c r="D118" s="235" t="s">
        <v>137</v>
      </c>
      <c r="E118" s="236">
        <v>6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6">
        <v>0</v>
      </c>
      <c r="O118" s="236">
        <f>ROUND(E118*N118,2)</f>
        <v>0</v>
      </c>
      <c r="P118" s="236">
        <v>0.16900000000000001</v>
      </c>
      <c r="Q118" s="236">
        <f>ROUND(E118*P118,2)</f>
        <v>1.01</v>
      </c>
      <c r="R118" s="238" t="s">
        <v>218</v>
      </c>
      <c r="S118" s="238" t="s">
        <v>139</v>
      </c>
      <c r="T118" s="239" t="s">
        <v>140</v>
      </c>
      <c r="U118" s="222">
        <v>0.82</v>
      </c>
      <c r="V118" s="222">
        <f>ROUND(E118*U118,2)</f>
        <v>4.92</v>
      </c>
      <c r="W118" s="222"/>
      <c r="X118" s="222" t="s">
        <v>141</v>
      </c>
      <c r="Y118" s="222" t="s">
        <v>142</v>
      </c>
      <c r="Z118" s="212"/>
      <c r="AA118" s="212"/>
      <c r="AB118" s="212"/>
      <c r="AC118" s="212"/>
      <c r="AD118" s="212"/>
      <c r="AE118" s="212"/>
      <c r="AF118" s="212"/>
      <c r="AG118" s="212" t="s">
        <v>143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55" t="s">
        <v>235</v>
      </c>
      <c r="D119" s="242"/>
      <c r="E119" s="242"/>
      <c r="F119" s="242"/>
      <c r="G119" s="24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156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19"/>
      <c r="B120" s="220"/>
      <c r="C120" s="254" t="s">
        <v>264</v>
      </c>
      <c r="D120" s="223"/>
      <c r="E120" s="224">
        <v>6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147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33">
        <v>27</v>
      </c>
      <c r="B121" s="234" t="s">
        <v>265</v>
      </c>
      <c r="C121" s="252" t="s">
        <v>266</v>
      </c>
      <c r="D121" s="235" t="s">
        <v>137</v>
      </c>
      <c r="E121" s="236">
        <v>6.66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6">
        <v>0</v>
      </c>
      <c r="O121" s="236">
        <f>ROUND(E121*N121,2)</f>
        <v>0</v>
      </c>
      <c r="P121" s="236">
        <v>6.8000000000000005E-2</v>
      </c>
      <c r="Q121" s="236">
        <f>ROUND(E121*P121,2)</f>
        <v>0.45</v>
      </c>
      <c r="R121" s="238" t="s">
        <v>218</v>
      </c>
      <c r="S121" s="238" t="s">
        <v>139</v>
      </c>
      <c r="T121" s="239" t="s">
        <v>140</v>
      </c>
      <c r="U121" s="222">
        <v>0.3</v>
      </c>
      <c r="V121" s="222">
        <f>ROUND(E121*U121,2)</f>
        <v>2</v>
      </c>
      <c r="W121" s="222"/>
      <c r="X121" s="222" t="s">
        <v>141</v>
      </c>
      <c r="Y121" s="222" t="s">
        <v>142</v>
      </c>
      <c r="Z121" s="212"/>
      <c r="AA121" s="212"/>
      <c r="AB121" s="212"/>
      <c r="AC121" s="212"/>
      <c r="AD121" s="212"/>
      <c r="AE121" s="212"/>
      <c r="AF121" s="212"/>
      <c r="AG121" s="212" t="s">
        <v>143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55" t="s">
        <v>235</v>
      </c>
      <c r="D122" s="242"/>
      <c r="E122" s="242"/>
      <c r="F122" s="242"/>
      <c r="G122" s="24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156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54" t="s">
        <v>267</v>
      </c>
      <c r="D123" s="223"/>
      <c r="E123" s="224">
        <v>4.41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147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54" t="s">
        <v>268</v>
      </c>
      <c r="D124" s="223"/>
      <c r="E124" s="224">
        <v>2.25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147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33">
        <v>28</v>
      </c>
      <c r="B125" s="234" t="s">
        <v>269</v>
      </c>
      <c r="C125" s="252" t="s">
        <v>270</v>
      </c>
      <c r="D125" s="235" t="s">
        <v>217</v>
      </c>
      <c r="E125" s="236">
        <v>6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6">
        <v>0</v>
      </c>
      <c r="O125" s="236">
        <f>ROUND(E125*N125,2)</f>
        <v>0</v>
      </c>
      <c r="P125" s="236">
        <v>1E-3</v>
      </c>
      <c r="Q125" s="236">
        <f>ROUND(E125*P125,2)</f>
        <v>0.01</v>
      </c>
      <c r="R125" s="238" t="s">
        <v>218</v>
      </c>
      <c r="S125" s="238" t="s">
        <v>139</v>
      </c>
      <c r="T125" s="239" t="s">
        <v>140</v>
      </c>
      <c r="U125" s="222">
        <v>0.183</v>
      </c>
      <c r="V125" s="222">
        <f>ROUND(E125*U125,2)</f>
        <v>1.1000000000000001</v>
      </c>
      <c r="W125" s="222"/>
      <c r="X125" s="222" t="s">
        <v>141</v>
      </c>
      <c r="Y125" s="222" t="s">
        <v>142</v>
      </c>
      <c r="Z125" s="212"/>
      <c r="AA125" s="212"/>
      <c r="AB125" s="212"/>
      <c r="AC125" s="212"/>
      <c r="AD125" s="212"/>
      <c r="AE125" s="212"/>
      <c r="AF125" s="212"/>
      <c r="AG125" s="212" t="s">
        <v>143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5" t="s">
        <v>230</v>
      </c>
      <c r="D126" s="242"/>
      <c r="E126" s="242"/>
      <c r="F126" s="242"/>
      <c r="G126" s="24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156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4" t="s">
        <v>271</v>
      </c>
      <c r="D127" s="223"/>
      <c r="E127" s="224">
        <v>6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147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33">
        <v>29</v>
      </c>
      <c r="B128" s="234" t="s">
        <v>272</v>
      </c>
      <c r="C128" s="252" t="s">
        <v>273</v>
      </c>
      <c r="D128" s="235" t="s">
        <v>217</v>
      </c>
      <c r="E128" s="236">
        <v>10</v>
      </c>
      <c r="F128" s="237"/>
      <c r="G128" s="238">
        <f>ROUND(E128*F128,2)</f>
        <v>0</v>
      </c>
      <c r="H128" s="237"/>
      <c r="I128" s="238">
        <f>ROUND(E128*H128,2)</f>
        <v>0</v>
      </c>
      <c r="J128" s="237"/>
      <c r="K128" s="238">
        <f>ROUND(E128*J128,2)</f>
        <v>0</v>
      </c>
      <c r="L128" s="238">
        <v>21</v>
      </c>
      <c r="M128" s="238">
        <f>G128*(1+L128/100)</f>
        <v>0</v>
      </c>
      <c r="N128" s="236">
        <v>0</v>
      </c>
      <c r="O128" s="236">
        <f>ROUND(E128*N128,2)</f>
        <v>0</v>
      </c>
      <c r="P128" s="236">
        <v>1E-3</v>
      </c>
      <c r="Q128" s="236">
        <f>ROUND(E128*P128,2)</f>
        <v>0.01</v>
      </c>
      <c r="R128" s="238" t="s">
        <v>218</v>
      </c>
      <c r="S128" s="238" t="s">
        <v>139</v>
      </c>
      <c r="T128" s="239" t="s">
        <v>140</v>
      </c>
      <c r="U128" s="222">
        <v>6.4000000000000001E-2</v>
      </c>
      <c r="V128" s="222">
        <f>ROUND(E128*U128,2)</f>
        <v>0.64</v>
      </c>
      <c r="W128" s="222"/>
      <c r="X128" s="222" t="s">
        <v>141</v>
      </c>
      <c r="Y128" s="222" t="s">
        <v>142</v>
      </c>
      <c r="Z128" s="212"/>
      <c r="AA128" s="212"/>
      <c r="AB128" s="212"/>
      <c r="AC128" s="212"/>
      <c r="AD128" s="212"/>
      <c r="AE128" s="212"/>
      <c r="AF128" s="212"/>
      <c r="AG128" s="212" t="s">
        <v>143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55" t="s">
        <v>230</v>
      </c>
      <c r="D129" s="242"/>
      <c r="E129" s="242"/>
      <c r="F129" s="242"/>
      <c r="G129" s="24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156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19"/>
      <c r="B130" s="220"/>
      <c r="C130" s="254" t="s">
        <v>274</v>
      </c>
      <c r="D130" s="223"/>
      <c r="E130" s="224">
        <v>10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147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3">
        <v>30</v>
      </c>
      <c r="B131" s="234" t="s">
        <v>275</v>
      </c>
      <c r="C131" s="252" t="s">
        <v>276</v>
      </c>
      <c r="D131" s="235" t="s">
        <v>185</v>
      </c>
      <c r="E131" s="236">
        <v>3.25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6">
        <v>4.8999999999999998E-4</v>
      </c>
      <c r="O131" s="236">
        <f>ROUND(E131*N131,2)</f>
        <v>0</v>
      </c>
      <c r="P131" s="236">
        <v>2.7E-2</v>
      </c>
      <c r="Q131" s="236">
        <f>ROUND(E131*P131,2)</f>
        <v>0.09</v>
      </c>
      <c r="R131" s="238" t="s">
        <v>218</v>
      </c>
      <c r="S131" s="238" t="s">
        <v>139</v>
      </c>
      <c r="T131" s="239" t="s">
        <v>140</v>
      </c>
      <c r="U131" s="222">
        <v>0.42199999999999999</v>
      </c>
      <c r="V131" s="222">
        <f>ROUND(E131*U131,2)</f>
        <v>1.37</v>
      </c>
      <c r="W131" s="222"/>
      <c r="X131" s="222" t="s">
        <v>141</v>
      </c>
      <c r="Y131" s="222" t="s">
        <v>142</v>
      </c>
      <c r="Z131" s="212"/>
      <c r="AA131" s="212"/>
      <c r="AB131" s="212"/>
      <c r="AC131" s="212"/>
      <c r="AD131" s="212"/>
      <c r="AE131" s="212"/>
      <c r="AF131" s="212"/>
      <c r="AG131" s="212" t="s">
        <v>143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53" t="s">
        <v>231</v>
      </c>
      <c r="D132" s="240"/>
      <c r="E132" s="240"/>
      <c r="F132" s="240"/>
      <c r="G132" s="240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145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19"/>
      <c r="B133" s="220"/>
      <c r="C133" s="254" t="s">
        <v>187</v>
      </c>
      <c r="D133" s="223"/>
      <c r="E133" s="224">
        <v>3.25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147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x14ac:dyDescent="0.2">
      <c r="A134" s="226" t="s">
        <v>133</v>
      </c>
      <c r="B134" s="227" t="s">
        <v>69</v>
      </c>
      <c r="C134" s="251" t="s">
        <v>70</v>
      </c>
      <c r="D134" s="228"/>
      <c r="E134" s="229"/>
      <c r="F134" s="230"/>
      <c r="G134" s="230">
        <f>SUMIF(AG135:AG136,"&lt;&gt;NOR",G135:G136)</f>
        <v>0</v>
      </c>
      <c r="H134" s="230"/>
      <c r="I134" s="230">
        <f>SUM(I135:I136)</f>
        <v>0</v>
      </c>
      <c r="J134" s="230"/>
      <c r="K134" s="230">
        <f>SUM(K135:K136)</f>
        <v>0</v>
      </c>
      <c r="L134" s="230"/>
      <c r="M134" s="230">
        <f>SUM(M135:M136)</f>
        <v>0</v>
      </c>
      <c r="N134" s="229"/>
      <c r="O134" s="229">
        <f>SUM(O135:O136)</f>
        <v>0</v>
      </c>
      <c r="P134" s="229"/>
      <c r="Q134" s="229">
        <f>SUM(Q135:Q136)</f>
        <v>0</v>
      </c>
      <c r="R134" s="230"/>
      <c r="S134" s="230"/>
      <c r="T134" s="231"/>
      <c r="U134" s="225"/>
      <c r="V134" s="225">
        <f>SUM(V135:V136)</f>
        <v>23.28</v>
      </c>
      <c r="W134" s="225"/>
      <c r="X134" s="225"/>
      <c r="Y134" s="225"/>
      <c r="AG134" t="s">
        <v>134</v>
      </c>
    </row>
    <row r="135" spans="1:60" ht="22.5" outlineLevel="1" x14ac:dyDescent="0.2">
      <c r="A135" s="233">
        <v>31</v>
      </c>
      <c r="B135" s="234" t="s">
        <v>277</v>
      </c>
      <c r="C135" s="252" t="s">
        <v>278</v>
      </c>
      <c r="D135" s="235" t="s">
        <v>279</v>
      </c>
      <c r="E135" s="236">
        <v>7.38889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6">
        <v>0</v>
      </c>
      <c r="O135" s="236">
        <f>ROUND(E135*N135,2)</f>
        <v>0</v>
      </c>
      <c r="P135" s="236">
        <v>0</v>
      </c>
      <c r="Q135" s="236">
        <f>ROUND(E135*P135,2)</f>
        <v>0</v>
      </c>
      <c r="R135" s="238" t="s">
        <v>138</v>
      </c>
      <c r="S135" s="238" t="s">
        <v>139</v>
      </c>
      <c r="T135" s="239" t="s">
        <v>140</v>
      </c>
      <c r="U135" s="222">
        <v>3.15</v>
      </c>
      <c r="V135" s="222">
        <f>ROUND(E135*U135,2)</f>
        <v>23.28</v>
      </c>
      <c r="W135" s="222"/>
      <c r="X135" s="222" t="s">
        <v>280</v>
      </c>
      <c r="Y135" s="222" t="s">
        <v>142</v>
      </c>
      <c r="Z135" s="212"/>
      <c r="AA135" s="212"/>
      <c r="AB135" s="212"/>
      <c r="AC135" s="212"/>
      <c r="AD135" s="212"/>
      <c r="AE135" s="212"/>
      <c r="AF135" s="212"/>
      <c r="AG135" s="212" t="s">
        <v>281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55" t="s">
        <v>282</v>
      </c>
      <c r="D136" s="242"/>
      <c r="E136" s="242"/>
      <c r="F136" s="242"/>
      <c r="G136" s="24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156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x14ac:dyDescent="0.2">
      <c r="A137" s="226" t="s">
        <v>133</v>
      </c>
      <c r="B137" s="227" t="s">
        <v>71</v>
      </c>
      <c r="C137" s="251" t="s">
        <v>72</v>
      </c>
      <c r="D137" s="228"/>
      <c r="E137" s="229"/>
      <c r="F137" s="230"/>
      <c r="G137" s="230">
        <f>SUMIF(AG138:AG146,"&lt;&gt;NOR",G138:G146)</f>
        <v>0</v>
      </c>
      <c r="H137" s="230"/>
      <c r="I137" s="230">
        <f>SUM(I138:I146)</f>
        <v>0</v>
      </c>
      <c r="J137" s="230"/>
      <c r="K137" s="230">
        <f>SUM(K138:K146)</f>
        <v>0</v>
      </c>
      <c r="L137" s="230"/>
      <c r="M137" s="230">
        <f>SUM(M138:M146)</f>
        <v>0</v>
      </c>
      <c r="N137" s="229"/>
      <c r="O137" s="229">
        <f>SUM(O138:O146)</f>
        <v>0.04</v>
      </c>
      <c r="P137" s="229"/>
      <c r="Q137" s="229">
        <f>SUM(Q138:Q146)</f>
        <v>0.08</v>
      </c>
      <c r="R137" s="230"/>
      <c r="S137" s="230"/>
      <c r="T137" s="231"/>
      <c r="U137" s="225"/>
      <c r="V137" s="225">
        <f>SUM(V138:V146)</f>
        <v>2.62</v>
      </c>
      <c r="W137" s="225"/>
      <c r="X137" s="225"/>
      <c r="Y137" s="225"/>
      <c r="AG137" t="s">
        <v>134</v>
      </c>
    </row>
    <row r="138" spans="1:60" ht="22.5" outlineLevel="1" x14ac:dyDescent="0.2">
      <c r="A138" s="233">
        <v>32</v>
      </c>
      <c r="B138" s="234" t="s">
        <v>283</v>
      </c>
      <c r="C138" s="252" t="s">
        <v>284</v>
      </c>
      <c r="D138" s="235" t="s">
        <v>137</v>
      </c>
      <c r="E138" s="236">
        <v>12.5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21</v>
      </c>
      <c r="M138" s="238">
        <f>G138*(1+L138/100)</f>
        <v>0</v>
      </c>
      <c r="N138" s="236">
        <v>0</v>
      </c>
      <c r="O138" s="236">
        <f>ROUND(E138*N138,2)</f>
        <v>0</v>
      </c>
      <c r="P138" s="236">
        <v>6.4999999999999997E-3</v>
      </c>
      <c r="Q138" s="236">
        <f>ROUND(E138*P138,2)</f>
        <v>0.08</v>
      </c>
      <c r="R138" s="238" t="s">
        <v>285</v>
      </c>
      <c r="S138" s="238" t="s">
        <v>139</v>
      </c>
      <c r="T138" s="239" t="s">
        <v>140</v>
      </c>
      <c r="U138" s="222">
        <v>3.3000000000000002E-2</v>
      </c>
      <c r="V138" s="222">
        <f>ROUND(E138*U138,2)</f>
        <v>0.41</v>
      </c>
      <c r="W138" s="222"/>
      <c r="X138" s="222" t="s">
        <v>141</v>
      </c>
      <c r="Y138" s="222" t="s">
        <v>142</v>
      </c>
      <c r="Z138" s="212"/>
      <c r="AA138" s="212"/>
      <c r="AB138" s="212"/>
      <c r="AC138" s="212"/>
      <c r="AD138" s="212"/>
      <c r="AE138" s="212"/>
      <c r="AF138" s="212"/>
      <c r="AG138" s="212" t="s">
        <v>143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54" t="s">
        <v>286</v>
      </c>
      <c r="D139" s="223"/>
      <c r="E139" s="224">
        <v>12.5</v>
      </c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147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3">
        <v>33</v>
      </c>
      <c r="B140" s="234" t="s">
        <v>287</v>
      </c>
      <c r="C140" s="252" t="s">
        <v>288</v>
      </c>
      <c r="D140" s="235" t="s">
        <v>137</v>
      </c>
      <c r="E140" s="236">
        <v>12.5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21</v>
      </c>
      <c r="M140" s="238">
        <f>G140*(1+L140/100)</f>
        <v>0</v>
      </c>
      <c r="N140" s="236">
        <v>5.2999999999999998E-4</v>
      </c>
      <c r="O140" s="236">
        <f>ROUND(E140*N140,2)</f>
        <v>0.01</v>
      </c>
      <c r="P140" s="236">
        <v>0</v>
      </c>
      <c r="Q140" s="236">
        <f>ROUND(E140*P140,2)</f>
        <v>0</v>
      </c>
      <c r="R140" s="238" t="s">
        <v>285</v>
      </c>
      <c r="S140" s="238" t="s">
        <v>139</v>
      </c>
      <c r="T140" s="239" t="s">
        <v>140</v>
      </c>
      <c r="U140" s="222">
        <v>0.17100000000000001</v>
      </c>
      <c r="V140" s="222">
        <f>ROUND(E140*U140,2)</f>
        <v>2.14</v>
      </c>
      <c r="W140" s="222"/>
      <c r="X140" s="222" t="s">
        <v>141</v>
      </c>
      <c r="Y140" s="222" t="s">
        <v>142</v>
      </c>
      <c r="Z140" s="212"/>
      <c r="AA140" s="212"/>
      <c r="AB140" s="212"/>
      <c r="AC140" s="212"/>
      <c r="AD140" s="212"/>
      <c r="AE140" s="212"/>
      <c r="AF140" s="212"/>
      <c r="AG140" s="212" t="s">
        <v>143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19"/>
      <c r="B141" s="220"/>
      <c r="C141" s="253" t="s">
        <v>289</v>
      </c>
      <c r="D141" s="240"/>
      <c r="E141" s="240"/>
      <c r="F141" s="240"/>
      <c r="G141" s="240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145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54" t="s">
        <v>286</v>
      </c>
      <c r="D142" s="223"/>
      <c r="E142" s="224">
        <v>12.5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147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33">
        <v>34</v>
      </c>
      <c r="B143" s="234" t="s">
        <v>290</v>
      </c>
      <c r="C143" s="252" t="s">
        <v>291</v>
      </c>
      <c r="D143" s="235" t="s">
        <v>137</v>
      </c>
      <c r="E143" s="236">
        <v>14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6">
        <v>2.3999999999999998E-3</v>
      </c>
      <c r="O143" s="236">
        <f>ROUND(E143*N143,2)</f>
        <v>0.03</v>
      </c>
      <c r="P143" s="236">
        <v>0</v>
      </c>
      <c r="Q143" s="236">
        <f>ROUND(E143*P143,2)</f>
        <v>0</v>
      </c>
      <c r="R143" s="238" t="s">
        <v>292</v>
      </c>
      <c r="S143" s="238" t="s">
        <v>139</v>
      </c>
      <c r="T143" s="239" t="s">
        <v>140</v>
      </c>
      <c r="U143" s="222">
        <v>0</v>
      </c>
      <c r="V143" s="222">
        <f>ROUND(E143*U143,2)</f>
        <v>0</v>
      </c>
      <c r="W143" s="222"/>
      <c r="X143" s="222" t="s">
        <v>293</v>
      </c>
      <c r="Y143" s="222" t="s">
        <v>142</v>
      </c>
      <c r="Z143" s="212"/>
      <c r="AA143" s="212"/>
      <c r="AB143" s="212"/>
      <c r="AC143" s="212"/>
      <c r="AD143" s="212"/>
      <c r="AE143" s="212"/>
      <c r="AF143" s="212"/>
      <c r="AG143" s="212" t="s">
        <v>294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2">
      <c r="A144" s="219"/>
      <c r="B144" s="220"/>
      <c r="C144" s="254" t="s">
        <v>295</v>
      </c>
      <c r="D144" s="223"/>
      <c r="E144" s="224">
        <v>14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147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33">
        <v>35</v>
      </c>
      <c r="B145" s="234" t="s">
        <v>296</v>
      </c>
      <c r="C145" s="252" t="s">
        <v>297</v>
      </c>
      <c r="D145" s="235" t="s">
        <v>279</v>
      </c>
      <c r="E145" s="236">
        <v>4.0219999999999999E-2</v>
      </c>
      <c r="F145" s="237"/>
      <c r="G145" s="238">
        <f>ROUND(E145*F145,2)</f>
        <v>0</v>
      </c>
      <c r="H145" s="237"/>
      <c r="I145" s="238">
        <f>ROUND(E145*H145,2)</f>
        <v>0</v>
      </c>
      <c r="J145" s="237"/>
      <c r="K145" s="238">
        <f>ROUND(E145*J145,2)</f>
        <v>0</v>
      </c>
      <c r="L145" s="238">
        <v>21</v>
      </c>
      <c r="M145" s="238">
        <f>G145*(1+L145/100)</f>
        <v>0</v>
      </c>
      <c r="N145" s="236">
        <v>0</v>
      </c>
      <c r="O145" s="236">
        <f>ROUND(E145*N145,2)</f>
        <v>0</v>
      </c>
      <c r="P145" s="236">
        <v>0</v>
      </c>
      <c r="Q145" s="236">
        <f>ROUND(E145*P145,2)</f>
        <v>0</v>
      </c>
      <c r="R145" s="238" t="s">
        <v>285</v>
      </c>
      <c r="S145" s="238" t="s">
        <v>139</v>
      </c>
      <c r="T145" s="239" t="s">
        <v>140</v>
      </c>
      <c r="U145" s="222">
        <v>1.831</v>
      </c>
      <c r="V145" s="222">
        <f>ROUND(E145*U145,2)</f>
        <v>7.0000000000000007E-2</v>
      </c>
      <c r="W145" s="222"/>
      <c r="X145" s="222" t="s">
        <v>280</v>
      </c>
      <c r="Y145" s="222" t="s">
        <v>142</v>
      </c>
      <c r="Z145" s="212"/>
      <c r="AA145" s="212"/>
      <c r="AB145" s="212"/>
      <c r="AC145" s="212"/>
      <c r="AD145" s="212"/>
      <c r="AE145" s="212"/>
      <c r="AF145" s="212"/>
      <c r="AG145" s="212" t="s">
        <v>281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55" t="s">
        <v>298</v>
      </c>
      <c r="D146" s="242"/>
      <c r="E146" s="242"/>
      <c r="F146" s="242"/>
      <c r="G146" s="24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156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x14ac:dyDescent="0.2">
      <c r="A147" s="226" t="s">
        <v>133</v>
      </c>
      <c r="B147" s="227" t="s">
        <v>73</v>
      </c>
      <c r="C147" s="251" t="s">
        <v>74</v>
      </c>
      <c r="D147" s="228"/>
      <c r="E147" s="229"/>
      <c r="F147" s="230"/>
      <c r="G147" s="230">
        <f>SUMIF(AG148:AG175,"&lt;&gt;NOR",G148:G175)</f>
        <v>0</v>
      </c>
      <c r="H147" s="230"/>
      <c r="I147" s="230">
        <f>SUM(I148:I175)</f>
        <v>0</v>
      </c>
      <c r="J147" s="230"/>
      <c r="K147" s="230">
        <f>SUM(K148:K175)</f>
        <v>0</v>
      </c>
      <c r="L147" s="230"/>
      <c r="M147" s="230">
        <f>SUM(M148:M175)</f>
        <v>0</v>
      </c>
      <c r="N147" s="229"/>
      <c r="O147" s="229">
        <f>SUM(O148:O175)</f>
        <v>0.05</v>
      </c>
      <c r="P147" s="229"/>
      <c r="Q147" s="229">
        <f>SUM(Q148:Q175)</f>
        <v>0</v>
      </c>
      <c r="R147" s="230"/>
      <c r="S147" s="230"/>
      <c r="T147" s="231"/>
      <c r="U147" s="225"/>
      <c r="V147" s="225">
        <f>SUM(V148:V175)</f>
        <v>15.370000000000001</v>
      </c>
      <c r="W147" s="225"/>
      <c r="X147" s="225"/>
      <c r="Y147" s="225"/>
      <c r="AG147" t="s">
        <v>134</v>
      </c>
    </row>
    <row r="148" spans="1:60" outlineLevel="1" x14ac:dyDescent="0.2">
      <c r="A148" s="233">
        <v>36</v>
      </c>
      <c r="B148" s="234" t="s">
        <v>299</v>
      </c>
      <c r="C148" s="252" t="s">
        <v>300</v>
      </c>
      <c r="D148" s="235" t="s">
        <v>217</v>
      </c>
      <c r="E148" s="236">
        <v>2</v>
      </c>
      <c r="F148" s="237"/>
      <c r="G148" s="238">
        <f>ROUND(E148*F148,2)</f>
        <v>0</v>
      </c>
      <c r="H148" s="237"/>
      <c r="I148" s="238">
        <f>ROUND(E148*H148,2)</f>
        <v>0</v>
      </c>
      <c r="J148" s="237"/>
      <c r="K148" s="238">
        <f>ROUND(E148*J148,2)</f>
        <v>0</v>
      </c>
      <c r="L148" s="238">
        <v>21</v>
      </c>
      <c r="M148" s="238">
        <f>G148*(1+L148/100)</f>
        <v>0</v>
      </c>
      <c r="N148" s="236">
        <v>2.2000000000000001E-4</v>
      </c>
      <c r="O148" s="236">
        <f>ROUND(E148*N148,2)</f>
        <v>0</v>
      </c>
      <c r="P148" s="236">
        <v>0</v>
      </c>
      <c r="Q148" s="236">
        <f>ROUND(E148*P148,2)</f>
        <v>0</v>
      </c>
      <c r="R148" s="238" t="s">
        <v>301</v>
      </c>
      <c r="S148" s="238" t="s">
        <v>139</v>
      </c>
      <c r="T148" s="239" t="s">
        <v>140</v>
      </c>
      <c r="U148" s="222">
        <v>0.47499999999999998</v>
      </c>
      <c r="V148" s="222">
        <f>ROUND(E148*U148,2)</f>
        <v>0.95</v>
      </c>
      <c r="W148" s="222"/>
      <c r="X148" s="222" t="s">
        <v>141</v>
      </c>
      <c r="Y148" s="222" t="s">
        <v>142</v>
      </c>
      <c r="Z148" s="212"/>
      <c r="AA148" s="212"/>
      <c r="AB148" s="212"/>
      <c r="AC148" s="212"/>
      <c r="AD148" s="212"/>
      <c r="AE148" s="212"/>
      <c r="AF148" s="212"/>
      <c r="AG148" s="212" t="s">
        <v>143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53" t="s">
        <v>289</v>
      </c>
      <c r="D149" s="240"/>
      <c r="E149" s="240"/>
      <c r="F149" s="240"/>
      <c r="G149" s="240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145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">
      <c r="A150" s="219"/>
      <c r="B150" s="220"/>
      <c r="C150" s="254" t="s">
        <v>302</v>
      </c>
      <c r="D150" s="223"/>
      <c r="E150" s="224">
        <v>1</v>
      </c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147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54" t="s">
        <v>303</v>
      </c>
      <c r="D151" s="223"/>
      <c r="E151" s="224">
        <v>1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147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33">
        <v>37</v>
      </c>
      <c r="B152" s="234" t="s">
        <v>304</v>
      </c>
      <c r="C152" s="252" t="s">
        <v>305</v>
      </c>
      <c r="D152" s="235" t="s">
        <v>217</v>
      </c>
      <c r="E152" s="236">
        <v>2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6">
        <v>1.265E-2</v>
      </c>
      <c r="O152" s="236">
        <f>ROUND(E152*N152,2)</f>
        <v>0.03</v>
      </c>
      <c r="P152" s="236">
        <v>0</v>
      </c>
      <c r="Q152" s="236">
        <f>ROUND(E152*P152,2)</f>
        <v>0</v>
      </c>
      <c r="R152" s="238" t="s">
        <v>301</v>
      </c>
      <c r="S152" s="238" t="s">
        <v>139</v>
      </c>
      <c r="T152" s="239" t="s">
        <v>140</v>
      </c>
      <c r="U152" s="222">
        <v>0.50600000000000001</v>
      </c>
      <c r="V152" s="222">
        <f>ROUND(E152*U152,2)</f>
        <v>1.01</v>
      </c>
      <c r="W152" s="222"/>
      <c r="X152" s="222" t="s">
        <v>141</v>
      </c>
      <c r="Y152" s="222" t="s">
        <v>142</v>
      </c>
      <c r="Z152" s="212"/>
      <c r="AA152" s="212"/>
      <c r="AB152" s="212"/>
      <c r="AC152" s="212"/>
      <c r="AD152" s="212"/>
      <c r="AE152" s="212"/>
      <c r="AF152" s="212"/>
      <c r="AG152" s="212" t="s">
        <v>143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19"/>
      <c r="B153" s="220"/>
      <c r="C153" s="253" t="s">
        <v>289</v>
      </c>
      <c r="D153" s="240"/>
      <c r="E153" s="240"/>
      <c r="F153" s="240"/>
      <c r="G153" s="240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145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19"/>
      <c r="B154" s="220"/>
      <c r="C154" s="254" t="s">
        <v>302</v>
      </c>
      <c r="D154" s="223"/>
      <c r="E154" s="224">
        <v>1</v>
      </c>
      <c r="F154" s="222"/>
      <c r="G154" s="22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147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54" t="s">
        <v>303</v>
      </c>
      <c r="D155" s="223"/>
      <c r="E155" s="224">
        <v>1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147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33">
        <v>38</v>
      </c>
      <c r="B156" s="234" t="s">
        <v>306</v>
      </c>
      <c r="C156" s="252" t="s">
        <v>307</v>
      </c>
      <c r="D156" s="235" t="s">
        <v>185</v>
      </c>
      <c r="E156" s="236">
        <v>5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6">
        <v>4.6999999999999999E-4</v>
      </c>
      <c r="O156" s="236">
        <f>ROUND(E156*N156,2)</f>
        <v>0</v>
      </c>
      <c r="P156" s="236">
        <v>0</v>
      </c>
      <c r="Q156" s="236">
        <f>ROUND(E156*P156,2)</f>
        <v>0</v>
      </c>
      <c r="R156" s="238" t="s">
        <v>301</v>
      </c>
      <c r="S156" s="238" t="s">
        <v>139</v>
      </c>
      <c r="T156" s="239" t="s">
        <v>140</v>
      </c>
      <c r="U156" s="222">
        <v>0.35899999999999999</v>
      </c>
      <c r="V156" s="222">
        <f>ROUND(E156*U156,2)</f>
        <v>1.8</v>
      </c>
      <c r="W156" s="222"/>
      <c r="X156" s="222" t="s">
        <v>141</v>
      </c>
      <c r="Y156" s="222" t="s">
        <v>142</v>
      </c>
      <c r="Z156" s="212"/>
      <c r="AA156" s="212"/>
      <c r="AB156" s="212"/>
      <c r="AC156" s="212"/>
      <c r="AD156" s="212"/>
      <c r="AE156" s="212"/>
      <c r="AF156" s="212"/>
      <c r="AG156" s="212" t="s">
        <v>143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19"/>
      <c r="B157" s="220"/>
      <c r="C157" s="255" t="s">
        <v>308</v>
      </c>
      <c r="D157" s="242"/>
      <c r="E157" s="242"/>
      <c r="F157" s="242"/>
      <c r="G157" s="24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156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19"/>
      <c r="B158" s="220"/>
      <c r="C158" s="256" t="s">
        <v>309</v>
      </c>
      <c r="D158" s="243"/>
      <c r="E158" s="243"/>
      <c r="F158" s="243"/>
      <c r="G158" s="243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145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54" t="s">
        <v>310</v>
      </c>
      <c r="D159" s="223"/>
      <c r="E159" s="224">
        <v>5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147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33">
        <v>39</v>
      </c>
      <c r="B160" s="234" t="s">
        <v>311</v>
      </c>
      <c r="C160" s="252" t="s">
        <v>312</v>
      </c>
      <c r="D160" s="235" t="s">
        <v>185</v>
      </c>
      <c r="E160" s="236">
        <v>30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6">
        <v>5.1999999999999995E-4</v>
      </c>
      <c r="O160" s="236">
        <f>ROUND(E160*N160,2)</f>
        <v>0.02</v>
      </c>
      <c r="P160" s="236">
        <v>0</v>
      </c>
      <c r="Q160" s="236">
        <f>ROUND(E160*P160,2)</f>
        <v>0</v>
      </c>
      <c r="R160" s="238" t="s">
        <v>301</v>
      </c>
      <c r="S160" s="238" t="s">
        <v>139</v>
      </c>
      <c r="T160" s="239" t="s">
        <v>140</v>
      </c>
      <c r="U160" s="222">
        <v>0.22500000000000001</v>
      </c>
      <c r="V160" s="222">
        <f>ROUND(E160*U160,2)</f>
        <v>6.75</v>
      </c>
      <c r="W160" s="222"/>
      <c r="X160" s="222" t="s">
        <v>141</v>
      </c>
      <c r="Y160" s="222" t="s">
        <v>142</v>
      </c>
      <c r="Z160" s="212"/>
      <c r="AA160" s="212"/>
      <c r="AB160" s="212"/>
      <c r="AC160" s="212"/>
      <c r="AD160" s="212"/>
      <c r="AE160" s="212"/>
      <c r="AF160" s="212"/>
      <c r="AG160" s="212" t="s">
        <v>143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19"/>
      <c r="B161" s="220"/>
      <c r="C161" s="255" t="s">
        <v>313</v>
      </c>
      <c r="D161" s="242"/>
      <c r="E161" s="242"/>
      <c r="F161" s="242"/>
      <c r="G161" s="24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156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56" t="s">
        <v>314</v>
      </c>
      <c r="D162" s="243"/>
      <c r="E162" s="243"/>
      <c r="F162" s="243"/>
      <c r="G162" s="243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145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">
      <c r="A163" s="219"/>
      <c r="B163" s="220"/>
      <c r="C163" s="254" t="s">
        <v>315</v>
      </c>
      <c r="D163" s="223"/>
      <c r="E163" s="224">
        <v>30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147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33">
        <v>40</v>
      </c>
      <c r="B164" s="234" t="s">
        <v>316</v>
      </c>
      <c r="C164" s="252" t="s">
        <v>317</v>
      </c>
      <c r="D164" s="235" t="s">
        <v>217</v>
      </c>
      <c r="E164" s="236">
        <v>6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6">
        <v>0</v>
      </c>
      <c r="O164" s="236">
        <f>ROUND(E164*N164,2)</f>
        <v>0</v>
      </c>
      <c r="P164" s="236">
        <v>0</v>
      </c>
      <c r="Q164" s="236">
        <f>ROUND(E164*P164,2)</f>
        <v>0</v>
      </c>
      <c r="R164" s="238" t="s">
        <v>301</v>
      </c>
      <c r="S164" s="238" t="s">
        <v>139</v>
      </c>
      <c r="T164" s="239" t="s">
        <v>140</v>
      </c>
      <c r="U164" s="222">
        <v>0.17399999999999999</v>
      </c>
      <c r="V164" s="222">
        <f>ROUND(E164*U164,2)</f>
        <v>1.04</v>
      </c>
      <c r="W164" s="222"/>
      <c r="X164" s="222" t="s">
        <v>141</v>
      </c>
      <c r="Y164" s="222" t="s">
        <v>142</v>
      </c>
      <c r="Z164" s="212"/>
      <c r="AA164" s="212"/>
      <c r="AB164" s="212"/>
      <c r="AC164" s="212"/>
      <c r="AD164" s="212"/>
      <c r="AE164" s="212"/>
      <c r="AF164" s="212"/>
      <c r="AG164" s="212" t="s">
        <v>143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55" t="s">
        <v>318</v>
      </c>
      <c r="D165" s="242"/>
      <c r="E165" s="242"/>
      <c r="F165" s="242"/>
      <c r="G165" s="24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156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2">
      <c r="A166" s="219"/>
      <c r="B166" s="220"/>
      <c r="C166" s="254" t="s">
        <v>319</v>
      </c>
      <c r="D166" s="223"/>
      <c r="E166" s="224">
        <v>4</v>
      </c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147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54" t="s">
        <v>320</v>
      </c>
      <c r="D167" s="223"/>
      <c r="E167" s="224">
        <v>2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147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33">
        <v>41</v>
      </c>
      <c r="B168" s="234" t="s">
        <v>321</v>
      </c>
      <c r="C168" s="252" t="s">
        <v>322</v>
      </c>
      <c r="D168" s="235" t="s">
        <v>185</v>
      </c>
      <c r="E168" s="236">
        <v>35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6">
        <v>0</v>
      </c>
      <c r="O168" s="236">
        <f>ROUND(E168*N168,2)</f>
        <v>0</v>
      </c>
      <c r="P168" s="236">
        <v>0</v>
      </c>
      <c r="Q168" s="236">
        <f>ROUND(E168*P168,2)</f>
        <v>0</v>
      </c>
      <c r="R168" s="238" t="s">
        <v>301</v>
      </c>
      <c r="S168" s="238" t="s">
        <v>139</v>
      </c>
      <c r="T168" s="239" t="s">
        <v>140</v>
      </c>
      <c r="U168" s="222">
        <v>4.8000000000000001E-2</v>
      </c>
      <c r="V168" s="222">
        <f>ROUND(E168*U168,2)</f>
        <v>1.68</v>
      </c>
      <c r="W168" s="222"/>
      <c r="X168" s="222" t="s">
        <v>141</v>
      </c>
      <c r="Y168" s="222" t="s">
        <v>142</v>
      </c>
      <c r="Z168" s="212"/>
      <c r="AA168" s="212"/>
      <c r="AB168" s="212"/>
      <c r="AC168" s="212"/>
      <c r="AD168" s="212"/>
      <c r="AE168" s="212"/>
      <c r="AF168" s="212"/>
      <c r="AG168" s="212" t="s">
        <v>143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19"/>
      <c r="B169" s="220"/>
      <c r="C169" s="254" t="s">
        <v>315</v>
      </c>
      <c r="D169" s="223"/>
      <c r="E169" s="224">
        <v>30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147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54" t="s">
        <v>310</v>
      </c>
      <c r="D170" s="223"/>
      <c r="E170" s="224">
        <v>5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147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33">
        <v>42</v>
      </c>
      <c r="B171" s="234" t="s">
        <v>323</v>
      </c>
      <c r="C171" s="252" t="s">
        <v>324</v>
      </c>
      <c r="D171" s="235" t="s">
        <v>185</v>
      </c>
      <c r="E171" s="236">
        <v>35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21</v>
      </c>
      <c r="M171" s="238">
        <f>G171*(1+L171/100)</f>
        <v>0</v>
      </c>
      <c r="N171" s="236">
        <v>0</v>
      </c>
      <c r="O171" s="236">
        <f>ROUND(E171*N171,2)</f>
        <v>0</v>
      </c>
      <c r="P171" s="236">
        <v>0</v>
      </c>
      <c r="Q171" s="236">
        <f>ROUND(E171*P171,2)</f>
        <v>0</v>
      </c>
      <c r="R171" s="238" t="s">
        <v>301</v>
      </c>
      <c r="S171" s="238" t="s">
        <v>139</v>
      </c>
      <c r="T171" s="239" t="s">
        <v>140</v>
      </c>
      <c r="U171" s="222">
        <v>5.8999999999999997E-2</v>
      </c>
      <c r="V171" s="222">
        <f>ROUND(E171*U171,2)</f>
        <v>2.0699999999999998</v>
      </c>
      <c r="W171" s="222"/>
      <c r="X171" s="222" t="s">
        <v>141</v>
      </c>
      <c r="Y171" s="222" t="s">
        <v>142</v>
      </c>
      <c r="Z171" s="212"/>
      <c r="AA171" s="212"/>
      <c r="AB171" s="212"/>
      <c r="AC171" s="212"/>
      <c r="AD171" s="212"/>
      <c r="AE171" s="212"/>
      <c r="AF171" s="212"/>
      <c r="AG171" s="212" t="s">
        <v>143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54" t="s">
        <v>315</v>
      </c>
      <c r="D172" s="223"/>
      <c r="E172" s="224">
        <v>30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147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54" t="s">
        <v>310</v>
      </c>
      <c r="D173" s="223"/>
      <c r="E173" s="224">
        <v>5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147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33">
        <v>43</v>
      </c>
      <c r="B174" s="234" t="s">
        <v>325</v>
      </c>
      <c r="C174" s="252" t="s">
        <v>326</v>
      </c>
      <c r="D174" s="235" t="s">
        <v>279</v>
      </c>
      <c r="E174" s="236">
        <v>4.369E-2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6">
        <v>0</v>
      </c>
      <c r="O174" s="236">
        <f>ROUND(E174*N174,2)</f>
        <v>0</v>
      </c>
      <c r="P174" s="236">
        <v>0</v>
      </c>
      <c r="Q174" s="236">
        <f>ROUND(E174*P174,2)</f>
        <v>0</v>
      </c>
      <c r="R174" s="238" t="s">
        <v>301</v>
      </c>
      <c r="S174" s="238" t="s">
        <v>139</v>
      </c>
      <c r="T174" s="239" t="s">
        <v>140</v>
      </c>
      <c r="U174" s="222">
        <v>1.5229999999999999</v>
      </c>
      <c r="V174" s="222">
        <f>ROUND(E174*U174,2)</f>
        <v>7.0000000000000007E-2</v>
      </c>
      <c r="W174" s="222"/>
      <c r="X174" s="222" t="s">
        <v>280</v>
      </c>
      <c r="Y174" s="222" t="s">
        <v>142</v>
      </c>
      <c r="Z174" s="212"/>
      <c r="AA174" s="212"/>
      <c r="AB174" s="212"/>
      <c r="AC174" s="212"/>
      <c r="AD174" s="212"/>
      <c r="AE174" s="212"/>
      <c r="AF174" s="212"/>
      <c r="AG174" s="212" t="s">
        <v>281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">
      <c r="A175" s="219"/>
      <c r="B175" s="220"/>
      <c r="C175" s="255" t="s">
        <v>327</v>
      </c>
      <c r="D175" s="242"/>
      <c r="E175" s="242"/>
      <c r="F175" s="242"/>
      <c r="G175" s="24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156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26" t="s">
        <v>133</v>
      </c>
      <c r="B176" s="227" t="s">
        <v>75</v>
      </c>
      <c r="C176" s="251" t="s">
        <v>76</v>
      </c>
      <c r="D176" s="228"/>
      <c r="E176" s="229"/>
      <c r="F176" s="230"/>
      <c r="G176" s="230">
        <f>SUMIF(AG177:AG230,"&lt;&gt;NOR",G177:G230)</f>
        <v>0</v>
      </c>
      <c r="H176" s="230"/>
      <c r="I176" s="230">
        <f>SUM(I177:I230)</f>
        <v>0</v>
      </c>
      <c r="J176" s="230"/>
      <c r="K176" s="230">
        <f>SUM(K177:K230)</f>
        <v>0</v>
      </c>
      <c r="L176" s="230"/>
      <c r="M176" s="230">
        <f>SUM(M177:M230)</f>
        <v>0</v>
      </c>
      <c r="N176" s="229"/>
      <c r="O176" s="229">
        <f>SUM(O177:O230)</f>
        <v>6.0000000000000005E-2</v>
      </c>
      <c r="P176" s="229"/>
      <c r="Q176" s="229">
        <f>SUM(Q177:Q230)</f>
        <v>0</v>
      </c>
      <c r="R176" s="230"/>
      <c r="S176" s="230"/>
      <c r="T176" s="231"/>
      <c r="U176" s="225"/>
      <c r="V176" s="225">
        <f>SUM(V177:V230)</f>
        <v>51.2</v>
      </c>
      <c r="W176" s="225"/>
      <c r="X176" s="225"/>
      <c r="Y176" s="225"/>
      <c r="AG176" t="s">
        <v>134</v>
      </c>
    </row>
    <row r="177" spans="1:60" outlineLevel="1" x14ac:dyDescent="0.2">
      <c r="A177" s="233">
        <v>44</v>
      </c>
      <c r="B177" s="234" t="s">
        <v>328</v>
      </c>
      <c r="C177" s="252" t="s">
        <v>329</v>
      </c>
      <c r="D177" s="235" t="s">
        <v>217</v>
      </c>
      <c r="E177" s="236">
        <v>2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36">
        <v>1E-4</v>
      </c>
      <c r="O177" s="236">
        <f>ROUND(E177*N177,2)</f>
        <v>0</v>
      </c>
      <c r="P177" s="236">
        <v>0</v>
      </c>
      <c r="Q177" s="236">
        <f>ROUND(E177*P177,2)</f>
        <v>0</v>
      </c>
      <c r="R177" s="238" t="s">
        <v>301</v>
      </c>
      <c r="S177" s="238" t="s">
        <v>139</v>
      </c>
      <c r="T177" s="239" t="s">
        <v>140</v>
      </c>
      <c r="U177" s="222">
        <v>2.9000000000000001E-2</v>
      </c>
      <c r="V177" s="222">
        <f>ROUND(E177*U177,2)</f>
        <v>0.06</v>
      </c>
      <c r="W177" s="222"/>
      <c r="X177" s="222" t="s">
        <v>141</v>
      </c>
      <c r="Y177" s="222" t="s">
        <v>142</v>
      </c>
      <c r="Z177" s="212"/>
      <c r="AA177" s="212"/>
      <c r="AB177" s="212"/>
      <c r="AC177" s="212"/>
      <c r="AD177" s="212"/>
      <c r="AE177" s="212"/>
      <c r="AF177" s="212"/>
      <c r="AG177" s="212" t="s">
        <v>143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2" x14ac:dyDescent="0.2">
      <c r="A178" s="219"/>
      <c r="B178" s="220"/>
      <c r="C178" s="254" t="s">
        <v>330</v>
      </c>
      <c r="D178" s="223"/>
      <c r="E178" s="224">
        <v>1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147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54" t="s">
        <v>331</v>
      </c>
      <c r="D179" s="223"/>
      <c r="E179" s="224">
        <v>1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147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33">
        <v>45</v>
      </c>
      <c r="B180" s="234" t="s">
        <v>332</v>
      </c>
      <c r="C180" s="252" t="s">
        <v>333</v>
      </c>
      <c r="D180" s="235" t="s">
        <v>217</v>
      </c>
      <c r="E180" s="236">
        <v>3</v>
      </c>
      <c r="F180" s="237"/>
      <c r="G180" s="238">
        <f>ROUND(E180*F180,2)</f>
        <v>0</v>
      </c>
      <c r="H180" s="237"/>
      <c r="I180" s="238">
        <f>ROUND(E180*H180,2)</f>
        <v>0</v>
      </c>
      <c r="J180" s="237"/>
      <c r="K180" s="238">
        <f>ROUND(E180*J180,2)</f>
        <v>0</v>
      </c>
      <c r="L180" s="238">
        <v>21</v>
      </c>
      <c r="M180" s="238">
        <f>G180*(1+L180/100)</f>
        <v>0</v>
      </c>
      <c r="N180" s="236">
        <v>0</v>
      </c>
      <c r="O180" s="236">
        <f>ROUND(E180*N180,2)</f>
        <v>0</v>
      </c>
      <c r="P180" s="236">
        <v>0</v>
      </c>
      <c r="Q180" s="236">
        <f>ROUND(E180*P180,2)</f>
        <v>0</v>
      </c>
      <c r="R180" s="238" t="s">
        <v>301</v>
      </c>
      <c r="S180" s="238" t="s">
        <v>139</v>
      </c>
      <c r="T180" s="239" t="s">
        <v>140</v>
      </c>
      <c r="U180" s="222">
        <v>5.8000000000000003E-2</v>
      </c>
      <c r="V180" s="222">
        <f>ROUND(E180*U180,2)</f>
        <v>0.17</v>
      </c>
      <c r="W180" s="222"/>
      <c r="X180" s="222" t="s">
        <v>141</v>
      </c>
      <c r="Y180" s="222" t="s">
        <v>142</v>
      </c>
      <c r="Z180" s="212"/>
      <c r="AA180" s="212"/>
      <c r="AB180" s="212"/>
      <c r="AC180" s="212"/>
      <c r="AD180" s="212"/>
      <c r="AE180" s="212"/>
      <c r="AF180" s="212"/>
      <c r="AG180" s="212" t="s">
        <v>143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19"/>
      <c r="B181" s="220"/>
      <c r="C181" s="254" t="s">
        <v>334</v>
      </c>
      <c r="D181" s="223"/>
      <c r="E181" s="224">
        <v>2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147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54" t="s">
        <v>335</v>
      </c>
      <c r="D182" s="223"/>
      <c r="E182" s="224">
        <v>1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147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 x14ac:dyDescent="0.2">
      <c r="A183" s="233">
        <v>46</v>
      </c>
      <c r="B183" s="234" t="s">
        <v>336</v>
      </c>
      <c r="C183" s="252" t="s">
        <v>337</v>
      </c>
      <c r="D183" s="235" t="s">
        <v>338</v>
      </c>
      <c r="E183" s="236">
        <v>2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6">
        <v>8.7000000000000001E-4</v>
      </c>
      <c r="O183" s="236">
        <f>ROUND(E183*N183,2)</f>
        <v>0</v>
      </c>
      <c r="P183" s="236">
        <v>0</v>
      </c>
      <c r="Q183" s="236">
        <f>ROUND(E183*P183,2)</f>
        <v>0</v>
      </c>
      <c r="R183" s="238" t="s">
        <v>301</v>
      </c>
      <c r="S183" s="238" t="s">
        <v>139</v>
      </c>
      <c r="T183" s="239" t="s">
        <v>140</v>
      </c>
      <c r="U183" s="222">
        <v>0.26800000000000002</v>
      </c>
      <c r="V183" s="222">
        <f>ROUND(E183*U183,2)</f>
        <v>0.54</v>
      </c>
      <c r="W183" s="222"/>
      <c r="X183" s="222" t="s">
        <v>141</v>
      </c>
      <c r="Y183" s="222" t="s">
        <v>142</v>
      </c>
      <c r="Z183" s="212"/>
      <c r="AA183" s="212"/>
      <c r="AB183" s="212"/>
      <c r="AC183" s="212"/>
      <c r="AD183" s="212"/>
      <c r="AE183" s="212"/>
      <c r="AF183" s="212"/>
      <c r="AG183" s="212" t="s">
        <v>143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">
      <c r="A184" s="219"/>
      <c r="B184" s="220"/>
      <c r="C184" s="254" t="s">
        <v>339</v>
      </c>
      <c r="D184" s="223"/>
      <c r="E184" s="224">
        <v>1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147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54" t="s">
        <v>335</v>
      </c>
      <c r="D185" s="223"/>
      <c r="E185" s="224">
        <v>1</v>
      </c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147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33">
        <v>47</v>
      </c>
      <c r="B186" s="234" t="s">
        <v>340</v>
      </c>
      <c r="C186" s="252" t="s">
        <v>341</v>
      </c>
      <c r="D186" s="235" t="s">
        <v>338</v>
      </c>
      <c r="E186" s="236">
        <v>2</v>
      </c>
      <c r="F186" s="237"/>
      <c r="G186" s="238">
        <f>ROUND(E186*F186,2)</f>
        <v>0</v>
      </c>
      <c r="H186" s="237"/>
      <c r="I186" s="238">
        <f>ROUND(E186*H186,2)</f>
        <v>0</v>
      </c>
      <c r="J186" s="237"/>
      <c r="K186" s="238">
        <f>ROUND(E186*J186,2)</f>
        <v>0</v>
      </c>
      <c r="L186" s="238">
        <v>21</v>
      </c>
      <c r="M186" s="238">
        <f>G186*(1+L186/100)</f>
        <v>0</v>
      </c>
      <c r="N186" s="236">
        <v>1.0319999999999999E-2</v>
      </c>
      <c r="O186" s="236">
        <f>ROUND(E186*N186,2)</f>
        <v>0.02</v>
      </c>
      <c r="P186" s="236">
        <v>0</v>
      </c>
      <c r="Q186" s="236">
        <f>ROUND(E186*P186,2)</f>
        <v>0</v>
      </c>
      <c r="R186" s="238" t="s">
        <v>301</v>
      </c>
      <c r="S186" s="238" t="s">
        <v>139</v>
      </c>
      <c r="T186" s="239" t="s">
        <v>140</v>
      </c>
      <c r="U186" s="222">
        <v>1.1259999999999999</v>
      </c>
      <c r="V186" s="222">
        <f>ROUND(E186*U186,2)</f>
        <v>2.25</v>
      </c>
      <c r="W186" s="222"/>
      <c r="X186" s="222" t="s">
        <v>141</v>
      </c>
      <c r="Y186" s="222" t="s">
        <v>142</v>
      </c>
      <c r="Z186" s="212"/>
      <c r="AA186" s="212"/>
      <c r="AB186" s="212"/>
      <c r="AC186" s="212"/>
      <c r="AD186" s="212"/>
      <c r="AE186" s="212"/>
      <c r="AF186" s="212"/>
      <c r="AG186" s="212" t="s">
        <v>143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">
      <c r="A187" s="219"/>
      <c r="B187" s="220"/>
      <c r="C187" s="253" t="s">
        <v>289</v>
      </c>
      <c r="D187" s="240"/>
      <c r="E187" s="240"/>
      <c r="F187" s="240"/>
      <c r="G187" s="240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145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">
      <c r="A188" s="219"/>
      <c r="B188" s="220"/>
      <c r="C188" s="254" t="s">
        <v>339</v>
      </c>
      <c r="D188" s="223"/>
      <c r="E188" s="224">
        <v>1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147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54" t="s">
        <v>335</v>
      </c>
      <c r="D189" s="223"/>
      <c r="E189" s="224">
        <v>1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147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33">
        <v>48</v>
      </c>
      <c r="B190" s="234" t="s">
        <v>342</v>
      </c>
      <c r="C190" s="252" t="s">
        <v>343</v>
      </c>
      <c r="D190" s="235" t="s">
        <v>217</v>
      </c>
      <c r="E190" s="236">
        <v>2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6">
        <v>9.8999999999999999E-4</v>
      </c>
      <c r="O190" s="236">
        <f>ROUND(E190*N190,2)</f>
        <v>0</v>
      </c>
      <c r="P190" s="236">
        <v>0</v>
      </c>
      <c r="Q190" s="236">
        <f>ROUND(E190*P190,2)</f>
        <v>0</v>
      </c>
      <c r="R190" s="238" t="s">
        <v>301</v>
      </c>
      <c r="S190" s="238" t="s">
        <v>139</v>
      </c>
      <c r="T190" s="239" t="s">
        <v>140</v>
      </c>
      <c r="U190" s="222">
        <v>0.66900000000000004</v>
      </c>
      <c r="V190" s="222">
        <f>ROUND(E190*U190,2)</f>
        <v>1.34</v>
      </c>
      <c r="W190" s="222"/>
      <c r="X190" s="222" t="s">
        <v>141</v>
      </c>
      <c r="Y190" s="222" t="s">
        <v>142</v>
      </c>
      <c r="Z190" s="212"/>
      <c r="AA190" s="212"/>
      <c r="AB190" s="212"/>
      <c r="AC190" s="212"/>
      <c r="AD190" s="212"/>
      <c r="AE190" s="212"/>
      <c r="AF190" s="212"/>
      <c r="AG190" s="212" t="s">
        <v>143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54" t="s">
        <v>339</v>
      </c>
      <c r="D191" s="223"/>
      <c r="E191" s="224">
        <v>1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147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54" t="s">
        <v>335</v>
      </c>
      <c r="D192" s="223"/>
      <c r="E192" s="224">
        <v>1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147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33">
        <v>49</v>
      </c>
      <c r="B193" s="234" t="s">
        <v>344</v>
      </c>
      <c r="C193" s="252" t="s">
        <v>345</v>
      </c>
      <c r="D193" s="235" t="s">
        <v>185</v>
      </c>
      <c r="E193" s="236">
        <v>45</v>
      </c>
      <c r="F193" s="237"/>
      <c r="G193" s="238">
        <f>ROUND(E193*F193,2)</f>
        <v>0</v>
      </c>
      <c r="H193" s="237"/>
      <c r="I193" s="238">
        <f>ROUND(E193*H193,2)</f>
        <v>0</v>
      </c>
      <c r="J193" s="237"/>
      <c r="K193" s="238">
        <f>ROUND(E193*J193,2)</f>
        <v>0</v>
      </c>
      <c r="L193" s="238">
        <v>21</v>
      </c>
      <c r="M193" s="238">
        <f>G193*(1+L193/100)</f>
        <v>0</v>
      </c>
      <c r="N193" s="236">
        <v>5.8E-4</v>
      </c>
      <c r="O193" s="236">
        <f>ROUND(E193*N193,2)</f>
        <v>0.03</v>
      </c>
      <c r="P193" s="236">
        <v>0</v>
      </c>
      <c r="Q193" s="236">
        <f>ROUND(E193*P193,2)</f>
        <v>0</v>
      </c>
      <c r="R193" s="238" t="s">
        <v>301</v>
      </c>
      <c r="S193" s="238" t="s">
        <v>139</v>
      </c>
      <c r="T193" s="239" t="s">
        <v>140</v>
      </c>
      <c r="U193" s="222">
        <v>0.6159</v>
      </c>
      <c r="V193" s="222">
        <f>ROUND(E193*U193,2)</f>
        <v>27.72</v>
      </c>
      <c r="W193" s="222"/>
      <c r="X193" s="222" t="s">
        <v>141</v>
      </c>
      <c r="Y193" s="222" t="s">
        <v>142</v>
      </c>
      <c r="Z193" s="212"/>
      <c r="AA193" s="212"/>
      <c r="AB193" s="212"/>
      <c r="AC193" s="212"/>
      <c r="AD193" s="212"/>
      <c r="AE193" s="212"/>
      <c r="AF193" s="212"/>
      <c r="AG193" s="212" t="s">
        <v>143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2" x14ac:dyDescent="0.2">
      <c r="A194" s="219"/>
      <c r="B194" s="220"/>
      <c r="C194" s="255" t="s">
        <v>346</v>
      </c>
      <c r="D194" s="242"/>
      <c r="E194" s="242"/>
      <c r="F194" s="242"/>
      <c r="G194" s="24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156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19"/>
      <c r="B195" s="220"/>
      <c r="C195" s="256" t="s">
        <v>347</v>
      </c>
      <c r="D195" s="243"/>
      <c r="E195" s="243"/>
      <c r="F195" s="243"/>
      <c r="G195" s="243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145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56" t="s">
        <v>289</v>
      </c>
      <c r="D196" s="243"/>
      <c r="E196" s="243"/>
      <c r="F196" s="243"/>
      <c r="G196" s="243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145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">
      <c r="A197" s="219"/>
      <c r="B197" s="220"/>
      <c r="C197" s="254" t="s">
        <v>348</v>
      </c>
      <c r="D197" s="223"/>
      <c r="E197" s="224">
        <v>40</v>
      </c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147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54" t="s">
        <v>349</v>
      </c>
      <c r="D198" s="223"/>
      <c r="E198" s="224">
        <v>5</v>
      </c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147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22.5" outlineLevel="1" x14ac:dyDescent="0.2">
      <c r="A199" s="233">
        <v>50</v>
      </c>
      <c r="B199" s="234" t="s">
        <v>350</v>
      </c>
      <c r="C199" s="252" t="s">
        <v>351</v>
      </c>
      <c r="D199" s="235" t="s">
        <v>185</v>
      </c>
      <c r="E199" s="236">
        <v>45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6">
        <v>6.0000000000000002E-5</v>
      </c>
      <c r="O199" s="236">
        <f>ROUND(E199*N199,2)</f>
        <v>0</v>
      </c>
      <c r="P199" s="236">
        <v>0</v>
      </c>
      <c r="Q199" s="236">
        <f>ROUND(E199*P199,2)</f>
        <v>0</v>
      </c>
      <c r="R199" s="238" t="s">
        <v>301</v>
      </c>
      <c r="S199" s="238" t="s">
        <v>139</v>
      </c>
      <c r="T199" s="239" t="s">
        <v>140</v>
      </c>
      <c r="U199" s="222">
        <v>0.129</v>
      </c>
      <c r="V199" s="222">
        <f>ROUND(E199*U199,2)</f>
        <v>5.81</v>
      </c>
      <c r="W199" s="222"/>
      <c r="X199" s="222" t="s">
        <v>141</v>
      </c>
      <c r="Y199" s="222" t="s">
        <v>142</v>
      </c>
      <c r="Z199" s="212"/>
      <c r="AA199" s="212"/>
      <c r="AB199" s="212"/>
      <c r="AC199" s="212"/>
      <c r="AD199" s="212"/>
      <c r="AE199" s="212"/>
      <c r="AF199" s="212"/>
      <c r="AG199" s="212" t="s">
        <v>143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">
      <c r="A200" s="219"/>
      <c r="B200" s="220"/>
      <c r="C200" s="253" t="s">
        <v>352</v>
      </c>
      <c r="D200" s="240"/>
      <c r="E200" s="240"/>
      <c r="F200" s="240"/>
      <c r="G200" s="240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145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19"/>
      <c r="B201" s="220"/>
      <c r="C201" s="254" t="s">
        <v>348</v>
      </c>
      <c r="D201" s="223"/>
      <c r="E201" s="224">
        <v>40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147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54" t="s">
        <v>349</v>
      </c>
      <c r="D202" s="223"/>
      <c r="E202" s="224">
        <v>5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147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3">
        <v>51</v>
      </c>
      <c r="B203" s="234" t="s">
        <v>353</v>
      </c>
      <c r="C203" s="252" t="s">
        <v>354</v>
      </c>
      <c r="D203" s="235" t="s">
        <v>217</v>
      </c>
      <c r="E203" s="236">
        <v>8</v>
      </c>
      <c r="F203" s="237"/>
      <c r="G203" s="238">
        <f>ROUND(E203*F203,2)</f>
        <v>0</v>
      </c>
      <c r="H203" s="237"/>
      <c r="I203" s="238">
        <f>ROUND(E203*H203,2)</f>
        <v>0</v>
      </c>
      <c r="J203" s="237"/>
      <c r="K203" s="238">
        <f>ROUND(E203*J203,2)</f>
        <v>0</v>
      </c>
      <c r="L203" s="238">
        <v>21</v>
      </c>
      <c r="M203" s="238">
        <f>G203*(1+L203/100)</f>
        <v>0</v>
      </c>
      <c r="N203" s="236">
        <v>0</v>
      </c>
      <c r="O203" s="236">
        <f>ROUND(E203*N203,2)</f>
        <v>0</v>
      </c>
      <c r="P203" s="236">
        <v>0</v>
      </c>
      <c r="Q203" s="236">
        <f>ROUND(E203*P203,2)</f>
        <v>0</v>
      </c>
      <c r="R203" s="238" t="s">
        <v>301</v>
      </c>
      <c r="S203" s="238" t="s">
        <v>139</v>
      </c>
      <c r="T203" s="239" t="s">
        <v>140</v>
      </c>
      <c r="U203" s="222">
        <v>0.42499999999999999</v>
      </c>
      <c r="V203" s="222">
        <f>ROUND(E203*U203,2)</f>
        <v>3.4</v>
      </c>
      <c r="W203" s="222"/>
      <c r="X203" s="222" t="s">
        <v>141</v>
      </c>
      <c r="Y203" s="222" t="s">
        <v>142</v>
      </c>
      <c r="Z203" s="212"/>
      <c r="AA203" s="212"/>
      <c r="AB203" s="212"/>
      <c r="AC203" s="212"/>
      <c r="AD203" s="212"/>
      <c r="AE203" s="212"/>
      <c r="AF203" s="212"/>
      <c r="AG203" s="212" t="s">
        <v>143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">
      <c r="A204" s="219"/>
      <c r="B204" s="220"/>
      <c r="C204" s="254" t="s">
        <v>355</v>
      </c>
      <c r="D204" s="223"/>
      <c r="E204" s="224">
        <v>6</v>
      </c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147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19"/>
      <c r="B205" s="220"/>
      <c r="C205" s="254" t="s">
        <v>356</v>
      </c>
      <c r="D205" s="223"/>
      <c r="E205" s="224">
        <v>2</v>
      </c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147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33">
        <v>52</v>
      </c>
      <c r="B206" s="234" t="s">
        <v>357</v>
      </c>
      <c r="C206" s="252" t="s">
        <v>358</v>
      </c>
      <c r="D206" s="235" t="s">
        <v>217</v>
      </c>
      <c r="E206" s="236">
        <v>4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36">
        <v>0</v>
      </c>
      <c r="O206" s="236">
        <f>ROUND(E206*N206,2)</f>
        <v>0</v>
      </c>
      <c r="P206" s="236">
        <v>0</v>
      </c>
      <c r="Q206" s="236">
        <f>ROUND(E206*P206,2)</f>
        <v>0</v>
      </c>
      <c r="R206" s="238" t="s">
        <v>301</v>
      </c>
      <c r="S206" s="238" t="s">
        <v>139</v>
      </c>
      <c r="T206" s="239" t="s">
        <v>140</v>
      </c>
      <c r="U206" s="222">
        <v>0.42499999999999999</v>
      </c>
      <c r="V206" s="222">
        <f>ROUND(E206*U206,2)</f>
        <v>1.7</v>
      </c>
      <c r="W206" s="222"/>
      <c r="X206" s="222" t="s">
        <v>141</v>
      </c>
      <c r="Y206" s="222" t="s">
        <v>142</v>
      </c>
      <c r="Z206" s="212"/>
      <c r="AA206" s="212"/>
      <c r="AB206" s="212"/>
      <c r="AC206" s="212"/>
      <c r="AD206" s="212"/>
      <c r="AE206" s="212"/>
      <c r="AF206" s="212"/>
      <c r="AG206" s="212" t="s">
        <v>143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2" x14ac:dyDescent="0.2">
      <c r="A207" s="219"/>
      <c r="B207" s="220"/>
      <c r="C207" s="254" t="s">
        <v>359</v>
      </c>
      <c r="D207" s="223"/>
      <c r="E207" s="224">
        <v>2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147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54" t="s">
        <v>356</v>
      </c>
      <c r="D208" s="223"/>
      <c r="E208" s="224">
        <v>2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147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33">
        <v>53</v>
      </c>
      <c r="B209" s="234" t="s">
        <v>360</v>
      </c>
      <c r="C209" s="252" t="s">
        <v>361</v>
      </c>
      <c r="D209" s="235" t="s">
        <v>338</v>
      </c>
      <c r="E209" s="236">
        <v>9</v>
      </c>
      <c r="F209" s="237"/>
      <c r="G209" s="238">
        <f>ROUND(E209*F209,2)</f>
        <v>0</v>
      </c>
      <c r="H209" s="237"/>
      <c r="I209" s="238">
        <f>ROUND(E209*H209,2)</f>
        <v>0</v>
      </c>
      <c r="J209" s="237"/>
      <c r="K209" s="238">
        <f>ROUND(E209*J209,2)</f>
        <v>0</v>
      </c>
      <c r="L209" s="238">
        <v>21</v>
      </c>
      <c r="M209" s="238">
        <f>G209*(1+L209/100)</f>
        <v>0</v>
      </c>
      <c r="N209" s="236">
        <v>1E-3</v>
      </c>
      <c r="O209" s="236">
        <f>ROUND(E209*N209,2)</f>
        <v>0.01</v>
      </c>
      <c r="P209" s="236">
        <v>0</v>
      </c>
      <c r="Q209" s="236">
        <f>ROUND(E209*P209,2)</f>
        <v>0</v>
      </c>
      <c r="R209" s="238" t="s">
        <v>301</v>
      </c>
      <c r="S209" s="238" t="s">
        <v>139</v>
      </c>
      <c r="T209" s="239" t="s">
        <v>140</v>
      </c>
      <c r="U209" s="222">
        <v>0.105</v>
      </c>
      <c r="V209" s="222">
        <f>ROUND(E209*U209,2)</f>
        <v>0.95</v>
      </c>
      <c r="W209" s="222"/>
      <c r="X209" s="222" t="s">
        <v>141</v>
      </c>
      <c r="Y209" s="222" t="s">
        <v>142</v>
      </c>
      <c r="Z209" s="212"/>
      <c r="AA209" s="212"/>
      <c r="AB209" s="212"/>
      <c r="AC209" s="212"/>
      <c r="AD209" s="212"/>
      <c r="AE209" s="212"/>
      <c r="AF209" s="212"/>
      <c r="AG209" s="212" t="s">
        <v>143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2">
      <c r="A210" s="219"/>
      <c r="B210" s="220"/>
      <c r="C210" s="254" t="s">
        <v>355</v>
      </c>
      <c r="D210" s="223"/>
      <c r="E210" s="224">
        <v>6</v>
      </c>
      <c r="F210" s="222"/>
      <c r="G210" s="222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147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54" t="s">
        <v>362</v>
      </c>
      <c r="D211" s="223"/>
      <c r="E211" s="224">
        <v>3</v>
      </c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147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33">
        <v>54</v>
      </c>
      <c r="B212" s="234" t="s">
        <v>363</v>
      </c>
      <c r="C212" s="252" t="s">
        <v>364</v>
      </c>
      <c r="D212" s="235" t="s">
        <v>217</v>
      </c>
      <c r="E212" s="236">
        <v>4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21</v>
      </c>
      <c r="M212" s="238">
        <f>G212*(1+L212/100)</f>
        <v>0</v>
      </c>
      <c r="N212" s="236">
        <v>1.2999999999999999E-4</v>
      </c>
      <c r="O212" s="236">
        <f>ROUND(E212*N212,2)</f>
        <v>0</v>
      </c>
      <c r="P212" s="236">
        <v>0</v>
      </c>
      <c r="Q212" s="236">
        <f>ROUND(E212*P212,2)</f>
        <v>0</v>
      </c>
      <c r="R212" s="238" t="s">
        <v>301</v>
      </c>
      <c r="S212" s="238" t="s">
        <v>139</v>
      </c>
      <c r="T212" s="239" t="s">
        <v>140</v>
      </c>
      <c r="U212" s="222">
        <v>0.20269000000000001</v>
      </c>
      <c r="V212" s="222">
        <f>ROUND(E212*U212,2)</f>
        <v>0.81</v>
      </c>
      <c r="W212" s="222"/>
      <c r="X212" s="222" t="s">
        <v>141</v>
      </c>
      <c r="Y212" s="222" t="s">
        <v>142</v>
      </c>
      <c r="Z212" s="212"/>
      <c r="AA212" s="212"/>
      <c r="AB212" s="212"/>
      <c r="AC212" s="212"/>
      <c r="AD212" s="212"/>
      <c r="AE212" s="212"/>
      <c r="AF212" s="212"/>
      <c r="AG212" s="212" t="s">
        <v>143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">
      <c r="A213" s="219"/>
      <c r="B213" s="220"/>
      <c r="C213" s="254" t="s">
        <v>359</v>
      </c>
      <c r="D213" s="223"/>
      <c r="E213" s="224">
        <v>2</v>
      </c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147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19"/>
      <c r="B214" s="220"/>
      <c r="C214" s="254" t="s">
        <v>356</v>
      </c>
      <c r="D214" s="223"/>
      <c r="E214" s="224">
        <v>2</v>
      </c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147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33">
        <v>55</v>
      </c>
      <c r="B215" s="234" t="s">
        <v>365</v>
      </c>
      <c r="C215" s="252" t="s">
        <v>366</v>
      </c>
      <c r="D215" s="235" t="s">
        <v>217</v>
      </c>
      <c r="E215" s="236">
        <v>2</v>
      </c>
      <c r="F215" s="237"/>
      <c r="G215" s="238">
        <f>ROUND(E215*F215,2)</f>
        <v>0</v>
      </c>
      <c r="H215" s="237"/>
      <c r="I215" s="238">
        <f>ROUND(E215*H215,2)</f>
        <v>0</v>
      </c>
      <c r="J215" s="237"/>
      <c r="K215" s="238">
        <f>ROUND(E215*J215,2)</f>
        <v>0</v>
      </c>
      <c r="L215" s="238">
        <v>21</v>
      </c>
      <c r="M215" s="238">
        <f>G215*(1+L215/100)</f>
        <v>0</v>
      </c>
      <c r="N215" s="236">
        <v>1.8000000000000001E-4</v>
      </c>
      <c r="O215" s="236">
        <f>ROUND(E215*N215,2)</f>
        <v>0</v>
      </c>
      <c r="P215" s="236">
        <v>0</v>
      </c>
      <c r="Q215" s="236">
        <f>ROUND(E215*P215,2)</f>
        <v>0</v>
      </c>
      <c r="R215" s="238" t="s">
        <v>301</v>
      </c>
      <c r="S215" s="238" t="s">
        <v>139</v>
      </c>
      <c r="T215" s="239" t="s">
        <v>140</v>
      </c>
      <c r="U215" s="222">
        <v>0.27400000000000002</v>
      </c>
      <c r="V215" s="222">
        <f>ROUND(E215*U215,2)</f>
        <v>0.55000000000000004</v>
      </c>
      <c r="W215" s="222"/>
      <c r="X215" s="222" t="s">
        <v>141</v>
      </c>
      <c r="Y215" s="222" t="s">
        <v>142</v>
      </c>
      <c r="Z215" s="212"/>
      <c r="AA215" s="212"/>
      <c r="AB215" s="212"/>
      <c r="AC215" s="212"/>
      <c r="AD215" s="212"/>
      <c r="AE215" s="212"/>
      <c r="AF215" s="212"/>
      <c r="AG215" s="212" t="s">
        <v>143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2">
      <c r="A216" s="219"/>
      <c r="B216" s="220"/>
      <c r="C216" s="254" t="s">
        <v>356</v>
      </c>
      <c r="D216" s="223"/>
      <c r="E216" s="224">
        <v>2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147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33">
        <v>56</v>
      </c>
      <c r="B217" s="234" t="s">
        <v>367</v>
      </c>
      <c r="C217" s="252" t="s">
        <v>368</v>
      </c>
      <c r="D217" s="235" t="s">
        <v>217</v>
      </c>
      <c r="E217" s="236">
        <v>2</v>
      </c>
      <c r="F217" s="237"/>
      <c r="G217" s="238">
        <f>ROUND(E217*F217,2)</f>
        <v>0</v>
      </c>
      <c r="H217" s="237"/>
      <c r="I217" s="238">
        <f>ROUND(E217*H217,2)</f>
        <v>0</v>
      </c>
      <c r="J217" s="237"/>
      <c r="K217" s="238">
        <f>ROUND(E217*J217,2)</f>
        <v>0</v>
      </c>
      <c r="L217" s="238">
        <v>21</v>
      </c>
      <c r="M217" s="238">
        <f>G217*(1+L217/100)</f>
        <v>0</v>
      </c>
      <c r="N217" s="236">
        <v>1.9000000000000001E-4</v>
      </c>
      <c r="O217" s="236">
        <f>ROUND(E217*N217,2)</f>
        <v>0</v>
      </c>
      <c r="P217" s="236">
        <v>0</v>
      </c>
      <c r="Q217" s="236">
        <f>ROUND(E217*P217,2)</f>
        <v>0</v>
      </c>
      <c r="R217" s="238" t="s">
        <v>301</v>
      </c>
      <c r="S217" s="238" t="s">
        <v>139</v>
      </c>
      <c r="T217" s="239" t="s">
        <v>140</v>
      </c>
      <c r="U217" s="222">
        <v>0.27400000000000002</v>
      </c>
      <c r="V217" s="222">
        <f>ROUND(E217*U217,2)</f>
        <v>0.55000000000000004</v>
      </c>
      <c r="W217" s="222"/>
      <c r="X217" s="222" t="s">
        <v>141</v>
      </c>
      <c r="Y217" s="222" t="s">
        <v>142</v>
      </c>
      <c r="Z217" s="212"/>
      <c r="AA217" s="212"/>
      <c r="AB217" s="212"/>
      <c r="AC217" s="212"/>
      <c r="AD217" s="212"/>
      <c r="AE217" s="212"/>
      <c r="AF217" s="212"/>
      <c r="AG217" s="212" t="s">
        <v>143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">
      <c r="A218" s="219"/>
      <c r="B218" s="220"/>
      <c r="C218" s="254" t="s">
        <v>356</v>
      </c>
      <c r="D218" s="223"/>
      <c r="E218" s="224">
        <v>2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147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33">
        <v>57</v>
      </c>
      <c r="B219" s="234" t="s">
        <v>369</v>
      </c>
      <c r="C219" s="252" t="s">
        <v>370</v>
      </c>
      <c r="D219" s="235" t="s">
        <v>217</v>
      </c>
      <c r="E219" s="236">
        <v>8</v>
      </c>
      <c r="F219" s="237"/>
      <c r="G219" s="238">
        <f>ROUND(E219*F219,2)</f>
        <v>0</v>
      </c>
      <c r="H219" s="237"/>
      <c r="I219" s="238">
        <f>ROUND(E219*H219,2)</f>
        <v>0</v>
      </c>
      <c r="J219" s="237"/>
      <c r="K219" s="238">
        <f>ROUND(E219*J219,2)</f>
        <v>0</v>
      </c>
      <c r="L219" s="238">
        <v>21</v>
      </c>
      <c r="M219" s="238">
        <f>G219*(1+L219/100)</f>
        <v>0</v>
      </c>
      <c r="N219" s="236">
        <v>8.0000000000000007E-5</v>
      </c>
      <c r="O219" s="236">
        <f>ROUND(E219*N219,2)</f>
        <v>0</v>
      </c>
      <c r="P219" s="236">
        <v>0</v>
      </c>
      <c r="Q219" s="236">
        <f>ROUND(E219*P219,2)</f>
        <v>0</v>
      </c>
      <c r="R219" s="238" t="s">
        <v>301</v>
      </c>
      <c r="S219" s="238" t="s">
        <v>139</v>
      </c>
      <c r="T219" s="239" t="s">
        <v>140</v>
      </c>
      <c r="U219" s="222">
        <v>0.14499999999999999</v>
      </c>
      <c r="V219" s="222">
        <f>ROUND(E219*U219,2)</f>
        <v>1.1599999999999999</v>
      </c>
      <c r="W219" s="222"/>
      <c r="X219" s="222" t="s">
        <v>141</v>
      </c>
      <c r="Y219" s="222" t="s">
        <v>142</v>
      </c>
      <c r="Z219" s="212"/>
      <c r="AA219" s="212"/>
      <c r="AB219" s="212"/>
      <c r="AC219" s="212"/>
      <c r="AD219" s="212"/>
      <c r="AE219" s="212"/>
      <c r="AF219" s="212"/>
      <c r="AG219" s="212" t="s">
        <v>143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">
      <c r="A220" s="219"/>
      <c r="B220" s="220"/>
      <c r="C220" s="254" t="s">
        <v>371</v>
      </c>
      <c r="D220" s="223"/>
      <c r="E220" s="224">
        <v>8</v>
      </c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147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33">
        <v>58</v>
      </c>
      <c r="B221" s="234" t="s">
        <v>372</v>
      </c>
      <c r="C221" s="252" t="s">
        <v>373</v>
      </c>
      <c r="D221" s="235" t="s">
        <v>185</v>
      </c>
      <c r="E221" s="236">
        <v>45</v>
      </c>
      <c r="F221" s="237"/>
      <c r="G221" s="238">
        <f>ROUND(E221*F221,2)</f>
        <v>0</v>
      </c>
      <c r="H221" s="237"/>
      <c r="I221" s="238">
        <f>ROUND(E221*H221,2)</f>
        <v>0</v>
      </c>
      <c r="J221" s="237"/>
      <c r="K221" s="238">
        <f>ROUND(E221*J221,2)</f>
        <v>0</v>
      </c>
      <c r="L221" s="238">
        <v>21</v>
      </c>
      <c r="M221" s="238">
        <f>G221*(1+L221/100)</f>
        <v>0</v>
      </c>
      <c r="N221" s="236">
        <v>0</v>
      </c>
      <c r="O221" s="236">
        <f>ROUND(E221*N221,2)</f>
        <v>0</v>
      </c>
      <c r="P221" s="236">
        <v>0</v>
      </c>
      <c r="Q221" s="236">
        <f>ROUND(E221*P221,2)</f>
        <v>0</v>
      </c>
      <c r="R221" s="238" t="s">
        <v>301</v>
      </c>
      <c r="S221" s="238" t="s">
        <v>139</v>
      </c>
      <c r="T221" s="239" t="s">
        <v>140</v>
      </c>
      <c r="U221" s="222">
        <v>2.9000000000000001E-2</v>
      </c>
      <c r="V221" s="222">
        <f>ROUND(E221*U221,2)</f>
        <v>1.31</v>
      </c>
      <c r="W221" s="222"/>
      <c r="X221" s="222" t="s">
        <v>141</v>
      </c>
      <c r="Y221" s="222" t="s">
        <v>142</v>
      </c>
      <c r="Z221" s="212"/>
      <c r="AA221" s="212"/>
      <c r="AB221" s="212"/>
      <c r="AC221" s="212"/>
      <c r="AD221" s="212"/>
      <c r="AE221" s="212"/>
      <c r="AF221" s="212"/>
      <c r="AG221" s="212" t="s">
        <v>143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2">
      <c r="A222" s="219"/>
      <c r="B222" s="220"/>
      <c r="C222" s="253" t="s">
        <v>374</v>
      </c>
      <c r="D222" s="240"/>
      <c r="E222" s="240"/>
      <c r="F222" s="240"/>
      <c r="G222" s="240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145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19"/>
      <c r="B223" s="220"/>
      <c r="C223" s="254" t="s">
        <v>348</v>
      </c>
      <c r="D223" s="223"/>
      <c r="E223" s="224">
        <v>40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147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54" t="s">
        <v>349</v>
      </c>
      <c r="D224" s="223"/>
      <c r="E224" s="224">
        <v>5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147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33">
        <v>59</v>
      </c>
      <c r="B225" s="234" t="s">
        <v>375</v>
      </c>
      <c r="C225" s="252" t="s">
        <v>376</v>
      </c>
      <c r="D225" s="235" t="s">
        <v>185</v>
      </c>
      <c r="E225" s="236">
        <v>45</v>
      </c>
      <c r="F225" s="237"/>
      <c r="G225" s="238">
        <f>ROUND(E225*F225,2)</f>
        <v>0</v>
      </c>
      <c r="H225" s="237"/>
      <c r="I225" s="238">
        <f>ROUND(E225*H225,2)</f>
        <v>0</v>
      </c>
      <c r="J225" s="237"/>
      <c r="K225" s="238">
        <f>ROUND(E225*J225,2)</f>
        <v>0</v>
      </c>
      <c r="L225" s="238">
        <v>21</v>
      </c>
      <c r="M225" s="238">
        <f>G225*(1+L225/100)</f>
        <v>0</v>
      </c>
      <c r="N225" s="236">
        <v>1.0000000000000001E-5</v>
      </c>
      <c r="O225" s="236">
        <f>ROUND(E225*N225,2)</f>
        <v>0</v>
      </c>
      <c r="P225" s="236">
        <v>0</v>
      </c>
      <c r="Q225" s="236">
        <f>ROUND(E225*P225,2)</f>
        <v>0</v>
      </c>
      <c r="R225" s="238" t="s">
        <v>301</v>
      </c>
      <c r="S225" s="238" t="s">
        <v>139</v>
      </c>
      <c r="T225" s="239" t="s">
        <v>140</v>
      </c>
      <c r="U225" s="222">
        <v>6.2E-2</v>
      </c>
      <c r="V225" s="222">
        <f>ROUND(E225*U225,2)</f>
        <v>2.79</v>
      </c>
      <c r="W225" s="222"/>
      <c r="X225" s="222" t="s">
        <v>141</v>
      </c>
      <c r="Y225" s="222" t="s">
        <v>142</v>
      </c>
      <c r="Z225" s="212"/>
      <c r="AA225" s="212"/>
      <c r="AB225" s="212"/>
      <c r="AC225" s="212"/>
      <c r="AD225" s="212"/>
      <c r="AE225" s="212"/>
      <c r="AF225" s="212"/>
      <c r="AG225" s="212" t="s">
        <v>143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2">
      <c r="A226" s="219"/>
      <c r="B226" s="220"/>
      <c r="C226" s="253" t="s">
        <v>377</v>
      </c>
      <c r="D226" s="240"/>
      <c r="E226" s="240"/>
      <c r="F226" s="240"/>
      <c r="G226" s="240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2"/>
      <c r="AA226" s="212"/>
      <c r="AB226" s="212"/>
      <c r="AC226" s="212"/>
      <c r="AD226" s="212"/>
      <c r="AE226" s="212"/>
      <c r="AF226" s="212"/>
      <c r="AG226" s="212" t="s">
        <v>145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19"/>
      <c r="B227" s="220"/>
      <c r="C227" s="254" t="s">
        <v>348</v>
      </c>
      <c r="D227" s="223"/>
      <c r="E227" s="224">
        <v>40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147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54" t="s">
        <v>349</v>
      </c>
      <c r="D228" s="223"/>
      <c r="E228" s="224">
        <v>5</v>
      </c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147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33">
        <v>60</v>
      </c>
      <c r="B229" s="234" t="s">
        <v>378</v>
      </c>
      <c r="C229" s="252" t="s">
        <v>379</v>
      </c>
      <c r="D229" s="235" t="s">
        <v>279</v>
      </c>
      <c r="E229" s="236">
        <v>6.4710000000000004E-2</v>
      </c>
      <c r="F229" s="237"/>
      <c r="G229" s="238">
        <f>ROUND(E229*F229,2)</f>
        <v>0</v>
      </c>
      <c r="H229" s="237"/>
      <c r="I229" s="238">
        <f>ROUND(E229*H229,2)</f>
        <v>0</v>
      </c>
      <c r="J229" s="237"/>
      <c r="K229" s="238">
        <f>ROUND(E229*J229,2)</f>
        <v>0</v>
      </c>
      <c r="L229" s="238">
        <v>21</v>
      </c>
      <c r="M229" s="238">
        <f>G229*(1+L229/100)</f>
        <v>0</v>
      </c>
      <c r="N229" s="236">
        <v>0</v>
      </c>
      <c r="O229" s="236">
        <f>ROUND(E229*N229,2)</f>
        <v>0</v>
      </c>
      <c r="P229" s="236">
        <v>0</v>
      </c>
      <c r="Q229" s="236">
        <f>ROUND(E229*P229,2)</f>
        <v>0</v>
      </c>
      <c r="R229" s="238" t="s">
        <v>301</v>
      </c>
      <c r="S229" s="238" t="s">
        <v>139</v>
      </c>
      <c r="T229" s="239" t="s">
        <v>140</v>
      </c>
      <c r="U229" s="222">
        <v>1.3740000000000001</v>
      </c>
      <c r="V229" s="222">
        <f>ROUND(E229*U229,2)</f>
        <v>0.09</v>
      </c>
      <c r="W229" s="222"/>
      <c r="X229" s="222" t="s">
        <v>280</v>
      </c>
      <c r="Y229" s="222" t="s">
        <v>142</v>
      </c>
      <c r="Z229" s="212"/>
      <c r="AA229" s="212"/>
      <c r="AB229" s="212"/>
      <c r="AC229" s="212"/>
      <c r="AD229" s="212"/>
      <c r="AE229" s="212"/>
      <c r="AF229" s="212"/>
      <c r="AG229" s="212" t="s">
        <v>281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">
      <c r="A230" s="219"/>
      <c r="B230" s="220"/>
      <c r="C230" s="255" t="s">
        <v>380</v>
      </c>
      <c r="D230" s="242"/>
      <c r="E230" s="242"/>
      <c r="F230" s="242"/>
      <c r="G230" s="24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156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x14ac:dyDescent="0.2">
      <c r="A231" s="226" t="s">
        <v>133</v>
      </c>
      <c r="B231" s="227" t="s">
        <v>77</v>
      </c>
      <c r="C231" s="251" t="s">
        <v>78</v>
      </c>
      <c r="D231" s="228"/>
      <c r="E231" s="229"/>
      <c r="F231" s="230"/>
      <c r="G231" s="230">
        <f>SUMIF(AG232:AG235,"&lt;&gt;NOR",G232:G235)</f>
        <v>0</v>
      </c>
      <c r="H231" s="230"/>
      <c r="I231" s="230">
        <f>SUM(I232:I235)</f>
        <v>0</v>
      </c>
      <c r="J231" s="230"/>
      <c r="K231" s="230">
        <f>SUM(K232:K235)</f>
        <v>0</v>
      </c>
      <c r="L231" s="230"/>
      <c r="M231" s="230">
        <f>SUM(M232:M235)</f>
        <v>0</v>
      </c>
      <c r="N231" s="229"/>
      <c r="O231" s="229">
        <f>SUM(O232:O235)</f>
        <v>0.01</v>
      </c>
      <c r="P231" s="229"/>
      <c r="Q231" s="229">
        <f>SUM(Q232:Q235)</f>
        <v>0</v>
      </c>
      <c r="R231" s="230"/>
      <c r="S231" s="230"/>
      <c r="T231" s="231"/>
      <c r="U231" s="225"/>
      <c r="V231" s="225">
        <f>SUM(V232:V235)</f>
        <v>2.36</v>
      </c>
      <c r="W231" s="225"/>
      <c r="X231" s="225"/>
      <c r="Y231" s="225"/>
      <c r="AG231" t="s">
        <v>134</v>
      </c>
    </row>
    <row r="232" spans="1:60" outlineLevel="1" x14ac:dyDescent="0.2">
      <c r="A232" s="233">
        <v>61</v>
      </c>
      <c r="B232" s="234" t="s">
        <v>381</v>
      </c>
      <c r="C232" s="252" t="s">
        <v>382</v>
      </c>
      <c r="D232" s="235" t="s">
        <v>217</v>
      </c>
      <c r="E232" s="236">
        <v>1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36">
        <v>3.0000000000000001E-5</v>
      </c>
      <c r="O232" s="236">
        <f>ROUND(E232*N232,2)</f>
        <v>0</v>
      </c>
      <c r="P232" s="236">
        <v>0</v>
      </c>
      <c r="Q232" s="236">
        <f>ROUND(E232*P232,2)</f>
        <v>0</v>
      </c>
      <c r="R232" s="238"/>
      <c r="S232" s="238" t="s">
        <v>383</v>
      </c>
      <c r="T232" s="239" t="s">
        <v>384</v>
      </c>
      <c r="U232" s="222">
        <v>2.36</v>
      </c>
      <c r="V232" s="222">
        <f>ROUND(E232*U232,2)</f>
        <v>2.36</v>
      </c>
      <c r="W232" s="222"/>
      <c r="X232" s="222" t="s">
        <v>141</v>
      </c>
      <c r="Y232" s="222" t="s">
        <v>142</v>
      </c>
      <c r="Z232" s="212"/>
      <c r="AA232" s="212"/>
      <c r="AB232" s="212"/>
      <c r="AC232" s="212"/>
      <c r="AD232" s="212"/>
      <c r="AE232" s="212"/>
      <c r="AF232" s="212"/>
      <c r="AG232" s="212" t="s">
        <v>143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2" x14ac:dyDescent="0.2">
      <c r="A233" s="219"/>
      <c r="B233" s="220"/>
      <c r="C233" s="254" t="s">
        <v>385</v>
      </c>
      <c r="D233" s="223"/>
      <c r="E233" s="224">
        <v>1</v>
      </c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2"/>
      <c r="AA233" s="212"/>
      <c r="AB233" s="212"/>
      <c r="AC233" s="212"/>
      <c r="AD233" s="212"/>
      <c r="AE233" s="212"/>
      <c r="AF233" s="212"/>
      <c r="AG233" s="212" t="s">
        <v>147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ht="22.5" outlineLevel="1" x14ac:dyDescent="0.2">
      <c r="A234" s="233">
        <v>62</v>
      </c>
      <c r="B234" s="234" t="s">
        <v>386</v>
      </c>
      <c r="C234" s="252" t="s">
        <v>387</v>
      </c>
      <c r="D234" s="235" t="s">
        <v>217</v>
      </c>
      <c r="E234" s="236">
        <v>1</v>
      </c>
      <c r="F234" s="237"/>
      <c r="G234" s="238">
        <f>ROUND(E234*F234,2)</f>
        <v>0</v>
      </c>
      <c r="H234" s="237"/>
      <c r="I234" s="238">
        <f>ROUND(E234*H234,2)</f>
        <v>0</v>
      </c>
      <c r="J234" s="237"/>
      <c r="K234" s="238">
        <f>ROUND(E234*J234,2)</f>
        <v>0</v>
      </c>
      <c r="L234" s="238">
        <v>21</v>
      </c>
      <c r="M234" s="238">
        <f>G234*(1+L234/100)</f>
        <v>0</v>
      </c>
      <c r="N234" s="236">
        <v>1.0999999999999999E-2</v>
      </c>
      <c r="O234" s="236">
        <f>ROUND(E234*N234,2)</f>
        <v>0.01</v>
      </c>
      <c r="P234" s="236">
        <v>0</v>
      </c>
      <c r="Q234" s="236">
        <f>ROUND(E234*P234,2)</f>
        <v>0</v>
      </c>
      <c r="R234" s="238"/>
      <c r="S234" s="238" t="s">
        <v>383</v>
      </c>
      <c r="T234" s="239" t="s">
        <v>384</v>
      </c>
      <c r="U234" s="222">
        <v>0</v>
      </c>
      <c r="V234" s="222">
        <f>ROUND(E234*U234,2)</f>
        <v>0</v>
      </c>
      <c r="W234" s="222"/>
      <c r="X234" s="222" t="s">
        <v>293</v>
      </c>
      <c r="Y234" s="222" t="s">
        <v>142</v>
      </c>
      <c r="Z234" s="212"/>
      <c r="AA234" s="212"/>
      <c r="AB234" s="212"/>
      <c r="AC234" s="212"/>
      <c r="AD234" s="212"/>
      <c r="AE234" s="212"/>
      <c r="AF234" s="212"/>
      <c r="AG234" s="212" t="s">
        <v>294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2" x14ac:dyDescent="0.2">
      <c r="A235" s="219"/>
      <c r="B235" s="220"/>
      <c r="C235" s="254" t="s">
        <v>385</v>
      </c>
      <c r="D235" s="223"/>
      <c r="E235" s="224">
        <v>1</v>
      </c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22"/>
      <c r="Z235" s="212"/>
      <c r="AA235" s="212"/>
      <c r="AB235" s="212"/>
      <c r="AC235" s="212"/>
      <c r="AD235" s="212"/>
      <c r="AE235" s="212"/>
      <c r="AF235" s="212"/>
      <c r="AG235" s="212" t="s">
        <v>147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x14ac:dyDescent="0.2">
      <c r="A236" s="226" t="s">
        <v>133</v>
      </c>
      <c r="B236" s="227" t="s">
        <v>79</v>
      </c>
      <c r="C236" s="251" t="s">
        <v>80</v>
      </c>
      <c r="D236" s="228"/>
      <c r="E236" s="229"/>
      <c r="F236" s="230"/>
      <c r="G236" s="230">
        <f>SUMIF(AG237:AG256,"&lt;&gt;NOR",G237:G256)</f>
        <v>0</v>
      </c>
      <c r="H236" s="230"/>
      <c r="I236" s="230">
        <f>SUM(I237:I256)</f>
        <v>0</v>
      </c>
      <c r="J236" s="230"/>
      <c r="K236" s="230">
        <f>SUM(K237:K256)</f>
        <v>0</v>
      </c>
      <c r="L236" s="230"/>
      <c r="M236" s="230">
        <f>SUM(M237:M256)</f>
        <v>0</v>
      </c>
      <c r="N236" s="229"/>
      <c r="O236" s="229">
        <f>SUM(O237:O256)</f>
        <v>0.05</v>
      </c>
      <c r="P236" s="229"/>
      <c r="Q236" s="229">
        <f>SUM(Q237:Q256)</f>
        <v>0.2</v>
      </c>
      <c r="R236" s="230"/>
      <c r="S236" s="230"/>
      <c r="T236" s="231"/>
      <c r="U236" s="225"/>
      <c r="V236" s="225">
        <f>SUM(V237:V256)</f>
        <v>11.359999999999998</v>
      </c>
      <c r="W236" s="225"/>
      <c r="X236" s="225"/>
      <c r="Y236" s="225"/>
      <c r="AG236" t="s">
        <v>134</v>
      </c>
    </row>
    <row r="237" spans="1:60" outlineLevel="1" x14ac:dyDescent="0.2">
      <c r="A237" s="233">
        <v>63</v>
      </c>
      <c r="B237" s="234" t="s">
        <v>388</v>
      </c>
      <c r="C237" s="252" t="s">
        <v>389</v>
      </c>
      <c r="D237" s="235" t="s">
        <v>338</v>
      </c>
      <c r="E237" s="236">
        <v>2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21</v>
      </c>
      <c r="M237" s="238">
        <f>G237*(1+L237/100)</f>
        <v>0</v>
      </c>
      <c r="N237" s="236">
        <v>0</v>
      </c>
      <c r="O237" s="236">
        <f>ROUND(E237*N237,2)</f>
        <v>0</v>
      </c>
      <c r="P237" s="236">
        <v>1.107E-2</v>
      </c>
      <c r="Q237" s="236">
        <f>ROUND(E237*P237,2)</f>
        <v>0.02</v>
      </c>
      <c r="R237" s="238" t="s">
        <v>301</v>
      </c>
      <c r="S237" s="238" t="s">
        <v>139</v>
      </c>
      <c r="T237" s="239" t="s">
        <v>140</v>
      </c>
      <c r="U237" s="222">
        <v>0.22700000000000001</v>
      </c>
      <c r="V237" s="222">
        <f>ROUND(E237*U237,2)</f>
        <v>0.45</v>
      </c>
      <c r="W237" s="222"/>
      <c r="X237" s="222" t="s">
        <v>141</v>
      </c>
      <c r="Y237" s="222" t="s">
        <v>142</v>
      </c>
      <c r="Z237" s="212"/>
      <c r="AA237" s="212"/>
      <c r="AB237" s="212"/>
      <c r="AC237" s="212"/>
      <c r="AD237" s="212"/>
      <c r="AE237" s="212"/>
      <c r="AF237" s="212"/>
      <c r="AG237" s="212" t="s">
        <v>143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2">
      <c r="A238" s="219"/>
      <c r="B238" s="220"/>
      <c r="C238" s="254" t="s">
        <v>390</v>
      </c>
      <c r="D238" s="223"/>
      <c r="E238" s="224">
        <v>2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147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33">
        <v>64</v>
      </c>
      <c r="B239" s="234" t="s">
        <v>391</v>
      </c>
      <c r="C239" s="252" t="s">
        <v>392</v>
      </c>
      <c r="D239" s="235" t="s">
        <v>217</v>
      </c>
      <c r="E239" s="236">
        <v>2</v>
      </c>
      <c r="F239" s="237"/>
      <c r="G239" s="238">
        <f>ROUND(E239*F239,2)</f>
        <v>0</v>
      </c>
      <c r="H239" s="237"/>
      <c r="I239" s="238">
        <f>ROUND(E239*H239,2)</f>
        <v>0</v>
      </c>
      <c r="J239" s="237"/>
      <c r="K239" s="238">
        <f>ROUND(E239*J239,2)</f>
        <v>0</v>
      </c>
      <c r="L239" s="238">
        <v>21</v>
      </c>
      <c r="M239" s="238">
        <f>G239*(1+L239/100)</f>
        <v>0</v>
      </c>
      <c r="N239" s="236">
        <v>1.2999999999999999E-4</v>
      </c>
      <c r="O239" s="236">
        <f>ROUND(E239*N239,2)</f>
        <v>0</v>
      </c>
      <c r="P239" s="236">
        <v>0</v>
      </c>
      <c r="Q239" s="236">
        <f>ROUND(E239*P239,2)</f>
        <v>0</v>
      </c>
      <c r="R239" s="238" t="s">
        <v>301</v>
      </c>
      <c r="S239" s="238" t="s">
        <v>139</v>
      </c>
      <c r="T239" s="239" t="s">
        <v>140</v>
      </c>
      <c r="U239" s="222">
        <v>0.58199999999999996</v>
      </c>
      <c r="V239" s="222">
        <f>ROUND(E239*U239,2)</f>
        <v>1.1599999999999999</v>
      </c>
      <c r="W239" s="222"/>
      <c r="X239" s="222" t="s">
        <v>141</v>
      </c>
      <c r="Y239" s="222" t="s">
        <v>142</v>
      </c>
      <c r="Z239" s="212"/>
      <c r="AA239" s="212"/>
      <c r="AB239" s="212"/>
      <c r="AC239" s="212"/>
      <c r="AD239" s="212"/>
      <c r="AE239" s="212"/>
      <c r="AF239" s="212"/>
      <c r="AG239" s="212" t="s">
        <v>143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2">
      <c r="A240" s="219"/>
      <c r="B240" s="220"/>
      <c r="C240" s="254" t="s">
        <v>390</v>
      </c>
      <c r="D240" s="223"/>
      <c r="E240" s="224">
        <v>2</v>
      </c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22"/>
      <c r="Z240" s="212"/>
      <c r="AA240" s="212"/>
      <c r="AB240" s="212"/>
      <c r="AC240" s="212"/>
      <c r="AD240" s="212"/>
      <c r="AE240" s="212"/>
      <c r="AF240" s="212"/>
      <c r="AG240" s="212" t="s">
        <v>147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33">
        <v>65</v>
      </c>
      <c r="B241" s="234" t="s">
        <v>393</v>
      </c>
      <c r="C241" s="252" t="s">
        <v>394</v>
      </c>
      <c r="D241" s="235" t="s">
        <v>338</v>
      </c>
      <c r="E241" s="236">
        <v>1</v>
      </c>
      <c r="F241" s="237"/>
      <c r="G241" s="238">
        <f>ROUND(E241*F241,2)</f>
        <v>0</v>
      </c>
      <c r="H241" s="237"/>
      <c r="I241" s="238">
        <f>ROUND(E241*H241,2)</f>
        <v>0</v>
      </c>
      <c r="J241" s="237"/>
      <c r="K241" s="238">
        <f>ROUND(E241*J241,2)</f>
        <v>0</v>
      </c>
      <c r="L241" s="238">
        <v>21</v>
      </c>
      <c r="M241" s="238">
        <f>G241*(1+L241/100)</f>
        <v>0</v>
      </c>
      <c r="N241" s="236">
        <v>0</v>
      </c>
      <c r="O241" s="236">
        <f>ROUND(E241*N241,2)</f>
        <v>0</v>
      </c>
      <c r="P241" s="236">
        <v>1.9460000000000002E-2</v>
      </c>
      <c r="Q241" s="236">
        <f>ROUND(E241*P241,2)</f>
        <v>0.02</v>
      </c>
      <c r="R241" s="238" t="s">
        <v>301</v>
      </c>
      <c r="S241" s="238" t="s">
        <v>139</v>
      </c>
      <c r="T241" s="239" t="s">
        <v>140</v>
      </c>
      <c r="U241" s="222">
        <v>0.38200000000000001</v>
      </c>
      <c r="V241" s="222">
        <f>ROUND(E241*U241,2)</f>
        <v>0.38</v>
      </c>
      <c r="W241" s="222"/>
      <c r="X241" s="222" t="s">
        <v>141</v>
      </c>
      <c r="Y241" s="222" t="s">
        <v>142</v>
      </c>
      <c r="Z241" s="212"/>
      <c r="AA241" s="212"/>
      <c r="AB241" s="212"/>
      <c r="AC241" s="212"/>
      <c r="AD241" s="212"/>
      <c r="AE241" s="212"/>
      <c r="AF241" s="212"/>
      <c r="AG241" s="212" t="s">
        <v>143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2">
      <c r="A242" s="219"/>
      <c r="B242" s="220"/>
      <c r="C242" s="254" t="s">
        <v>395</v>
      </c>
      <c r="D242" s="223"/>
      <c r="E242" s="224">
        <v>1</v>
      </c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147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33">
        <v>66</v>
      </c>
      <c r="B243" s="234" t="s">
        <v>396</v>
      </c>
      <c r="C243" s="252" t="s">
        <v>397</v>
      </c>
      <c r="D243" s="235" t="s">
        <v>338</v>
      </c>
      <c r="E243" s="236">
        <v>1</v>
      </c>
      <c r="F243" s="237"/>
      <c r="G243" s="238">
        <f>ROUND(E243*F243,2)</f>
        <v>0</v>
      </c>
      <c r="H243" s="237"/>
      <c r="I243" s="238">
        <f>ROUND(E243*H243,2)</f>
        <v>0</v>
      </c>
      <c r="J243" s="237"/>
      <c r="K243" s="238">
        <f>ROUND(E243*J243,2)</f>
        <v>0</v>
      </c>
      <c r="L243" s="238">
        <v>21</v>
      </c>
      <c r="M243" s="238">
        <f>G243*(1+L243/100)</f>
        <v>0</v>
      </c>
      <c r="N243" s="236">
        <v>0</v>
      </c>
      <c r="O243" s="236">
        <f>ROUND(E243*N243,2)</f>
        <v>0</v>
      </c>
      <c r="P243" s="236">
        <v>0.155</v>
      </c>
      <c r="Q243" s="236">
        <f>ROUND(E243*P243,2)</f>
        <v>0.16</v>
      </c>
      <c r="R243" s="238" t="s">
        <v>301</v>
      </c>
      <c r="S243" s="238" t="s">
        <v>139</v>
      </c>
      <c r="T243" s="239" t="s">
        <v>140</v>
      </c>
      <c r="U243" s="222">
        <v>0.83699999999999997</v>
      </c>
      <c r="V243" s="222">
        <f>ROUND(E243*U243,2)</f>
        <v>0.84</v>
      </c>
      <c r="W243" s="222"/>
      <c r="X243" s="222" t="s">
        <v>141</v>
      </c>
      <c r="Y243" s="222" t="s">
        <v>142</v>
      </c>
      <c r="Z243" s="212"/>
      <c r="AA243" s="212"/>
      <c r="AB243" s="212"/>
      <c r="AC243" s="212"/>
      <c r="AD243" s="212"/>
      <c r="AE243" s="212"/>
      <c r="AF243" s="212"/>
      <c r="AG243" s="212" t="s">
        <v>143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2" x14ac:dyDescent="0.2">
      <c r="A244" s="219"/>
      <c r="B244" s="220"/>
      <c r="C244" s="254" t="s">
        <v>398</v>
      </c>
      <c r="D244" s="223"/>
      <c r="E244" s="224">
        <v>1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2"/>
      <c r="AA244" s="212"/>
      <c r="AB244" s="212"/>
      <c r="AC244" s="212"/>
      <c r="AD244" s="212"/>
      <c r="AE244" s="212"/>
      <c r="AF244" s="212"/>
      <c r="AG244" s="212" t="s">
        <v>147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33">
        <v>67</v>
      </c>
      <c r="B245" s="234" t="s">
        <v>399</v>
      </c>
      <c r="C245" s="252" t="s">
        <v>400</v>
      </c>
      <c r="D245" s="235" t="s">
        <v>217</v>
      </c>
      <c r="E245" s="236">
        <v>1</v>
      </c>
      <c r="F245" s="237"/>
      <c r="G245" s="238">
        <f>ROUND(E245*F245,2)</f>
        <v>0</v>
      </c>
      <c r="H245" s="237"/>
      <c r="I245" s="238">
        <f>ROUND(E245*H245,2)</f>
        <v>0</v>
      </c>
      <c r="J245" s="237"/>
      <c r="K245" s="238">
        <f>ROUND(E245*J245,2)</f>
        <v>0</v>
      </c>
      <c r="L245" s="238">
        <v>21</v>
      </c>
      <c r="M245" s="238">
        <f>G245*(1+L245/100)</f>
        <v>0</v>
      </c>
      <c r="N245" s="236">
        <v>1.2E-4</v>
      </c>
      <c r="O245" s="236">
        <f>ROUND(E245*N245,2)</f>
        <v>0</v>
      </c>
      <c r="P245" s="236">
        <v>0</v>
      </c>
      <c r="Q245" s="236">
        <f>ROUND(E245*P245,2)</f>
        <v>0</v>
      </c>
      <c r="R245" s="238" t="s">
        <v>301</v>
      </c>
      <c r="S245" s="238" t="s">
        <v>139</v>
      </c>
      <c r="T245" s="239" t="s">
        <v>140</v>
      </c>
      <c r="U245" s="222">
        <v>5.056</v>
      </c>
      <c r="V245" s="222">
        <f>ROUND(E245*U245,2)</f>
        <v>5.0599999999999996</v>
      </c>
      <c r="W245" s="222"/>
      <c r="X245" s="222" t="s">
        <v>141</v>
      </c>
      <c r="Y245" s="222" t="s">
        <v>142</v>
      </c>
      <c r="Z245" s="212"/>
      <c r="AA245" s="212"/>
      <c r="AB245" s="212"/>
      <c r="AC245" s="212"/>
      <c r="AD245" s="212"/>
      <c r="AE245" s="212"/>
      <c r="AF245" s="212"/>
      <c r="AG245" s="212" t="s">
        <v>143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2" x14ac:dyDescent="0.2">
      <c r="A246" s="219"/>
      <c r="B246" s="220"/>
      <c r="C246" s="254" t="s">
        <v>401</v>
      </c>
      <c r="D246" s="223"/>
      <c r="E246" s="224">
        <v>1</v>
      </c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147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33">
        <v>68</v>
      </c>
      <c r="B247" s="234" t="s">
        <v>402</v>
      </c>
      <c r="C247" s="252" t="s">
        <v>403</v>
      </c>
      <c r="D247" s="235" t="s">
        <v>338</v>
      </c>
      <c r="E247" s="236">
        <v>1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21</v>
      </c>
      <c r="M247" s="238">
        <f>G247*(1+L247/100)</f>
        <v>0</v>
      </c>
      <c r="N247" s="236">
        <v>2.8819999999999998E-2</v>
      </c>
      <c r="O247" s="236">
        <f>ROUND(E247*N247,2)</f>
        <v>0.03</v>
      </c>
      <c r="P247" s="236">
        <v>0</v>
      </c>
      <c r="Q247" s="236">
        <f>ROUND(E247*P247,2)</f>
        <v>0</v>
      </c>
      <c r="R247" s="238" t="s">
        <v>301</v>
      </c>
      <c r="S247" s="238" t="s">
        <v>139</v>
      </c>
      <c r="T247" s="239" t="s">
        <v>140</v>
      </c>
      <c r="U247" s="222">
        <v>2.9580000000000002</v>
      </c>
      <c r="V247" s="222">
        <f>ROUND(E247*U247,2)</f>
        <v>2.96</v>
      </c>
      <c r="W247" s="222"/>
      <c r="X247" s="222" t="s">
        <v>141</v>
      </c>
      <c r="Y247" s="222" t="s">
        <v>142</v>
      </c>
      <c r="Z247" s="212"/>
      <c r="AA247" s="212"/>
      <c r="AB247" s="212"/>
      <c r="AC247" s="212"/>
      <c r="AD247" s="212"/>
      <c r="AE247" s="212"/>
      <c r="AF247" s="212"/>
      <c r="AG247" s="212" t="s">
        <v>143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">
      <c r="A248" s="219"/>
      <c r="B248" s="220"/>
      <c r="C248" s="253" t="s">
        <v>404</v>
      </c>
      <c r="D248" s="240"/>
      <c r="E248" s="240"/>
      <c r="F248" s="240"/>
      <c r="G248" s="240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145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2">
      <c r="A249" s="219"/>
      <c r="B249" s="220"/>
      <c r="C249" s="254" t="s">
        <v>405</v>
      </c>
      <c r="D249" s="223"/>
      <c r="E249" s="224">
        <v>1</v>
      </c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147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33">
        <v>69</v>
      </c>
      <c r="B250" s="234" t="s">
        <v>406</v>
      </c>
      <c r="C250" s="252" t="s">
        <v>407</v>
      </c>
      <c r="D250" s="235" t="s">
        <v>338</v>
      </c>
      <c r="E250" s="236">
        <v>2</v>
      </c>
      <c r="F250" s="237"/>
      <c r="G250" s="238">
        <f>ROUND(E250*F250,2)</f>
        <v>0</v>
      </c>
      <c r="H250" s="237"/>
      <c r="I250" s="238">
        <f>ROUND(E250*H250,2)</f>
        <v>0</v>
      </c>
      <c r="J250" s="237"/>
      <c r="K250" s="238">
        <f>ROUND(E250*J250,2)</f>
        <v>0</v>
      </c>
      <c r="L250" s="238">
        <v>21</v>
      </c>
      <c r="M250" s="238">
        <f>G250*(1+L250/100)</f>
        <v>0</v>
      </c>
      <c r="N250" s="236">
        <v>0</v>
      </c>
      <c r="O250" s="236">
        <f>ROUND(E250*N250,2)</f>
        <v>0</v>
      </c>
      <c r="P250" s="236">
        <v>1.56E-3</v>
      </c>
      <c r="Q250" s="236">
        <f>ROUND(E250*P250,2)</f>
        <v>0</v>
      </c>
      <c r="R250" s="238" t="s">
        <v>301</v>
      </c>
      <c r="S250" s="238" t="s">
        <v>139</v>
      </c>
      <c r="T250" s="239" t="s">
        <v>140</v>
      </c>
      <c r="U250" s="222">
        <v>0.217</v>
      </c>
      <c r="V250" s="222">
        <f>ROUND(E250*U250,2)</f>
        <v>0.43</v>
      </c>
      <c r="W250" s="222"/>
      <c r="X250" s="222" t="s">
        <v>141</v>
      </c>
      <c r="Y250" s="222" t="s">
        <v>142</v>
      </c>
      <c r="Z250" s="212"/>
      <c r="AA250" s="212"/>
      <c r="AB250" s="212"/>
      <c r="AC250" s="212"/>
      <c r="AD250" s="212"/>
      <c r="AE250" s="212"/>
      <c r="AF250" s="212"/>
      <c r="AG250" s="212" t="s">
        <v>143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2" x14ac:dyDescent="0.2">
      <c r="A251" s="219"/>
      <c r="B251" s="220"/>
      <c r="C251" s="254" t="s">
        <v>395</v>
      </c>
      <c r="D251" s="223"/>
      <c r="E251" s="224">
        <v>1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22"/>
      <c r="Z251" s="212"/>
      <c r="AA251" s="212"/>
      <c r="AB251" s="212"/>
      <c r="AC251" s="212"/>
      <c r="AD251" s="212"/>
      <c r="AE251" s="212"/>
      <c r="AF251" s="212"/>
      <c r="AG251" s="212" t="s">
        <v>147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3" x14ac:dyDescent="0.2">
      <c r="A252" s="219"/>
      <c r="B252" s="220"/>
      <c r="C252" s="254" t="s">
        <v>408</v>
      </c>
      <c r="D252" s="223"/>
      <c r="E252" s="224">
        <v>1</v>
      </c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147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33">
        <v>70</v>
      </c>
      <c r="B253" s="234" t="s">
        <v>409</v>
      </c>
      <c r="C253" s="252" t="s">
        <v>410</v>
      </c>
      <c r="D253" s="235" t="s">
        <v>217</v>
      </c>
      <c r="E253" s="236">
        <v>1</v>
      </c>
      <c r="F253" s="237"/>
      <c r="G253" s="238">
        <f>ROUND(E253*F253,2)</f>
        <v>0</v>
      </c>
      <c r="H253" s="237"/>
      <c r="I253" s="238">
        <f>ROUND(E253*H253,2)</f>
        <v>0</v>
      </c>
      <c r="J253" s="237"/>
      <c r="K253" s="238">
        <f>ROUND(E253*J253,2)</f>
        <v>0</v>
      </c>
      <c r="L253" s="238">
        <v>21</v>
      </c>
      <c r="M253" s="238">
        <f>G253*(1+L253/100)</f>
        <v>0</v>
      </c>
      <c r="N253" s="236">
        <v>2.1999999999999999E-2</v>
      </c>
      <c r="O253" s="236">
        <f>ROUND(E253*N253,2)</f>
        <v>0.02</v>
      </c>
      <c r="P253" s="236">
        <v>0</v>
      </c>
      <c r="Q253" s="236">
        <f>ROUND(E253*P253,2)</f>
        <v>0</v>
      </c>
      <c r="R253" s="238"/>
      <c r="S253" s="238" t="s">
        <v>383</v>
      </c>
      <c r="T253" s="239" t="s">
        <v>384</v>
      </c>
      <c r="U253" s="222">
        <v>0</v>
      </c>
      <c r="V253" s="222">
        <f>ROUND(E253*U253,2)</f>
        <v>0</v>
      </c>
      <c r="W253" s="222"/>
      <c r="X253" s="222" t="s">
        <v>293</v>
      </c>
      <c r="Y253" s="222" t="s">
        <v>142</v>
      </c>
      <c r="Z253" s="212"/>
      <c r="AA253" s="212"/>
      <c r="AB253" s="212"/>
      <c r="AC253" s="212"/>
      <c r="AD253" s="212"/>
      <c r="AE253" s="212"/>
      <c r="AF253" s="212"/>
      <c r="AG253" s="212" t="s">
        <v>294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">
      <c r="A254" s="219"/>
      <c r="B254" s="220"/>
      <c r="C254" s="254" t="s">
        <v>405</v>
      </c>
      <c r="D254" s="223"/>
      <c r="E254" s="224">
        <v>1</v>
      </c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147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33">
        <v>71</v>
      </c>
      <c r="B255" s="234" t="s">
        <v>411</v>
      </c>
      <c r="C255" s="252" t="s">
        <v>412</v>
      </c>
      <c r="D255" s="235" t="s">
        <v>279</v>
      </c>
      <c r="E255" s="236">
        <v>5.1200000000000002E-2</v>
      </c>
      <c r="F255" s="237"/>
      <c r="G255" s="238">
        <f>ROUND(E255*F255,2)</f>
        <v>0</v>
      </c>
      <c r="H255" s="237"/>
      <c r="I255" s="238">
        <f>ROUND(E255*H255,2)</f>
        <v>0</v>
      </c>
      <c r="J255" s="237"/>
      <c r="K255" s="238">
        <f>ROUND(E255*J255,2)</f>
        <v>0</v>
      </c>
      <c r="L255" s="238">
        <v>21</v>
      </c>
      <c r="M255" s="238">
        <f>G255*(1+L255/100)</f>
        <v>0</v>
      </c>
      <c r="N255" s="236">
        <v>0</v>
      </c>
      <c r="O255" s="236">
        <f>ROUND(E255*N255,2)</f>
        <v>0</v>
      </c>
      <c r="P255" s="236">
        <v>0</v>
      </c>
      <c r="Q255" s="236">
        <f>ROUND(E255*P255,2)</f>
        <v>0</v>
      </c>
      <c r="R255" s="238" t="s">
        <v>301</v>
      </c>
      <c r="S255" s="238" t="s">
        <v>139</v>
      </c>
      <c r="T255" s="239" t="s">
        <v>140</v>
      </c>
      <c r="U255" s="222">
        <v>1.573</v>
      </c>
      <c r="V255" s="222">
        <f>ROUND(E255*U255,2)</f>
        <v>0.08</v>
      </c>
      <c r="W255" s="222"/>
      <c r="X255" s="222" t="s">
        <v>280</v>
      </c>
      <c r="Y255" s="222" t="s">
        <v>142</v>
      </c>
      <c r="Z255" s="212"/>
      <c r="AA255" s="212"/>
      <c r="AB255" s="212"/>
      <c r="AC255" s="212"/>
      <c r="AD255" s="212"/>
      <c r="AE255" s="212"/>
      <c r="AF255" s="212"/>
      <c r="AG255" s="212" t="s">
        <v>281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">
      <c r="A256" s="219"/>
      <c r="B256" s="220"/>
      <c r="C256" s="255" t="s">
        <v>380</v>
      </c>
      <c r="D256" s="242"/>
      <c r="E256" s="242"/>
      <c r="F256" s="242"/>
      <c r="G256" s="24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2"/>
      <c r="AA256" s="212"/>
      <c r="AB256" s="212"/>
      <c r="AC256" s="212"/>
      <c r="AD256" s="212"/>
      <c r="AE256" s="212"/>
      <c r="AF256" s="212"/>
      <c r="AG256" s="212" t="s">
        <v>156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x14ac:dyDescent="0.2">
      <c r="A257" s="226" t="s">
        <v>133</v>
      </c>
      <c r="B257" s="227" t="s">
        <v>81</v>
      </c>
      <c r="C257" s="251" t="s">
        <v>82</v>
      </c>
      <c r="D257" s="228"/>
      <c r="E257" s="229"/>
      <c r="F257" s="230"/>
      <c r="G257" s="230">
        <f>SUMIF(AG258:AG263,"&lt;&gt;NOR",G258:G263)</f>
        <v>0</v>
      </c>
      <c r="H257" s="230"/>
      <c r="I257" s="230">
        <f>SUM(I258:I263)</f>
        <v>0</v>
      </c>
      <c r="J257" s="230"/>
      <c r="K257" s="230">
        <f>SUM(K258:K263)</f>
        <v>0</v>
      </c>
      <c r="L257" s="230"/>
      <c r="M257" s="230">
        <f>SUM(M258:M263)</f>
        <v>0</v>
      </c>
      <c r="N257" s="229"/>
      <c r="O257" s="229">
        <f>SUM(O258:O263)</f>
        <v>0</v>
      </c>
      <c r="P257" s="229"/>
      <c r="Q257" s="229">
        <f>SUM(Q258:Q263)</f>
        <v>0</v>
      </c>
      <c r="R257" s="230"/>
      <c r="S257" s="230"/>
      <c r="T257" s="231"/>
      <c r="U257" s="225"/>
      <c r="V257" s="225">
        <f>SUM(V258:V263)</f>
        <v>2.25</v>
      </c>
      <c r="W257" s="225"/>
      <c r="X257" s="225"/>
      <c r="Y257" s="225"/>
      <c r="AG257" t="s">
        <v>134</v>
      </c>
    </row>
    <row r="258" spans="1:60" outlineLevel="1" x14ac:dyDescent="0.2">
      <c r="A258" s="233">
        <v>72</v>
      </c>
      <c r="B258" s="234" t="s">
        <v>413</v>
      </c>
      <c r="C258" s="252" t="s">
        <v>414</v>
      </c>
      <c r="D258" s="235" t="s">
        <v>338</v>
      </c>
      <c r="E258" s="236">
        <v>1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6">
        <v>5.2999999999999998E-4</v>
      </c>
      <c r="O258" s="236">
        <f>ROUND(E258*N258,2)</f>
        <v>0</v>
      </c>
      <c r="P258" s="236">
        <v>0</v>
      </c>
      <c r="Q258" s="236">
        <f>ROUND(E258*P258,2)</f>
        <v>0</v>
      </c>
      <c r="R258" s="238" t="s">
        <v>415</v>
      </c>
      <c r="S258" s="238" t="s">
        <v>139</v>
      </c>
      <c r="T258" s="239" t="s">
        <v>140</v>
      </c>
      <c r="U258" s="222">
        <v>0.23899999999999999</v>
      </c>
      <c r="V258" s="222">
        <f>ROUND(E258*U258,2)</f>
        <v>0.24</v>
      </c>
      <c r="W258" s="222"/>
      <c r="X258" s="222" t="s">
        <v>141</v>
      </c>
      <c r="Y258" s="222" t="s">
        <v>142</v>
      </c>
      <c r="Z258" s="212"/>
      <c r="AA258" s="212"/>
      <c r="AB258" s="212"/>
      <c r="AC258" s="212"/>
      <c r="AD258" s="212"/>
      <c r="AE258" s="212"/>
      <c r="AF258" s="212"/>
      <c r="AG258" s="212" t="s">
        <v>143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19"/>
      <c r="B259" s="220"/>
      <c r="C259" s="254" t="s">
        <v>416</v>
      </c>
      <c r="D259" s="223"/>
      <c r="E259" s="224">
        <v>1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147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33">
        <v>73</v>
      </c>
      <c r="B260" s="234" t="s">
        <v>417</v>
      </c>
      <c r="C260" s="252" t="s">
        <v>418</v>
      </c>
      <c r="D260" s="235" t="s">
        <v>217</v>
      </c>
      <c r="E260" s="236">
        <v>1</v>
      </c>
      <c r="F260" s="237"/>
      <c r="G260" s="238">
        <f>ROUND(E260*F260,2)</f>
        <v>0</v>
      </c>
      <c r="H260" s="237"/>
      <c r="I260" s="238">
        <f>ROUND(E260*H260,2)</f>
        <v>0</v>
      </c>
      <c r="J260" s="237"/>
      <c r="K260" s="238">
        <f>ROUND(E260*J260,2)</f>
        <v>0</v>
      </c>
      <c r="L260" s="238">
        <v>21</v>
      </c>
      <c r="M260" s="238">
        <f>G260*(1+L260/100)</f>
        <v>0</v>
      </c>
      <c r="N260" s="236">
        <v>0</v>
      </c>
      <c r="O260" s="236">
        <f>ROUND(E260*N260,2)</f>
        <v>0</v>
      </c>
      <c r="P260" s="236">
        <v>0</v>
      </c>
      <c r="Q260" s="236">
        <f>ROUND(E260*P260,2)</f>
        <v>0</v>
      </c>
      <c r="R260" s="238" t="s">
        <v>415</v>
      </c>
      <c r="S260" s="238" t="s">
        <v>139</v>
      </c>
      <c r="T260" s="239" t="s">
        <v>140</v>
      </c>
      <c r="U260" s="222">
        <v>2.0129999999999999</v>
      </c>
      <c r="V260" s="222">
        <f>ROUND(E260*U260,2)</f>
        <v>2.0099999999999998</v>
      </c>
      <c r="W260" s="222"/>
      <c r="X260" s="222" t="s">
        <v>141</v>
      </c>
      <c r="Y260" s="222" t="s">
        <v>142</v>
      </c>
      <c r="Z260" s="212"/>
      <c r="AA260" s="212"/>
      <c r="AB260" s="212"/>
      <c r="AC260" s="212"/>
      <c r="AD260" s="212"/>
      <c r="AE260" s="212"/>
      <c r="AF260" s="212"/>
      <c r="AG260" s="212" t="s">
        <v>143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2">
      <c r="A261" s="219"/>
      <c r="B261" s="220"/>
      <c r="C261" s="254" t="s">
        <v>416</v>
      </c>
      <c r="D261" s="223"/>
      <c r="E261" s="224">
        <v>1</v>
      </c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22"/>
      <c r="Z261" s="212"/>
      <c r="AA261" s="212"/>
      <c r="AB261" s="212"/>
      <c r="AC261" s="212"/>
      <c r="AD261" s="212"/>
      <c r="AE261" s="212"/>
      <c r="AF261" s="212"/>
      <c r="AG261" s="212" t="s">
        <v>147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33">
        <v>74</v>
      </c>
      <c r="B262" s="234" t="s">
        <v>419</v>
      </c>
      <c r="C262" s="252" t="s">
        <v>420</v>
      </c>
      <c r="D262" s="235" t="s">
        <v>217</v>
      </c>
      <c r="E262" s="236">
        <v>1</v>
      </c>
      <c r="F262" s="237"/>
      <c r="G262" s="238">
        <f>ROUND(E262*F262,2)</f>
        <v>0</v>
      </c>
      <c r="H262" s="237"/>
      <c r="I262" s="238">
        <f>ROUND(E262*H262,2)</f>
        <v>0</v>
      </c>
      <c r="J262" s="237"/>
      <c r="K262" s="238">
        <f>ROUND(E262*J262,2)</f>
        <v>0</v>
      </c>
      <c r="L262" s="238">
        <v>21</v>
      </c>
      <c r="M262" s="238">
        <f>G262*(1+L262/100)</f>
        <v>0</v>
      </c>
      <c r="N262" s="236">
        <v>3.2000000000000002E-3</v>
      </c>
      <c r="O262" s="236">
        <f>ROUND(E262*N262,2)</f>
        <v>0</v>
      </c>
      <c r="P262" s="236">
        <v>0</v>
      </c>
      <c r="Q262" s="236">
        <f>ROUND(E262*P262,2)</f>
        <v>0</v>
      </c>
      <c r="R262" s="238"/>
      <c r="S262" s="238" t="s">
        <v>383</v>
      </c>
      <c r="T262" s="239" t="s">
        <v>384</v>
      </c>
      <c r="U262" s="222">
        <v>0</v>
      </c>
      <c r="V262" s="222">
        <f>ROUND(E262*U262,2)</f>
        <v>0</v>
      </c>
      <c r="W262" s="222"/>
      <c r="X262" s="222" t="s">
        <v>293</v>
      </c>
      <c r="Y262" s="222" t="s">
        <v>142</v>
      </c>
      <c r="Z262" s="212"/>
      <c r="AA262" s="212"/>
      <c r="AB262" s="212"/>
      <c r="AC262" s="212"/>
      <c r="AD262" s="212"/>
      <c r="AE262" s="212"/>
      <c r="AF262" s="212"/>
      <c r="AG262" s="212" t="s">
        <v>294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2" x14ac:dyDescent="0.2">
      <c r="A263" s="219"/>
      <c r="B263" s="220"/>
      <c r="C263" s="254" t="s">
        <v>416</v>
      </c>
      <c r="D263" s="223"/>
      <c r="E263" s="224">
        <v>1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147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x14ac:dyDescent="0.2">
      <c r="A264" s="226" t="s">
        <v>133</v>
      </c>
      <c r="B264" s="227" t="s">
        <v>83</v>
      </c>
      <c r="C264" s="251" t="s">
        <v>84</v>
      </c>
      <c r="D264" s="228"/>
      <c r="E264" s="229"/>
      <c r="F264" s="230"/>
      <c r="G264" s="230">
        <f>SUMIF(AG265:AG281,"&lt;&gt;NOR",G265:G281)</f>
        <v>0</v>
      </c>
      <c r="H264" s="230"/>
      <c r="I264" s="230">
        <f>SUM(I265:I281)</f>
        <v>0</v>
      </c>
      <c r="J264" s="230"/>
      <c r="K264" s="230">
        <f>SUM(K265:K281)</f>
        <v>0</v>
      </c>
      <c r="L264" s="230"/>
      <c r="M264" s="230">
        <f>SUM(M265:M281)</f>
        <v>0</v>
      </c>
      <c r="N264" s="229"/>
      <c r="O264" s="229">
        <f>SUM(O265:O281)</f>
        <v>1.59</v>
      </c>
      <c r="P264" s="229"/>
      <c r="Q264" s="229">
        <f>SUM(Q265:Q281)</f>
        <v>0</v>
      </c>
      <c r="R264" s="230"/>
      <c r="S264" s="230"/>
      <c r="T264" s="231"/>
      <c r="U264" s="225"/>
      <c r="V264" s="225">
        <f>SUM(V265:V281)</f>
        <v>125.46000000000001</v>
      </c>
      <c r="W264" s="225"/>
      <c r="X264" s="225"/>
      <c r="Y264" s="225"/>
      <c r="AG264" t="s">
        <v>134</v>
      </c>
    </row>
    <row r="265" spans="1:60" ht="22.5" outlineLevel="1" x14ac:dyDescent="0.2">
      <c r="A265" s="233">
        <v>75</v>
      </c>
      <c r="B265" s="234" t="s">
        <v>421</v>
      </c>
      <c r="C265" s="252" t="s">
        <v>422</v>
      </c>
      <c r="D265" s="235" t="s">
        <v>137</v>
      </c>
      <c r="E265" s="236">
        <v>86.772499999999994</v>
      </c>
      <c r="F265" s="237"/>
      <c r="G265" s="238">
        <f>ROUND(E265*F265,2)</f>
        <v>0</v>
      </c>
      <c r="H265" s="237"/>
      <c r="I265" s="238">
        <f>ROUND(E265*H265,2)</f>
        <v>0</v>
      </c>
      <c r="J265" s="237"/>
      <c r="K265" s="238">
        <f>ROUND(E265*J265,2)</f>
        <v>0</v>
      </c>
      <c r="L265" s="238">
        <v>21</v>
      </c>
      <c r="M265" s="238">
        <f>G265*(1+L265/100)</f>
        <v>0</v>
      </c>
      <c r="N265" s="236">
        <v>1.1900000000000001E-2</v>
      </c>
      <c r="O265" s="236">
        <f>ROUND(E265*N265,2)</f>
        <v>1.03</v>
      </c>
      <c r="P265" s="236">
        <v>0</v>
      </c>
      <c r="Q265" s="236">
        <f>ROUND(E265*P265,2)</f>
        <v>0</v>
      </c>
      <c r="R265" s="238" t="s">
        <v>175</v>
      </c>
      <c r="S265" s="238" t="s">
        <v>139</v>
      </c>
      <c r="T265" s="239" t="s">
        <v>140</v>
      </c>
      <c r="U265" s="222">
        <v>0.95</v>
      </c>
      <c r="V265" s="222">
        <f>ROUND(E265*U265,2)</f>
        <v>82.43</v>
      </c>
      <c r="W265" s="222"/>
      <c r="X265" s="222" t="s">
        <v>141</v>
      </c>
      <c r="Y265" s="222" t="s">
        <v>142</v>
      </c>
      <c r="Z265" s="212"/>
      <c r="AA265" s="212"/>
      <c r="AB265" s="212"/>
      <c r="AC265" s="212"/>
      <c r="AD265" s="212"/>
      <c r="AE265" s="212"/>
      <c r="AF265" s="212"/>
      <c r="AG265" s="212" t="s">
        <v>143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2">
      <c r="A266" s="219"/>
      <c r="B266" s="220"/>
      <c r="C266" s="253" t="s">
        <v>423</v>
      </c>
      <c r="D266" s="240"/>
      <c r="E266" s="240"/>
      <c r="F266" s="240"/>
      <c r="G266" s="240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145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2" x14ac:dyDescent="0.2">
      <c r="A267" s="219"/>
      <c r="B267" s="220"/>
      <c r="C267" s="254" t="s">
        <v>424</v>
      </c>
      <c r="D267" s="223"/>
      <c r="E267" s="224">
        <v>8.2799999999999994</v>
      </c>
      <c r="F267" s="222"/>
      <c r="G267" s="222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22"/>
      <c r="Z267" s="212"/>
      <c r="AA267" s="212"/>
      <c r="AB267" s="212"/>
      <c r="AC267" s="212"/>
      <c r="AD267" s="212"/>
      <c r="AE267" s="212"/>
      <c r="AF267" s="212"/>
      <c r="AG267" s="212" t="s">
        <v>147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">
      <c r="A268" s="219"/>
      <c r="B268" s="220"/>
      <c r="C268" s="254" t="s">
        <v>425</v>
      </c>
      <c r="D268" s="223"/>
      <c r="E268" s="224">
        <v>78.492500000000007</v>
      </c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22"/>
      <c r="Z268" s="212"/>
      <c r="AA268" s="212"/>
      <c r="AB268" s="212"/>
      <c r="AC268" s="212"/>
      <c r="AD268" s="212"/>
      <c r="AE268" s="212"/>
      <c r="AF268" s="212"/>
      <c r="AG268" s="212" t="s">
        <v>147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22.5" outlineLevel="1" x14ac:dyDescent="0.2">
      <c r="A269" s="233">
        <v>76</v>
      </c>
      <c r="B269" s="234" t="s">
        <v>426</v>
      </c>
      <c r="C269" s="252" t="s">
        <v>427</v>
      </c>
      <c r="D269" s="235" t="s">
        <v>137</v>
      </c>
      <c r="E269" s="236">
        <v>27.6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6">
        <v>1.243E-2</v>
      </c>
      <c r="O269" s="236">
        <f>ROUND(E269*N269,2)</f>
        <v>0.34</v>
      </c>
      <c r="P269" s="236">
        <v>0</v>
      </c>
      <c r="Q269" s="236">
        <f>ROUND(E269*P269,2)</f>
        <v>0</v>
      </c>
      <c r="R269" s="238" t="s">
        <v>175</v>
      </c>
      <c r="S269" s="238" t="s">
        <v>139</v>
      </c>
      <c r="T269" s="239" t="s">
        <v>140</v>
      </c>
      <c r="U269" s="222">
        <v>0.95</v>
      </c>
      <c r="V269" s="222">
        <f>ROUND(E269*U269,2)</f>
        <v>26.22</v>
      </c>
      <c r="W269" s="222"/>
      <c r="X269" s="222" t="s">
        <v>141</v>
      </c>
      <c r="Y269" s="222" t="s">
        <v>142</v>
      </c>
      <c r="Z269" s="212"/>
      <c r="AA269" s="212"/>
      <c r="AB269" s="212"/>
      <c r="AC269" s="212"/>
      <c r="AD269" s="212"/>
      <c r="AE269" s="212"/>
      <c r="AF269" s="212"/>
      <c r="AG269" s="212" t="s">
        <v>143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19"/>
      <c r="B270" s="220"/>
      <c r="C270" s="253" t="s">
        <v>423</v>
      </c>
      <c r="D270" s="240"/>
      <c r="E270" s="240"/>
      <c r="F270" s="240"/>
      <c r="G270" s="240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145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2" x14ac:dyDescent="0.2">
      <c r="A271" s="219"/>
      <c r="B271" s="220"/>
      <c r="C271" s="254" t="s">
        <v>428</v>
      </c>
      <c r="D271" s="223"/>
      <c r="E271" s="224">
        <v>27.6</v>
      </c>
      <c r="F271" s="222"/>
      <c r="G271" s="22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22"/>
      <c r="Z271" s="212"/>
      <c r="AA271" s="212"/>
      <c r="AB271" s="212"/>
      <c r="AC271" s="212"/>
      <c r="AD271" s="212"/>
      <c r="AE271" s="212"/>
      <c r="AF271" s="212"/>
      <c r="AG271" s="212" t="s">
        <v>147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ht="22.5" outlineLevel="1" x14ac:dyDescent="0.2">
      <c r="A272" s="233">
        <v>77</v>
      </c>
      <c r="B272" s="234" t="s">
        <v>429</v>
      </c>
      <c r="C272" s="252" t="s">
        <v>430</v>
      </c>
      <c r="D272" s="235" t="s">
        <v>137</v>
      </c>
      <c r="E272" s="236">
        <v>2.76</v>
      </c>
      <c r="F272" s="237"/>
      <c r="G272" s="238">
        <f>ROUND(E272*F272,2)</f>
        <v>0</v>
      </c>
      <c r="H272" s="237"/>
      <c r="I272" s="238">
        <f>ROUND(E272*H272,2)</f>
        <v>0</v>
      </c>
      <c r="J272" s="237"/>
      <c r="K272" s="238">
        <f>ROUND(E272*J272,2)</f>
        <v>0</v>
      </c>
      <c r="L272" s="238">
        <v>21</v>
      </c>
      <c r="M272" s="238">
        <f>G272*(1+L272/100)</f>
        <v>0</v>
      </c>
      <c r="N272" s="236">
        <v>1.8010000000000002E-2</v>
      </c>
      <c r="O272" s="236">
        <f>ROUND(E272*N272,2)</f>
        <v>0.05</v>
      </c>
      <c r="P272" s="236">
        <v>0</v>
      </c>
      <c r="Q272" s="236">
        <f>ROUND(E272*P272,2)</f>
        <v>0</v>
      </c>
      <c r="R272" s="238" t="s">
        <v>175</v>
      </c>
      <c r="S272" s="238" t="s">
        <v>139</v>
      </c>
      <c r="T272" s="239" t="s">
        <v>140</v>
      </c>
      <c r="U272" s="222">
        <v>1.05</v>
      </c>
      <c r="V272" s="222">
        <f>ROUND(E272*U272,2)</f>
        <v>2.9</v>
      </c>
      <c r="W272" s="222"/>
      <c r="X272" s="222" t="s">
        <v>141</v>
      </c>
      <c r="Y272" s="222" t="s">
        <v>142</v>
      </c>
      <c r="Z272" s="212"/>
      <c r="AA272" s="212"/>
      <c r="AB272" s="212"/>
      <c r="AC272" s="212"/>
      <c r="AD272" s="212"/>
      <c r="AE272" s="212"/>
      <c r="AF272" s="212"/>
      <c r="AG272" s="212" t="s">
        <v>143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2" x14ac:dyDescent="0.2">
      <c r="A273" s="219"/>
      <c r="B273" s="220"/>
      <c r="C273" s="253" t="s">
        <v>431</v>
      </c>
      <c r="D273" s="240"/>
      <c r="E273" s="240"/>
      <c r="F273" s="240"/>
      <c r="G273" s="240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2"/>
      <c r="AA273" s="212"/>
      <c r="AB273" s="212"/>
      <c r="AC273" s="212"/>
      <c r="AD273" s="212"/>
      <c r="AE273" s="212"/>
      <c r="AF273" s="212"/>
      <c r="AG273" s="212" t="s">
        <v>145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2">
      <c r="A274" s="219"/>
      <c r="B274" s="220"/>
      <c r="C274" s="254" t="s">
        <v>432</v>
      </c>
      <c r="D274" s="223"/>
      <c r="E274" s="224">
        <v>2.76</v>
      </c>
      <c r="F274" s="222"/>
      <c r="G274" s="22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22"/>
      <c r="Z274" s="212"/>
      <c r="AA274" s="212"/>
      <c r="AB274" s="212"/>
      <c r="AC274" s="212"/>
      <c r="AD274" s="212"/>
      <c r="AE274" s="212"/>
      <c r="AF274" s="212"/>
      <c r="AG274" s="212" t="s">
        <v>147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ht="22.5" outlineLevel="1" x14ac:dyDescent="0.2">
      <c r="A275" s="233">
        <v>78</v>
      </c>
      <c r="B275" s="234" t="s">
        <v>433</v>
      </c>
      <c r="C275" s="252" t="s">
        <v>434</v>
      </c>
      <c r="D275" s="235" t="s">
        <v>185</v>
      </c>
      <c r="E275" s="236">
        <v>13.25</v>
      </c>
      <c r="F275" s="237"/>
      <c r="G275" s="238">
        <f>ROUND(E275*F275,2)</f>
        <v>0</v>
      </c>
      <c r="H275" s="237"/>
      <c r="I275" s="238">
        <f>ROUND(E275*H275,2)</f>
        <v>0</v>
      </c>
      <c r="J275" s="237"/>
      <c r="K275" s="238">
        <f>ROUND(E275*J275,2)</f>
        <v>0</v>
      </c>
      <c r="L275" s="238">
        <v>21</v>
      </c>
      <c r="M275" s="238">
        <f>G275*(1+L275/100)</f>
        <v>0</v>
      </c>
      <c r="N275" s="236">
        <v>1.261E-2</v>
      </c>
      <c r="O275" s="236">
        <f>ROUND(E275*N275,2)</f>
        <v>0.17</v>
      </c>
      <c r="P275" s="236">
        <v>0</v>
      </c>
      <c r="Q275" s="236">
        <f>ROUND(E275*P275,2)</f>
        <v>0</v>
      </c>
      <c r="R275" s="238" t="s">
        <v>175</v>
      </c>
      <c r="S275" s="238" t="s">
        <v>139</v>
      </c>
      <c r="T275" s="239" t="s">
        <v>140</v>
      </c>
      <c r="U275" s="222">
        <v>1.05</v>
      </c>
      <c r="V275" s="222">
        <f>ROUND(E275*U275,2)</f>
        <v>13.91</v>
      </c>
      <c r="W275" s="222"/>
      <c r="X275" s="222" t="s">
        <v>141</v>
      </c>
      <c r="Y275" s="222" t="s">
        <v>142</v>
      </c>
      <c r="Z275" s="212"/>
      <c r="AA275" s="212"/>
      <c r="AB275" s="212"/>
      <c r="AC275" s="212"/>
      <c r="AD275" s="212"/>
      <c r="AE275" s="212"/>
      <c r="AF275" s="212"/>
      <c r="AG275" s="212" t="s">
        <v>143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53" t="s">
        <v>908</v>
      </c>
      <c r="D276" s="240"/>
      <c r="E276" s="240"/>
      <c r="F276" s="240"/>
      <c r="G276" s="240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145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">
      <c r="A277" s="219"/>
      <c r="B277" s="220"/>
      <c r="C277" s="256" t="s">
        <v>435</v>
      </c>
      <c r="D277" s="243"/>
      <c r="E277" s="243"/>
      <c r="F277" s="243"/>
      <c r="G277" s="243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22"/>
      <c r="Z277" s="212"/>
      <c r="AA277" s="212"/>
      <c r="AB277" s="212"/>
      <c r="AC277" s="212"/>
      <c r="AD277" s="212"/>
      <c r="AE277" s="212"/>
      <c r="AF277" s="212"/>
      <c r="AG277" s="212" t="s">
        <v>145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19"/>
      <c r="B278" s="220"/>
      <c r="C278" s="256" t="s">
        <v>436</v>
      </c>
      <c r="D278" s="243"/>
      <c r="E278" s="243"/>
      <c r="F278" s="243"/>
      <c r="G278" s="243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145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56" t="s">
        <v>437</v>
      </c>
      <c r="D279" s="243"/>
      <c r="E279" s="243"/>
      <c r="F279" s="243"/>
      <c r="G279" s="243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22"/>
      <c r="Z279" s="212"/>
      <c r="AA279" s="212"/>
      <c r="AB279" s="212"/>
      <c r="AC279" s="212"/>
      <c r="AD279" s="212"/>
      <c r="AE279" s="212"/>
      <c r="AF279" s="212"/>
      <c r="AG279" s="212" t="s">
        <v>145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41" t="str">
        <f>C279</f>
        <v>- standardního tmelení Q2, to je: základní tmelení Q1+ dodatečné tmelení (tmelení najemno) a případné přebroušení.</v>
      </c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">
      <c r="A280" s="219"/>
      <c r="B280" s="220"/>
      <c r="C280" s="254" t="s">
        <v>438</v>
      </c>
      <c r="D280" s="223"/>
      <c r="E280" s="224">
        <v>10</v>
      </c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147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19"/>
      <c r="B281" s="220"/>
      <c r="C281" s="254" t="s">
        <v>439</v>
      </c>
      <c r="D281" s="223"/>
      <c r="E281" s="224">
        <v>3.25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147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x14ac:dyDescent="0.2">
      <c r="A282" s="226" t="s">
        <v>133</v>
      </c>
      <c r="B282" s="227" t="s">
        <v>85</v>
      </c>
      <c r="C282" s="251" t="s">
        <v>86</v>
      </c>
      <c r="D282" s="228"/>
      <c r="E282" s="229"/>
      <c r="F282" s="230"/>
      <c r="G282" s="230">
        <f>SUMIF(AG283:AG286,"&lt;&gt;NOR",G283:G286)</f>
        <v>0</v>
      </c>
      <c r="H282" s="230"/>
      <c r="I282" s="230">
        <f>SUM(I283:I286)</f>
        <v>0</v>
      </c>
      <c r="J282" s="230"/>
      <c r="K282" s="230">
        <f>SUM(K283:K286)</f>
        <v>0</v>
      </c>
      <c r="L282" s="230"/>
      <c r="M282" s="230">
        <f>SUM(M283:M286)</f>
        <v>0</v>
      </c>
      <c r="N282" s="229"/>
      <c r="O282" s="229">
        <f>SUM(O283:O286)</f>
        <v>0.24</v>
      </c>
      <c r="P282" s="229"/>
      <c r="Q282" s="229">
        <f>SUM(Q283:Q286)</f>
        <v>0</v>
      </c>
      <c r="R282" s="230"/>
      <c r="S282" s="230"/>
      <c r="T282" s="231"/>
      <c r="U282" s="225"/>
      <c r="V282" s="225">
        <f>SUM(V283:V286)</f>
        <v>3.7600000000000002</v>
      </c>
      <c r="W282" s="225"/>
      <c r="X282" s="225"/>
      <c r="Y282" s="225"/>
      <c r="AG282" t="s">
        <v>134</v>
      </c>
    </row>
    <row r="283" spans="1:60" outlineLevel="1" x14ac:dyDescent="0.2">
      <c r="A283" s="233">
        <v>79</v>
      </c>
      <c r="B283" s="234" t="s">
        <v>440</v>
      </c>
      <c r="C283" s="252" t="s">
        <v>441</v>
      </c>
      <c r="D283" s="235" t="s">
        <v>137</v>
      </c>
      <c r="E283" s="236">
        <v>25</v>
      </c>
      <c r="F283" s="237"/>
      <c r="G283" s="238">
        <f>ROUND(E283*F283,2)</f>
        <v>0</v>
      </c>
      <c r="H283" s="237"/>
      <c r="I283" s="238">
        <f>ROUND(E283*H283,2)</f>
        <v>0</v>
      </c>
      <c r="J283" s="237"/>
      <c r="K283" s="238">
        <f>ROUND(E283*J283,2)</f>
        <v>0</v>
      </c>
      <c r="L283" s="238">
        <v>21</v>
      </c>
      <c r="M283" s="238">
        <f>G283*(1+L283/100)</f>
        <v>0</v>
      </c>
      <c r="N283" s="236">
        <v>9.4199999999999996E-3</v>
      </c>
      <c r="O283" s="236">
        <f>ROUND(E283*N283,2)</f>
        <v>0.24</v>
      </c>
      <c r="P283" s="236">
        <v>0</v>
      </c>
      <c r="Q283" s="236">
        <f>ROUND(E283*P283,2)</f>
        <v>0</v>
      </c>
      <c r="R283" s="238" t="s">
        <v>442</v>
      </c>
      <c r="S283" s="238" t="s">
        <v>139</v>
      </c>
      <c r="T283" s="239" t="s">
        <v>140</v>
      </c>
      <c r="U283" s="222">
        <v>0.13400000000000001</v>
      </c>
      <c r="V283" s="222">
        <f>ROUND(E283*U283,2)</f>
        <v>3.35</v>
      </c>
      <c r="W283" s="222"/>
      <c r="X283" s="222" t="s">
        <v>141</v>
      </c>
      <c r="Y283" s="222" t="s">
        <v>142</v>
      </c>
      <c r="Z283" s="212"/>
      <c r="AA283" s="212"/>
      <c r="AB283" s="212"/>
      <c r="AC283" s="212"/>
      <c r="AD283" s="212"/>
      <c r="AE283" s="212"/>
      <c r="AF283" s="212"/>
      <c r="AG283" s="212" t="s">
        <v>143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2">
      <c r="A284" s="219"/>
      <c r="B284" s="220"/>
      <c r="C284" s="254" t="s">
        <v>443</v>
      </c>
      <c r="D284" s="223"/>
      <c r="E284" s="224">
        <v>25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147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33">
        <v>80</v>
      </c>
      <c r="B285" s="234" t="s">
        <v>444</v>
      </c>
      <c r="C285" s="252" t="s">
        <v>445</v>
      </c>
      <c r="D285" s="235" t="s">
        <v>279</v>
      </c>
      <c r="E285" s="236">
        <v>0.23549999999999999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6">
        <v>0</v>
      </c>
      <c r="O285" s="236">
        <f>ROUND(E285*N285,2)</f>
        <v>0</v>
      </c>
      <c r="P285" s="236">
        <v>0</v>
      </c>
      <c r="Q285" s="236">
        <f>ROUND(E285*P285,2)</f>
        <v>0</v>
      </c>
      <c r="R285" s="238" t="s">
        <v>442</v>
      </c>
      <c r="S285" s="238" t="s">
        <v>139</v>
      </c>
      <c r="T285" s="239" t="s">
        <v>140</v>
      </c>
      <c r="U285" s="222">
        <v>1.7509999999999999</v>
      </c>
      <c r="V285" s="222">
        <f>ROUND(E285*U285,2)</f>
        <v>0.41</v>
      </c>
      <c r="W285" s="222"/>
      <c r="X285" s="222" t="s">
        <v>280</v>
      </c>
      <c r="Y285" s="222" t="s">
        <v>142</v>
      </c>
      <c r="Z285" s="212"/>
      <c r="AA285" s="212"/>
      <c r="AB285" s="212"/>
      <c r="AC285" s="212"/>
      <c r="AD285" s="212"/>
      <c r="AE285" s="212"/>
      <c r="AF285" s="212"/>
      <c r="AG285" s="212" t="s">
        <v>281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2" x14ac:dyDescent="0.2">
      <c r="A286" s="219"/>
      <c r="B286" s="220"/>
      <c r="C286" s="255" t="s">
        <v>298</v>
      </c>
      <c r="D286" s="242"/>
      <c r="E286" s="242"/>
      <c r="F286" s="242"/>
      <c r="G286" s="24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156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x14ac:dyDescent="0.2">
      <c r="A287" s="226" t="s">
        <v>133</v>
      </c>
      <c r="B287" s="227" t="s">
        <v>87</v>
      </c>
      <c r="C287" s="251" t="s">
        <v>88</v>
      </c>
      <c r="D287" s="228"/>
      <c r="E287" s="229"/>
      <c r="F287" s="230"/>
      <c r="G287" s="230">
        <f>SUMIF(AG288:AG328,"&lt;&gt;NOR",G288:G328)</f>
        <v>0</v>
      </c>
      <c r="H287" s="230"/>
      <c r="I287" s="230">
        <f>SUM(I288:I328)</f>
        <v>0</v>
      </c>
      <c r="J287" s="230"/>
      <c r="K287" s="230">
        <f>SUM(K288:K328)</f>
        <v>0</v>
      </c>
      <c r="L287" s="230"/>
      <c r="M287" s="230">
        <f>SUM(M288:M328)</f>
        <v>0</v>
      </c>
      <c r="N287" s="229"/>
      <c r="O287" s="229">
        <f>SUM(O288:O328)</f>
        <v>0.06</v>
      </c>
      <c r="P287" s="229"/>
      <c r="Q287" s="229">
        <f>SUM(Q288:Q328)</f>
        <v>0.18000000000000002</v>
      </c>
      <c r="R287" s="230"/>
      <c r="S287" s="230"/>
      <c r="T287" s="231"/>
      <c r="U287" s="225"/>
      <c r="V287" s="225">
        <f>SUM(V288:V328)</f>
        <v>8.42</v>
      </c>
      <c r="W287" s="225"/>
      <c r="X287" s="225"/>
      <c r="Y287" s="225"/>
      <c r="AG287" t="s">
        <v>134</v>
      </c>
    </row>
    <row r="288" spans="1:60" ht="33.75" outlineLevel="1" x14ac:dyDescent="0.2">
      <c r="A288" s="233">
        <v>81</v>
      </c>
      <c r="B288" s="234" t="s">
        <v>446</v>
      </c>
      <c r="C288" s="252" t="s">
        <v>447</v>
      </c>
      <c r="D288" s="235" t="s">
        <v>185</v>
      </c>
      <c r="E288" s="236">
        <v>3.75</v>
      </c>
      <c r="F288" s="237"/>
      <c r="G288" s="238">
        <f>ROUND(E288*F288,2)</f>
        <v>0</v>
      </c>
      <c r="H288" s="237"/>
      <c r="I288" s="238">
        <f>ROUND(E288*H288,2)</f>
        <v>0</v>
      </c>
      <c r="J288" s="237"/>
      <c r="K288" s="238">
        <f>ROUND(E288*J288,2)</f>
        <v>0</v>
      </c>
      <c r="L288" s="238">
        <v>21</v>
      </c>
      <c r="M288" s="238">
        <f>G288*(1+L288/100)</f>
        <v>0</v>
      </c>
      <c r="N288" s="236">
        <v>0</v>
      </c>
      <c r="O288" s="236">
        <f>ROUND(E288*N288,2)</f>
        <v>0</v>
      </c>
      <c r="P288" s="236">
        <v>0</v>
      </c>
      <c r="Q288" s="236">
        <f>ROUND(E288*P288,2)</f>
        <v>0</v>
      </c>
      <c r="R288" s="238" t="s">
        <v>448</v>
      </c>
      <c r="S288" s="238" t="s">
        <v>139</v>
      </c>
      <c r="T288" s="239" t="s">
        <v>140</v>
      </c>
      <c r="U288" s="222">
        <v>0.18</v>
      </c>
      <c r="V288" s="222">
        <f>ROUND(E288*U288,2)</f>
        <v>0.68</v>
      </c>
      <c r="W288" s="222"/>
      <c r="X288" s="222" t="s">
        <v>141</v>
      </c>
      <c r="Y288" s="222" t="s">
        <v>142</v>
      </c>
      <c r="Z288" s="212"/>
      <c r="AA288" s="212"/>
      <c r="AB288" s="212"/>
      <c r="AC288" s="212"/>
      <c r="AD288" s="212"/>
      <c r="AE288" s="212"/>
      <c r="AF288" s="212"/>
      <c r="AG288" s="212" t="s">
        <v>143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">
      <c r="A289" s="219"/>
      <c r="B289" s="220"/>
      <c r="C289" s="253" t="s">
        <v>449</v>
      </c>
      <c r="D289" s="240"/>
      <c r="E289" s="240"/>
      <c r="F289" s="240"/>
      <c r="G289" s="240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145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2">
      <c r="A290" s="219"/>
      <c r="B290" s="220"/>
      <c r="C290" s="254" t="s">
        <v>450</v>
      </c>
      <c r="D290" s="223"/>
      <c r="E290" s="224">
        <v>3.75</v>
      </c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147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ht="33.75" outlineLevel="1" x14ac:dyDescent="0.2">
      <c r="A291" s="233">
        <v>82</v>
      </c>
      <c r="B291" s="234" t="s">
        <v>451</v>
      </c>
      <c r="C291" s="252" t="s">
        <v>452</v>
      </c>
      <c r="D291" s="235" t="s">
        <v>185</v>
      </c>
      <c r="E291" s="236">
        <v>1.35</v>
      </c>
      <c r="F291" s="237"/>
      <c r="G291" s="238">
        <f>ROUND(E291*F291,2)</f>
        <v>0</v>
      </c>
      <c r="H291" s="237"/>
      <c r="I291" s="238">
        <f>ROUND(E291*H291,2)</f>
        <v>0</v>
      </c>
      <c r="J291" s="237"/>
      <c r="K291" s="238">
        <f>ROUND(E291*J291,2)</f>
        <v>0</v>
      </c>
      <c r="L291" s="238">
        <v>21</v>
      </c>
      <c r="M291" s="238">
        <f>G291*(1+L291/100)</f>
        <v>0</v>
      </c>
      <c r="N291" s="236">
        <v>1.2E-4</v>
      </c>
      <c r="O291" s="236">
        <f>ROUND(E291*N291,2)</f>
        <v>0</v>
      </c>
      <c r="P291" s="236">
        <v>0</v>
      </c>
      <c r="Q291" s="236">
        <f>ROUND(E291*P291,2)</f>
        <v>0</v>
      </c>
      <c r="R291" s="238" t="s">
        <v>448</v>
      </c>
      <c r="S291" s="238" t="s">
        <v>139</v>
      </c>
      <c r="T291" s="239" t="s">
        <v>140</v>
      </c>
      <c r="U291" s="222">
        <v>0.64</v>
      </c>
      <c r="V291" s="222">
        <f>ROUND(E291*U291,2)</f>
        <v>0.86</v>
      </c>
      <c r="W291" s="222"/>
      <c r="X291" s="222" t="s">
        <v>141</v>
      </c>
      <c r="Y291" s="222" t="s">
        <v>142</v>
      </c>
      <c r="Z291" s="212"/>
      <c r="AA291" s="212"/>
      <c r="AB291" s="212"/>
      <c r="AC291" s="212"/>
      <c r="AD291" s="212"/>
      <c r="AE291" s="212"/>
      <c r="AF291" s="212"/>
      <c r="AG291" s="212" t="s">
        <v>143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ht="22.5" outlineLevel="2" x14ac:dyDescent="0.2">
      <c r="A292" s="219"/>
      <c r="B292" s="220"/>
      <c r="C292" s="253" t="s">
        <v>453</v>
      </c>
      <c r="D292" s="240"/>
      <c r="E292" s="240"/>
      <c r="F292" s="240"/>
      <c r="G292" s="240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22"/>
      <c r="Z292" s="212"/>
      <c r="AA292" s="212"/>
      <c r="AB292" s="212"/>
      <c r="AC292" s="212"/>
      <c r="AD292" s="212"/>
      <c r="AE292" s="212"/>
      <c r="AF292" s="212"/>
      <c r="AG292" s="212" t="s">
        <v>145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41" t="str">
        <f>C292</f>
        <v>Dodávka a aplikace parotěsné a paropropustné fólie, těsnicí pásky pod rám a pod vnější parapet, vymezovacího provazce pod vnitřní parapet a silikonového tmelu.</v>
      </c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2">
      <c r="A293" s="219"/>
      <c r="B293" s="220"/>
      <c r="C293" s="254" t="s">
        <v>454</v>
      </c>
      <c r="D293" s="223"/>
      <c r="E293" s="224">
        <v>1.35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22"/>
      <c r="Z293" s="212"/>
      <c r="AA293" s="212"/>
      <c r="AB293" s="212"/>
      <c r="AC293" s="212"/>
      <c r="AD293" s="212"/>
      <c r="AE293" s="212"/>
      <c r="AF293" s="212"/>
      <c r="AG293" s="212" t="s">
        <v>147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1" x14ac:dyDescent="0.2">
      <c r="A294" s="233">
        <v>83</v>
      </c>
      <c r="B294" s="234" t="s">
        <v>455</v>
      </c>
      <c r="C294" s="252" t="s">
        <v>456</v>
      </c>
      <c r="D294" s="235" t="s">
        <v>185</v>
      </c>
      <c r="E294" s="236">
        <v>5.0999999999999996</v>
      </c>
      <c r="F294" s="237"/>
      <c r="G294" s="238">
        <f>ROUND(E294*F294,2)</f>
        <v>0</v>
      </c>
      <c r="H294" s="237"/>
      <c r="I294" s="238">
        <f>ROUND(E294*H294,2)</f>
        <v>0</v>
      </c>
      <c r="J294" s="237"/>
      <c r="K294" s="238">
        <f>ROUND(E294*J294,2)</f>
        <v>0</v>
      </c>
      <c r="L294" s="238">
        <v>21</v>
      </c>
      <c r="M294" s="238">
        <f>G294*(1+L294/100)</f>
        <v>0</v>
      </c>
      <c r="N294" s="236">
        <v>2.0000000000000002E-5</v>
      </c>
      <c r="O294" s="236">
        <f>ROUND(E294*N294,2)</f>
        <v>0</v>
      </c>
      <c r="P294" s="236">
        <v>0</v>
      </c>
      <c r="Q294" s="236">
        <f>ROUND(E294*P294,2)</f>
        <v>0</v>
      </c>
      <c r="R294" s="238" t="s">
        <v>448</v>
      </c>
      <c r="S294" s="238" t="s">
        <v>139</v>
      </c>
      <c r="T294" s="239" t="s">
        <v>140</v>
      </c>
      <c r="U294" s="222">
        <v>0.46800000000000003</v>
      </c>
      <c r="V294" s="222">
        <f>ROUND(E294*U294,2)</f>
        <v>2.39</v>
      </c>
      <c r="W294" s="222"/>
      <c r="X294" s="222" t="s">
        <v>141</v>
      </c>
      <c r="Y294" s="222" t="s">
        <v>142</v>
      </c>
      <c r="Z294" s="212"/>
      <c r="AA294" s="212"/>
      <c r="AB294" s="212"/>
      <c r="AC294" s="212"/>
      <c r="AD294" s="212"/>
      <c r="AE294" s="212"/>
      <c r="AF294" s="212"/>
      <c r="AG294" s="212" t="s">
        <v>143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2">
      <c r="A295" s="219"/>
      <c r="B295" s="220"/>
      <c r="C295" s="253" t="s">
        <v>457</v>
      </c>
      <c r="D295" s="240"/>
      <c r="E295" s="240"/>
      <c r="F295" s="240"/>
      <c r="G295" s="240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22"/>
      <c r="Z295" s="212"/>
      <c r="AA295" s="212"/>
      <c r="AB295" s="212"/>
      <c r="AC295" s="212"/>
      <c r="AD295" s="212"/>
      <c r="AE295" s="212"/>
      <c r="AF295" s="212"/>
      <c r="AG295" s="212" t="s">
        <v>145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">
      <c r="A296" s="219"/>
      <c r="B296" s="220"/>
      <c r="C296" s="254" t="s">
        <v>458</v>
      </c>
      <c r="D296" s="223"/>
      <c r="E296" s="224">
        <v>5.0999999999999996</v>
      </c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22"/>
      <c r="Z296" s="212"/>
      <c r="AA296" s="212"/>
      <c r="AB296" s="212"/>
      <c r="AC296" s="212"/>
      <c r="AD296" s="212"/>
      <c r="AE296" s="212"/>
      <c r="AF296" s="212"/>
      <c r="AG296" s="212" t="s">
        <v>147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ht="22.5" outlineLevel="1" x14ac:dyDescent="0.2">
      <c r="A297" s="233">
        <v>84</v>
      </c>
      <c r="B297" s="234" t="s">
        <v>459</v>
      </c>
      <c r="C297" s="252" t="s">
        <v>460</v>
      </c>
      <c r="D297" s="235" t="s">
        <v>217</v>
      </c>
      <c r="E297" s="236">
        <v>1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6">
        <v>2.81E-2</v>
      </c>
      <c r="O297" s="236">
        <f>ROUND(E297*N297,2)</f>
        <v>0.03</v>
      </c>
      <c r="P297" s="236">
        <v>0</v>
      </c>
      <c r="Q297" s="236">
        <f>ROUND(E297*P297,2)</f>
        <v>0</v>
      </c>
      <c r="R297" s="238"/>
      <c r="S297" s="238" t="s">
        <v>383</v>
      </c>
      <c r="T297" s="239" t="s">
        <v>384</v>
      </c>
      <c r="U297" s="222">
        <v>0</v>
      </c>
      <c r="V297" s="222">
        <f>ROUND(E297*U297,2)</f>
        <v>0</v>
      </c>
      <c r="W297" s="222"/>
      <c r="X297" s="222" t="s">
        <v>293</v>
      </c>
      <c r="Y297" s="222" t="s">
        <v>142</v>
      </c>
      <c r="Z297" s="212"/>
      <c r="AA297" s="212"/>
      <c r="AB297" s="212"/>
      <c r="AC297" s="212"/>
      <c r="AD297" s="212"/>
      <c r="AE297" s="212"/>
      <c r="AF297" s="212"/>
      <c r="AG297" s="212" t="s">
        <v>294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2">
      <c r="A298" s="219"/>
      <c r="B298" s="220"/>
      <c r="C298" s="254" t="s">
        <v>461</v>
      </c>
      <c r="D298" s="223"/>
      <c r="E298" s="224">
        <v>1</v>
      </c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22"/>
      <c r="Z298" s="212"/>
      <c r="AA298" s="212"/>
      <c r="AB298" s="212"/>
      <c r="AC298" s="212"/>
      <c r="AD298" s="212"/>
      <c r="AE298" s="212"/>
      <c r="AF298" s="212"/>
      <c r="AG298" s="212" t="s">
        <v>147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33">
        <v>85</v>
      </c>
      <c r="B299" s="234" t="s">
        <v>462</v>
      </c>
      <c r="C299" s="252" t="s">
        <v>463</v>
      </c>
      <c r="D299" s="235" t="s">
        <v>464</v>
      </c>
      <c r="E299" s="236">
        <v>1</v>
      </c>
      <c r="F299" s="237"/>
      <c r="G299" s="238">
        <f>ROUND(E299*F299,2)</f>
        <v>0</v>
      </c>
      <c r="H299" s="237"/>
      <c r="I299" s="238">
        <f>ROUND(E299*H299,2)</f>
        <v>0</v>
      </c>
      <c r="J299" s="237"/>
      <c r="K299" s="238">
        <f>ROUND(E299*J299,2)</f>
        <v>0</v>
      </c>
      <c r="L299" s="238">
        <v>21</v>
      </c>
      <c r="M299" s="238">
        <f>G299*(1+L299/100)</f>
        <v>0</v>
      </c>
      <c r="N299" s="236">
        <v>0</v>
      </c>
      <c r="O299" s="236">
        <f>ROUND(E299*N299,2)</f>
        <v>0</v>
      </c>
      <c r="P299" s="236">
        <v>0</v>
      </c>
      <c r="Q299" s="236">
        <f>ROUND(E299*P299,2)</f>
        <v>0</v>
      </c>
      <c r="R299" s="238"/>
      <c r="S299" s="238" t="s">
        <v>383</v>
      </c>
      <c r="T299" s="239" t="s">
        <v>384</v>
      </c>
      <c r="U299" s="222">
        <v>0</v>
      </c>
      <c r="V299" s="222">
        <f>ROUND(E299*U299,2)</f>
        <v>0</v>
      </c>
      <c r="W299" s="222"/>
      <c r="X299" s="222" t="s">
        <v>293</v>
      </c>
      <c r="Y299" s="222" t="s">
        <v>142</v>
      </c>
      <c r="Z299" s="212"/>
      <c r="AA299" s="212"/>
      <c r="AB299" s="212"/>
      <c r="AC299" s="212"/>
      <c r="AD299" s="212"/>
      <c r="AE299" s="212"/>
      <c r="AF299" s="212"/>
      <c r="AG299" s="212" t="s">
        <v>294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2" x14ac:dyDescent="0.2">
      <c r="A300" s="219"/>
      <c r="B300" s="220"/>
      <c r="C300" s="254" t="s">
        <v>461</v>
      </c>
      <c r="D300" s="223"/>
      <c r="E300" s="224">
        <v>1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147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33">
        <v>86</v>
      </c>
      <c r="B301" s="234" t="s">
        <v>465</v>
      </c>
      <c r="C301" s="252" t="s">
        <v>466</v>
      </c>
      <c r="D301" s="235" t="s">
        <v>217</v>
      </c>
      <c r="E301" s="236">
        <v>1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21</v>
      </c>
      <c r="M301" s="238">
        <f>G301*(1+L301/100)</f>
        <v>0</v>
      </c>
      <c r="N301" s="236">
        <v>0</v>
      </c>
      <c r="O301" s="236">
        <f>ROUND(E301*N301,2)</f>
        <v>0</v>
      </c>
      <c r="P301" s="236">
        <v>0.17399999999999999</v>
      </c>
      <c r="Q301" s="236">
        <f>ROUND(E301*P301,2)</f>
        <v>0.17</v>
      </c>
      <c r="R301" s="238" t="s">
        <v>448</v>
      </c>
      <c r="S301" s="238" t="s">
        <v>139</v>
      </c>
      <c r="T301" s="239" t="s">
        <v>140</v>
      </c>
      <c r="U301" s="222">
        <v>0.95</v>
      </c>
      <c r="V301" s="222">
        <f>ROUND(E301*U301,2)</f>
        <v>0.95</v>
      </c>
      <c r="W301" s="222"/>
      <c r="X301" s="222" t="s">
        <v>141</v>
      </c>
      <c r="Y301" s="222" t="s">
        <v>142</v>
      </c>
      <c r="Z301" s="212"/>
      <c r="AA301" s="212"/>
      <c r="AB301" s="212"/>
      <c r="AC301" s="212"/>
      <c r="AD301" s="212"/>
      <c r="AE301" s="212"/>
      <c r="AF301" s="212"/>
      <c r="AG301" s="212" t="s">
        <v>143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54" t="s">
        <v>408</v>
      </c>
      <c r="D302" s="223"/>
      <c r="E302" s="224">
        <v>1</v>
      </c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147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ht="22.5" outlineLevel="1" x14ac:dyDescent="0.2">
      <c r="A303" s="233">
        <v>87</v>
      </c>
      <c r="B303" s="234" t="s">
        <v>467</v>
      </c>
      <c r="C303" s="252" t="s">
        <v>468</v>
      </c>
      <c r="D303" s="235" t="s">
        <v>217</v>
      </c>
      <c r="E303" s="236">
        <v>1</v>
      </c>
      <c r="F303" s="237"/>
      <c r="G303" s="238">
        <f>ROUND(E303*F303,2)</f>
        <v>0</v>
      </c>
      <c r="H303" s="237"/>
      <c r="I303" s="238">
        <f>ROUND(E303*H303,2)</f>
        <v>0</v>
      </c>
      <c r="J303" s="237"/>
      <c r="K303" s="238">
        <f>ROUND(E303*J303,2)</f>
        <v>0</v>
      </c>
      <c r="L303" s="238">
        <v>21</v>
      </c>
      <c r="M303" s="238">
        <f>G303*(1+L303/100)</f>
        <v>0</v>
      </c>
      <c r="N303" s="236">
        <v>0</v>
      </c>
      <c r="O303" s="236">
        <f>ROUND(E303*N303,2)</f>
        <v>0</v>
      </c>
      <c r="P303" s="236">
        <v>0</v>
      </c>
      <c r="Q303" s="236">
        <f>ROUND(E303*P303,2)</f>
        <v>0</v>
      </c>
      <c r="R303" s="238" t="s">
        <v>448</v>
      </c>
      <c r="S303" s="238" t="s">
        <v>139</v>
      </c>
      <c r="T303" s="239" t="s">
        <v>140</v>
      </c>
      <c r="U303" s="222">
        <v>1.5</v>
      </c>
      <c r="V303" s="222">
        <f>ROUND(E303*U303,2)</f>
        <v>1.5</v>
      </c>
      <c r="W303" s="222"/>
      <c r="X303" s="222" t="s">
        <v>141</v>
      </c>
      <c r="Y303" s="222" t="s">
        <v>142</v>
      </c>
      <c r="Z303" s="212"/>
      <c r="AA303" s="212"/>
      <c r="AB303" s="212"/>
      <c r="AC303" s="212"/>
      <c r="AD303" s="212"/>
      <c r="AE303" s="212"/>
      <c r="AF303" s="212"/>
      <c r="AG303" s="212" t="s">
        <v>143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2" x14ac:dyDescent="0.2">
      <c r="A304" s="219"/>
      <c r="B304" s="220"/>
      <c r="C304" s="254" t="s">
        <v>469</v>
      </c>
      <c r="D304" s="223"/>
      <c r="E304" s="224">
        <v>1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22"/>
      <c r="Z304" s="212"/>
      <c r="AA304" s="212"/>
      <c r="AB304" s="212"/>
      <c r="AC304" s="212"/>
      <c r="AD304" s="212"/>
      <c r="AE304" s="212"/>
      <c r="AF304" s="212"/>
      <c r="AG304" s="212" t="s">
        <v>147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33">
        <v>88</v>
      </c>
      <c r="B305" s="234" t="s">
        <v>470</v>
      </c>
      <c r="C305" s="252" t="s">
        <v>471</v>
      </c>
      <c r="D305" s="235" t="s">
        <v>217</v>
      </c>
      <c r="E305" s="236">
        <v>1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21</v>
      </c>
      <c r="M305" s="238">
        <f>G305*(1+L305/100)</f>
        <v>0</v>
      </c>
      <c r="N305" s="236">
        <v>0</v>
      </c>
      <c r="O305" s="236">
        <f>ROUND(E305*N305,2)</f>
        <v>0</v>
      </c>
      <c r="P305" s="236">
        <v>0</v>
      </c>
      <c r="Q305" s="236">
        <f>ROUND(E305*P305,2)</f>
        <v>0</v>
      </c>
      <c r="R305" s="238" t="s">
        <v>448</v>
      </c>
      <c r="S305" s="238" t="s">
        <v>139</v>
      </c>
      <c r="T305" s="239" t="s">
        <v>140</v>
      </c>
      <c r="U305" s="222">
        <v>0.77500000000000002</v>
      </c>
      <c r="V305" s="222">
        <f>ROUND(E305*U305,2)</f>
        <v>0.78</v>
      </c>
      <c r="W305" s="222"/>
      <c r="X305" s="222" t="s">
        <v>141</v>
      </c>
      <c r="Y305" s="222" t="s">
        <v>142</v>
      </c>
      <c r="Z305" s="212"/>
      <c r="AA305" s="212"/>
      <c r="AB305" s="212"/>
      <c r="AC305" s="212"/>
      <c r="AD305" s="212"/>
      <c r="AE305" s="212"/>
      <c r="AF305" s="212"/>
      <c r="AG305" s="212" t="s">
        <v>143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">
      <c r="A306" s="219"/>
      <c r="B306" s="220"/>
      <c r="C306" s="254" t="s">
        <v>469</v>
      </c>
      <c r="D306" s="223"/>
      <c r="E306" s="224">
        <v>1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147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33">
        <v>89</v>
      </c>
      <c r="B307" s="234" t="s">
        <v>472</v>
      </c>
      <c r="C307" s="252" t="s">
        <v>473</v>
      </c>
      <c r="D307" s="235" t="s">
        <v>217</v>
      </c>
      <c r="E307" s="236">
        <v>3</v>
      </c>
      <c r="F307" s="237"/>
      <c r="G307" s="238">
        <f>ROUND(E307*F307,2)</f>
        <v>0</v>
      </c>
      <c r="H307" s="237"/>
      <c r="I307" s="238">
        <f>ROUND(E307*H307,2)</f>
        <v>0</v>
      </c>
      <c r="J307" s="237"/>
      <c r="K307" s="238">
        <f>ROUND(E307*J307,2)</f>
        <v>0</v>
      </c>
      <c r="L307" s="238">
        <v>21</v>
      </c>
      <c r="M307" s="238">
        <f>G307*(1+L307/100)</f>
        <v>0</v>
      </c>
      <c r="N307" s="236">
        <v>0</v>
      </c>
      <c r="O307" s="236">
        <f>ROUND(E307*N307,2)</f>
        <v>0</v>
      </c>
      <c r="P307" s="236">
        <v>1.8E-3</v>
      </c>
      <c r="Q307" s="236">
        <f>ROUND(E307*P307,2)</f>
        <v>0.01</v>
      </c>
      <c r="R307" s="238" t="s">
        <v>448</v>
      </c>
      <c r="S307" s="238" t="s">
        <v>139</v>
      </c>
      <c r="T307" s="239" t="s">
        <v>140</v>
      </c>
      <c r="U307" s="222">
        <v>0.11</v>
      </c>
      <c r="V307" s="222">
        <f>ROUND(E307*U307,2)</f>
        <v>0.33</v>
      </c>
      <c r="W307" s="222"/>
      <c r="X307" s="222" t="s">
        <v>141</v>
      </c>
      <c r="Y307" s="222" t="s">
        <v>142</v>
      </c>
      <c r="Z307" s="212"/>
      <c r="AA307" s="212"/>
      <c r="AB307" s="212"/>
      <c r="AC307" s="212"/>
      <c r="AD307" s="212"/>
      <c r="AE307" s="212"/>
      <c r="AF307" s="212"/>
      <c r="AG307" s="212" t="s">
        <v>143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54" t="s">
        <v>474</v>
      </c>
      <c r="D308" s="223"/>
      <c r="E308" s="224">
        <v>1</v>
      </c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147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">
      <c r="A309" s="219"/>
      <c r="B309" s="220"/>
      <c r="C309" s="254" t="s">
        <v>475</v>
      </c>
      <c r="D309" s="223"/>
      <c r="E309" s="224">
        <v>1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22"/>
      <c r="Z309" s="212"/>
      <c r="AA309" s="212"/>
      <c r="AB309" s="212"/>
      <c r="AC309" s="212"/>
      <c r="AD309" s="212"/>
      <c r="AE309" s="212"/>
      <c r="AF309" s="212"/>
      <c r="AG309" s="212" t="s">
        <v>147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">
      <c r="A310" s="219"/>
      <c r="B310" s="220"/>
      <c r="C310" s="254" t="s">
        <v>476</v>
      </c>
      <c r="D310" s="223"/>
      <c r="E310" s="224">
        <v>1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147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33">
        <v>90</v>
      </c>
      <c r="B311" s="234" t="s">
        <v>477</v>
      </c>
      <c r="C311" s="252" t="s">
        <v>478</v>
      </c>
      <c r="D311" s="235" t="s">
        <v>217</v>
      </c>
      <c r="E311" s="236">
        <v>3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21</v>
      </c>
      <c r="M311" s="238">
        <f>G311*(1+L311/100)</f>
        <v>0</v>
      </c>
      <c r="N311" s="236">
        <v>1.0000000000000001E-5</v>
      </c>
      <c r="O311" s="236">
        <f>ROUND(E311*N311,2)</f>
        <v>0</v>
      </c>
      <c r="P311" s="236">
        <v>0</v>
      </c>
      <c r="Q311" s="236">
        <f>ROUND(E311*P311,2)</f>
        <v>0</v>
      </c>
      <c r="R311" s="238" t="s">
        <v>448</v>
      </c>
      <c r="S311" s="238" t="s">
        <v>139</v>
      </c>
      <c r="T311" s="239" t="s">
        <v>140</v>
      </c>
      <c r="U311" s="222">
        <v>0.26</v>
      </c>
      <c r="V311" s="222">
        <f>ROUND(E311*U311,2)</f>
        <v>0.78</v>
      </c>
      <c r="W311" s="222"/>
      <c r="X311" s="222" t="s">
        <v>141</v>
      </c>
      <c r="Y311" s="222" t="s">
        <v>142</v>
      </c>
      <c r="Z311" s="212"/>
      <c r="AA311" s="212"/>
      <c r="AB311" s="212"/>
      <c r="AC311" s="212"/>
      <c r="AD311" s="212"/>
      <c r="AE311" s="212"/>
      <c r="AF311" s="212"/>
      <c r="AG311" s="212" t="s">
        <v>143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2" x14ac:dyDescent="0.2">
      <c r="A312" s="219"/>
      <c r="B312" s="220"/>
      <c r="C312" s="254" t="s">
        <v>474</v>
      </c>
      <c r="D312" s="223"/>
      <c r="E312" s="224">
        <v>1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147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">
      <c r="A313" s="219"/>
      <c r="B313" s="220"/>
      <c r="C313" s="254" t="s">
        <v>475</v>
      </c>
      <c r="D313" s="223"/>
      <c r="E313" s="224">
        <v>1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22"/>
      <c r="Z313" s="212"/>
      <c r="AA313" s="212"/>
      <c r="AB313" s="212"/>
      <c r="AC313" s="212"/>
      <c r="AD313" s="212"/>
      <c r="AE313" s="212"/>
      <c r="AF313" s="212"/>
      <c r="AG313" s="212" t="s">
        <v>147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2">
      <c r="A314" s="219"/>
      <c r="B314" s="220"/>
      <c r="C314" s="254" t="s">
        <v>476</v>
      </c>
      <c r="D314" s="223"/>
      <c r="E314" s="224">
        <v>1</v>
      </c>
      <c r="F314" s="222"/>
      <c r="G314" s="222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22"/>
      <c r="Z314" s="212"/>
      <c r="AA314" s="212"/>
      <c r="AB314" s="212"/>
      <c r="AC314" s="212"/>
      <c r="AD314" s="212"/>
      <c r="AE314" s="212"/>
      <c r="AF314" s="212"/>
      <c r="AG314" s="212" t="s">
        <v>147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33">
        <v>91</v>
      </c>
      <c r="B315" s="234" t="s">
        <v>479</v>
      </c>
      <c r="C315" s="252" t="s">
        <v>480</v>
      </c>
      <c r="D315" s="235" t="s">
        <v>217</v>
      </c>
      <c r="E315" s="236">
        <v>1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21</v>
      </c>
      <c r="M315" s="238">
        <f>G315*(1+L315/100)</f>
        <v>0</v>
      </c>
      <c r="N315" s="236">
        <v>8.0000000000000004E-4</v>
      </c>
      <c r="O315" s="236">
        <f>ROUND(E315*N315,2)</f>
        <v>0</v>
      </c>
      <c r="P315" s="236">
        <v>0</v>
      </c>
      <c r="Q315" s="236">
        <f>ROUND(E315*P315,2)</f>
        <v>0</v>
      </c>
      <c r="R315" s="238"/>
      <c r="S315" s="238" t="s">
        <v>383</v>
      </c>
      <c r="T315" s="239" t="s">
        <v>384</v>
      </c>
      <c r="U315" s="222">
        <v>0</v>
      </c>
      <c r="V315" s="222">
        <f>ROUND(E315*U315,2)</f>
        <v>0</v>
      </c>
      <c r="W315" s="222"/>
      <c r="X315" s="222" t="s">
        <v>293</v>
      </c>
      <c r="Y315" s="222" t="s">
        <v>142</v>
      </c>
      <c r="Z315" s="212"/>
      <c r="AA315" s="212"/>
      <c r="AB315" s="212"/>
      <c r="AC315" s="212"/>
      <c r="AD315" s="212"/>
      <c r="AE315" s="212"/>
      <c r="AF315" s="212"/>
      <c r="AG315" s="212" t="s">
        <v>294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2">
      <c r="A316" s="219"/>
      <c r="B316" s="220"/>
      <c r="C316" s="254" t="s">
        <v>469</v>
      </c>
      <c r="D316" s="223"/>
      <c r="E316" s="224">
        <v>1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22"/>
      <c r="Z316" s="212"/>
      <c r="AA316" s="212"/>
      <c r="AB316" s="212"/>
      <c r="AC316" s="212"/>
      <c r="AD316" s="212"/>
      <c r="AE316" s="212"/>
      <c r="AF316" s="212"/>
      <c r="AG316" s="212" t="s">
        <v>147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33">
        <v>92</v>
      </c>
      <c r="B317" s="234" t="s">
        <v>481</v>
      </c>
      <c r="C317" s="252" t="s">
        <v>482</v>
      </c>
      <c r="D317" s="235" t="s">
        <v>217</v>
      </c>
      <c r="E317" s="236">
        <v>1</v>
      </c>
      <c r="F317" s="237"/>
      <c r="G317" s="238">
        <f>ROUND(E317*F317,2)</f>
        <v>0</v>
      </c>
      <c r="H317" s="237"/>
      <c r="I317" s="238">
        <f>ROUND(E317*H317,2)</f>
        <v>0</v>
      </c>
      <c r="J317" s="237"/>
      <c r="K317" s="238">
        <f>ROUND(E317*J317,2)</f>
        <v>0</v>
      </c>
      <c r="L317" s="238">
        <v>21</v>
      </c>
      <c r="M317" s="238">
        <f>G317*(1+L317/100)</f>
        <v>0</v>
      </c>
      <c r="N317" s="236">
        <v>4.4999999999999999E-4</v>
      </c>
      <c r="O317" s="236">
        <f>ROUND(E317*N317,2)</f>
        <v>0</v>
      </c>
      <c r="P317" s="236">
        <v>0</v>
      </c>
      <c r="Q317" s="236">
        <f>ROUND(E317*P317,2)</f>
        <v>0</v>
      </c>
      <c r="R317" s="238"/>
      <c r="S317" s="238" t="s">
        <v>383</v>
      </c>
      <c r="T317" s="239" t="s">
        <v>384</v>
      </c>
      <c r="U317" s="222">
        <v>0</v>
      </c>
      <c r="V317" s="222">
        <f>ROUND(E317*U317,2)</f>
        <v>0</v>
      </c>
      <c r="W317" s="222"/>
      <c r="X317" s="222" t="s">
        <v>293</v>
      </c>
      <c r="Y317" s="222" t="s">
        <v>142</v>
      </c>
      <c r="Z317" s="212"/>
      <c r="AA317" s="212"/>
      <c r="AB317" s="212"/>
      <c r="AC317" s="212"/>
      <c r="AD317" s="212"/>
      <c r="AE317" s="212"/>
      <c r="AF317" s="212"/>
      <c r="AG317" s="212" t="s">
        <v>294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2">
      <c r="A318" s="219"/>
      <c r="B318" s="220"/>
      <c r="C318" s="254" t="s">
        <v>469</v>
      </c>
      <c r="D318" s="223"/>
      <c r="E318" s="224">
        <v>1</v>
      </c>
      <c r="F318" s="222"/>
      <c r="G318" s="222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22"/>
      <c r="Z318" s="212"/>
      <c r="AA318" s="212"/>
      <c r="AB318" s="212"/>
      <c r="AC318" s="212"/>
      <c r="AD318" s="212"/>
      <c r="AE318" s="212"/>
      <c r="AF318" s="212"/>
      <c r="AG318" s="212" t="s">
        <v>147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33">
        <v>93</v>
      </c>
      <c r="B319" s="234" t="s">
        <v>483</v>
      </c>
      <c r="C319" s="252" t="s">
        <v>484</v>
      </c>
      <c r="D319" s="235" t="s">
        <v>217</v>
      </c>
      <c r="E319" s="236">
        <v>1</v>
      </c>
      <c r="F319" s="237"/>
      <c r="G319" s="238">
        <f>ROUND(E319*F319,2)</f>
        <v>0</v>
      </c>
      <c r="H319" s="237"/>
      <c r="I319" s="238">
        <f>ROUND(E319*H319,2)</f>
        <v>0</v>
      </c>
      <c r="J319" s="237"/>
      <c r="K319" s="238">
        <f>ROUND(E319*J319,2)</f>
        <v>0</v>
      </c>
      <c r="L319" s="238">
        <v>21</v>
      </c>
      <c r="M319" s="238">
        <f>G319*(1+L319/100)</f>
        <v>0</v>
      </c>
      <c r="N319" s="236">
        <v>1E-4</v>
      </c>
      <c r="O319" s="236">
        <f>ROUND(E319*N319,2)</f>
        <v>0</v>
      </c>
      <c r="P319" s="236">
        <v>0</v>
      </c>
      <c r="Q319" s="236">
        <f>ROUND(E319*P319,2)</f>
        <v>0</v>
      </c>
      <c r="R319" s="238"/>
      <c r="S319" s="238" t="s">
        <v>383</v>
      </c>
      <c r="T319" s="239" t="s">
        <v>384</v>
      </c>
      <c r="U319" s="222">
        <v>0</v>
      </c>
      <c r="V319" s="222">
        <f>ROUND(E319*U319,2)</f>
        <v>0</v>
      </c>
      <c r="W319" s="222"/>
      <c r="X319" s="222" t="s">
        <v>293</v>
      </c>
      <c r="Y319" s="222" t="s">
        <v>142</v>
      </c>
      <c r="Z319" s="212"/>
      <c r="AA319" s="212"/>
      <c r="AB319" s="212"/>
      <c r="AC319" s="212"/>
      <c r="AD319" s="212"/>
      <c r="AE319" s="212"/>
      <c r="AF319" s="212"/>
      <c r="AG319" s="212" t="s">
        <v>294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">
      <c r="A320" s="219"/>
      <c r="B320" s="220"/>
      <c r="C320" s="254" t="s">
        <v>469</v>
      </c>
      <c r="D320" s="223"/>
      <c r="E320" s="224">
        <v>1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22"/>
      <c r="Z320" s="212"/>
      <c r="AA320" s="212"/>
      <c r="AB320" s="212"/>
      <c r="AC320" s="212"/>
      <c r="AD320" s="212"/>
      <c r="AE320" s="212"/>
      <c r="AF320" s="212"/>
      <c r="AG320" s="212" t="s">
        <v>147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33">
        <v>94</v>
      </c>
      <c r="B321" s="234" t="s">
        <v>485</v>
      </c>
      <c r="C321" s="252" t="s">
        <v>486</v>
      </c>
      <c r="D321" s="235" t="s">
        <v>217</v>
      </c>
      <c r="E321" s="236">
        <v>3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21</v>
      </c>
      <c r="M321" s="238">
        <f>G321*(1+L321/100)</f>
        <v>0</v>
      </c>
      <c r="N321" s="236">
        <v>1.07E-3</v>
      </c>
      <c r="O321" s="236">
        <f>ROUND(E321*N321,2)</f>
        <v>0</v>
      </c>
      <c r="P321" s="236">
        <v>0</v>
      </c>
      <c r="Q321" s="236">
        <f>ROUND(E321*P321,2)</f>
        <v>0</v>
      </c>
      <c r="R321" s="238" t="s">
        <v>292</v>
      </c>
      <c r="S321" s="238" t="s">
        <v>139</v>
      </c>
      <c r="T321" s="239" t="s">
        <v>140</v>
      </c>
      <c r="U321" s="222">
        <v>0</v>
      </c>
      <c r="V321" s="222">
        <f>ROUND(E321*U321,2)</f>
        <v>0</v>
      </c>
      <c r="W321" s="222"/>
      <c r="X321" s="222" t="s">
        <v>293</v>
      </c>
      <c r="Y321" s="222" t="s">
        <v>142</v>
      </c>
      <c r="Z321" s="212"/>
      <c r="AA321" s="212"/>
      <c r="AB321" s="212"/>
      <c r="AC321" s="212"/>
      <c r="AD321" s="212"/>
      <c r="AE321" s="212"/>
      <c r="AF321" s="212"/>
      <c r="AG321" s="212" t="s">
        <v>294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">
      <c r="A322" s="219"/>
      <c r="B322" s="220"/>
      <c r="C322" s="254" t="s">
        <v>474</v>
      </c>
      <c r="D322" s="223"/>
      <c r="E322" s="224">
        <v>1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147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">
      <c r="A323" s="219"/>
      <c r="B323" s="220"/>
      <c r="C323" s="254" t="s">
        <v>475</v>
      </c>
      <c r="D323" s="223"/>
      <c r="E323" s="224">
        <v>1</v>
      </c>
      <c r="F323" s="222"/>
      <c r="G323" s="222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22"/>
      <c r="Z323" s="212"/>
      <c r="AA323" s="212"/>
      <c r="AB323" s="212"/>
      <c r="AC323" s="212"/>
      <c r="AD323" s="212"/>
      <c r="AE323" s="212"/>
      <c r="AF323" s="212"/>
      <c r="AG323" s="212" t="s">
        <v>147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">
      <c r="A324" s="219"/>
      <c r="B324" s="220"/>
      <c r="C324" s="254" t="s">
        <v>476</v>
      </c>
      <c r="D324" s="223"/>
      <c r="E324" s="224">
        <v>1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22"/>
      <c r="Z324" s="212"/>
      <c r="AA324" s="212"/>
      <c r="AB324" s="212"/>
      <c r="AC324" s="212"/>
      <c r="AD324" s="212"/>
      <c r="AE324" s="212"/>
      <c r="AF324" s="212"/>
      <c r="AG324" s="212" t="s">
        <v>147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33">
        <v>95</v>
      </c>
      <c r="B325" s="234" t="s">
        <v>487</v>
      </c>
      <c r="C325" s="252" t="s">
        <v>488</v>
      </c>
      <c r="D325" s="235" t="s">
        <v>217</v>
      </c>
      <c r="E325" s="236">
        <v>1</v>
      </c>
      <c r="F325" s="237"/>
      <c r="G325" s="238">
        <f>ROUND(E325*F325,2)</f>
        <v>0</v>
      </c>
      <c r="H325" s="237"/>
      <c r="I325" s="238">
        <f>ROUND(E325*H325,2)</f>
        <v>0</v>
      </c>
      <c r="J325" s="237"/>
      <c r="K325" s="238">
        <f>ROUND(E325*J325,2)</f>
        <v>0</v>
      </c>
      <c r="L325" s="238">
        <v>21</v>
      </c>
      <c r="M325" s="238">
        <f>G325*(1+L325/100)</f>
        <v>0</v>
      </c>
      <c r="N325" s="236">
        <v>2.9000000000000001E-2</v>
      </c>
      <c r="O325" s="236">
        <f>ROUND(E325*N325,2)</f>
        <v>0.03</v>
      </c>
      <c r="P325" s="236">
        <v>0</v>
      </c>
      <c r="Q325" s="236">
        <f>ROUND(E325*P325,2)</f>
        <v>0</v>
      </c>
      <c r="R325" s="238"/>
      <c r="S325" s="238" t="s">
        <v>383</v>
      </c>
      <c r="T325" s="239" t="s">
        <v>384</v>
      </c>
      <c r="U325" s="222">
        <v>0</v>
      </c>
      <c r="V325" s="222">
        <f>ROUND(E325*U325,2)</f>
        <v>0</v>
      </c>
      <c r="W325" s="222"/>
      <c r="X325" s="222" t="s">
        <v>293</v>
      </c>
      <c r="Y325" s="222" t="s">
        <v>142</v>
      </c>
      <c r="Z325" s="212"/>
      <c r="AA325" s="212"/>
      <c r="AB325" s="212"/>
      <c r="AC325" s="212"/>
      <c r="AD325" s="212"/>
      <c r="AE325" s="212"/>
      <c r="AF325" s="212"/>
      <c r="AG325" s="212" t="s">
        <v>294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2" x14ac:dyDescent="0.2">
      <c r="A326" s="219"/>
      <c r="B326" s="220"/>
      <c r="C326" s="254" t="s">
        <v>469</v>
      </c>
      <c r="D326" s="223"/>
      <c r="E326" s="224">
        <v>1</v>
      </c>
      <c r="F326" s="222"/>
      <c r="G326" s="222"/>
      <c r="H326" s="222"/>
      <c r="I326" s="222"/>
      <c r="J326" s="222"/>
      <c r="K326" s="222"/>
      <c r="L326" s="222"/>
      <c r="M326" s="222"/>
      <c r="N326" s="221"/>
      <c r="O326" s="221"/>
      <c r="P326" s="221"/>
      <c r="Q326" s="221"/>
      <c r="R326" s="222"/>
      <c r="S326" s="222"/>
      <c r="T326" s="222"/>
      <c r="U326" s="222"/>
      <c r="V326" s="222"/>
      <c r="W326" s="222"/>
      <c r="X326" s="222"/>
      <c r="Y326" s="222"/>
      <c r="Z326" s="212"/>
      <c r="AA326" s="212"/>
      <c r="AB326" s="212"/>
      <c r="AC326" s="212"/>
      <c r="AD326" s="212"/>
      <c r="AE326" s="212"/>
      <c r="AF326" s="212"/>
      <c r="AG326" s="212" t="s">
        <v>147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33">
        <v>96</v>
      </c>
      <c r="B327" s="234" t="s">
        <v>489</v>
      </c>
      <c r="C327" s="252" t="s">
        <v>490</v>
      </c>
      <c r="D327" s="235" t="s">
        <v>279</v>
      </c>
      <c r="E327" s="236">
        <v>6.1949999999999998E-2</v>
      </c>
      <c r="F327" s="237"/>
      <c r="G327" s="238">
        <f>ROUND(E327*F327,2)</f>
        <v>0</v>
      </c>
      <c r="H327" s="237"/>
      <c r="I327" s="238">
        <f>ROUND(E327*H327,2)</f>
        <v>0</v>
      </c>
      <c r="J327" s="237"/>
      <c r="K327" s="238">
        <f>ROUND(E327*J327,2)</f>
        <v>0</v>
      </c>
      <c r="L327" s="238">
        <v>21</v>
      </c>
      <c r="M327" s="238">
        <f>G327*(1+L327/100)</f>
        <v>0</v>
      </c>
      <c r="N327" s="236">
        <v>0</v>
      </c>
      <c r="O327" s="236">
        <f>ROUND(E327*N327,2)</f>
        <v>0</v>
      </c>
      <c r="P327" s="236">
        <v>0</v>
      </c>
      <c r="Q327" s="236">
        <f>ROUND(E327*P327,2)</f>
        <v>0</v>
      </c>
      <c r="R327" s="238" t="s">
        <v>448</v>
      </c>
      <c r="S327" s="238" t="s">
        <v>139</v>
      </c>
      <c r="T327" s="239" t="s">
        <v>140</v>
      </c>
      <c r="U327" s="222">
        <v>2.4209999999999998</v>
      </c>
      <c r="V327" s="222">
        <f>ROUND(E327*U327,2)</f>
        <v>0.15</v>
      </c>
      <c r="W327" s="222"/>
      <c r="X327" s="222" t="s">
        <v>280</v>
      </c>
      <c r="Y327" s="222" t="s">
        <v>142</v>
      </c>
      <c r="Z327" s="212"/>
      <c r="AA327" s="212"/>
      <c r="AB327" s="212"/>
      <c r="AC327" s="212"/>
      <c r="AD327" s="212"/>
      <c r="AE327" s="212"/>
      <c r="AF327" s="212"/>
      <c r="AG327" s="212" t="s">
        <v>281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2">
      <c r="A328" s="219"/>
      <c r="B328" s="220"/>
      <c r="C328" s="255" t="s">
        <v>298</v>
      </c>
      <c r="D328" s="242"/>
      <c r="E328" s="242"/>
      <c r="F328" s="242"/>
      <c r="G328" s="242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22"/>
      <c r="Z328" s="212"/>
      <c r="AA328" s="212"/>
      <c r="AB328" s="212"/>
      <c r="AC328" s="212"/>
      <c r="AD328" s="212"/>
      <c r="AE328" s="212"/>
      <c r="AF328" s="212"/>
      <c r="AG328" s="212" t="s">
        <v>156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x14ac:dyDescent="0.2">
      <c r="A329" s="226" t="s">
        <v>133</v>
      </c>
      <c r="B329" s="227" t="s">
        <v>89</v>
      </c>
      <c r="C329" s="251" t="s">
        <v>90</v>
      </c>
      <c r="D329" s="228"/>
      <c r="E329" s="229"/>
      <c r="F329" s="230"/>
      <c r="G329" s="230">
        <f>SUMIF(AG330:AG347,"&lt;&gt;NOR",G330:G347)</f>
        <v>0</v>
      </c>
      <c r="H329" s="230"/>
      <c r="I329" s="230">
        <f>SUM(I330:I347)</f>
        <v>0</v>
      </c>
      <c r="J329" s="230"/>
      <c r="K329" s="230">
        <f>SUM(K330:K347)</f>
        <v>0</v>
      </c>
      <c r="L329" s="230"/>
      <c r="M329" s="230">
        <f>SUM(M330:M347)</f>
        <v>0</v>
      </c>
      <c r="N329" s="229"/>
      <c r="O329" s="229">
        <f>SUM(O330:O347)</f>
        <v>0.52</v>
      </c>
      <c r="P329" s="229"/>
      <c r="Q329" s="229">
        <f>SUM(Q330:Q347)</f>
        <v>0.35</v>
      </c>
      <c r="R329" s="230"/>
      <c r="S329" s="230"/>
      <c r="T329" s="231"/>
      <c r="U329" s="225"/>
      <c r="V329" s="225">
        <f>SUM(V330:V347)</f>
        <v>36.069999999999993</v>
      </c>
      <c r="W329" s="225"/>
      <c r="X329" s="225"/>
      <c r="Y329" s="225"/>
      <c r="AG329" t="s">
        <v>134</v>
      </c>
    </row>
    <row r="330" spans="1:60" outlineLevel="1" x14ac:dyDescent="0.2">
      <c r="A330" s="233">
        <v>97</v>
      </c>
      <c r="B330" s="234" t="s">
        <v>491</v>
      </c>
      <c r="C330" s="252" t="s">
        <v>492</v>
      </c>
      <c r="D330" s="235" t="s">
        <v>137</v>
      </c>
      <c r="E330" s="236">
        <v>15.84</v>
      </c>
      <c r="F330" s="237"/>
      <c r="G330" s="238">
        <f>ROUND(E330*F330,2)</f>
        <v>0</v>
      </c>
      <c r="H330" s="237"/>
      <c r="I330" s="238">
        <f>ROUND(E330*H330,2)</f>
        <v>0</v>
      </c>
      <c r="J330" s="237"/>
      <c r="K330" s="238">
        <f>ROUND(E330*J330,2)</f>
        <v>0</v>
      </c>
      <c r="L330" s="238">
        <v>21</v>
      </c>
      <c r="M330" s="238">
        <f>G330*(1+L330/100)</f>
        <v>0</v>
      </c>
      <c r="N330" s="236">
        <v>0</v>
      </c>
      <c r="O330" s="236">
        <f>ROUND(E330*N330,2)</f>
        <v>0</v>
      </c>
      <c r="P330" s="236">
        <v>5.0000000000000001E-3</v>
      </c>
      <c r="Q330" s="236">
        <f>ROUND(E330*P330,2)</f>
        <v>0.08</v>
      </c>
      <c r="R330" s="238" t="s">
        <v>493</v>
      </c>
      <c r="S330" s="238" t="s">
        <v>139</v>
      </c>
      <c r="T330" s="239" t="s">
        <v>140</v>
      </c>
      <c r="U330" s="222">
        <v>0.51</v>
      </c>
      <c r="V330" s="222">
        <f>ROUND(E330*U330,2)</f>
        <v>8.08</v>
      </c>
      <c r="W330" s="222"/>
      <c r="X330" s="222" t="s">
        <v>141</v>
      </c>
      <c r="Y330" s="222" t="s">
        <v>142</v>
      </c>
      <c r="Z330" s="212"/>
      <c r="AA330" s="212"/>
      <c r="AB330" s="212"/>
      <c r="AC330" s="212"/>
      <c r="AD330" s="212"/>
      <c r="AE330" s="212"/>
      <c r="AF330" s="212"/>
      <c r="AG330" s="212" t="s">
        <v>143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2" x14ac:dyDescent="0.2">
      <c r="A331" s="219"/>
      <c r="B331" s="220"/>
      <c r="C331" s="254" t="s">
        <v>494</v>
      </c>
      <c r="D331" s="223"/>
      <c r="E331" s="224">
        <v>4.2</v>
      </c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147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3" x14ac:dyDescent="0.2">
      <c r="A332" s="219"/>
      <c r="B332" s="220"/>
      <c r="C332" s="254" t="s">
        <v>495</v>
      </c>
      <c r="D332" s="223"/>
      <c r="E332" s="224">
        <v>11.64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22"/>
      <c r="Z332" s="212"/>
      <c r="AA332" s="212"/>
      <c r="AB332" s="212"/>
      <c r="AC332" s="212"/>
      <c r="AD332" s="212"/>
      <c r="AE332" s="212"/>
      <c r="AF332" s="212"/>
      <c r="AG332" s="212" t="s">
        <v>147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ht="22.5" outlineLevel="1" x14ac:dyDescent="0.2">
      <c r="A333" s="233">
        <v>98</v>
      </c>
      <c r="B333" s="234" t="s">
        <v>496</v>
      </c>
      <c r="C333" s="252" t="s">
        <v>497</v>
      </c>
      <c r="D333" s="235" t="s">
        <v>137</v>
      </c>
      <c r="E333" s="236">
        <v>15.84</v>
      </c>
      <c r="F333" s="237"/>
      <c r="G333" s="238">
        <f>ROUND(E333*F333,2)</f>
        <v>0</v>
      </c>
      <c r="H333" s="237"/>
      <c r="I333" s="238">
        <f>ROUND(E333*H333,2)</f>
        <v>0</v>
      </c>
      <c r="J333" s="237"/>
      <c r="K333" s="238">
        <f>ROUND(E333*J333,2)</f>
        <v>0</v>
      </c>
      <c r="L333" s="238">
        <v>21</v>
      </c>
      <c r="M333" s="238">
        <f>G333*(1+L333/100)</f>
        <v>0</v>
      </c>
      <c r="N333" s="236">
        <v>3.0000000000000001E-5</v>
      </c>
      <c r="O333" s="236">
        <f>ROUND(E333*N333,2)</f>
        <v>0</v>
      </c>
      <c r="P333" s="236">
        <v>0</v>
      </c>
      <c r="Q333" s="236">
        <f>ROUND(E333*P333,2)</f>
        <v>0</v>
      </c>
      <c r="R333" s="238" t="s">
        <v>493</v>
      </c>
      <c r="S333" s="238" t="s">
        <v>139</v>
      </c>
      <c r="T333" s="239" t="s">
        <v>140</v>
      </c>
      <c r="U333" s="222">
        <v>0.48499999999999999</v>
      </c>
      <c r="V333" s="222">
        <f>ROUND(E333*U333,2)</f>
        <v>7.68</v>
      </c>
      <c r="W333" s="222"/>
      <c r="X333" s="222" t="s">
        <v>141</v>
      </c>
      <c r="Y333" s="222" t="s">
        <v>142</v>
      </c>
      <c r="Z333" s="212"/>
      <c r="AA333" s="212"/>
      <c r="AB333" s="212"/>
      <c r="AC333" s="212"/>
      <c r="AD333" s="212"/>
      <c r="AE333" s="212"/>
      <c r="AF333" s="212"/>
      <c r="AG333" s="212" t="s">
        <v>143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2" x14ac:dyDescent="0.2">
      <c r="A334" s="219"/>
      <c r="B334" s="220"/>
      <c r="C334" s="254" t="s">
        <v>494</v>
      </c>
      <c r="D334" s="223"/>
      <c r="E334" s="224">
        <v>4.2</v>
      </c>
      <c r="F334" s="222"/>
      <c r="G334" s="222"/>
      <c r="H334" s="222"/>
      <c r="I334" s="222"/>
      <c r="J334" s="222"/>
      <c r="K334" s="222"/>
      <c r="L334" s="222"/>
      <c r="M334" s="222"/>
      <c r="N334" s="221"/>
      <c r="O334" s="221"/>
      <c r="P334" s="221"/>
      <c r="Q334" s="221"/>
      <c r="R334" s="222"/>
      <c r="S334" s="222"/>
      <c r="T334" s="222"/>
      <c r="U334" s="222"/>
      <c r="V334" s="222"/>
      <c r="W334" s="222"/>
      <c r="X334" s="222"/>
      <c r="Y334" s="222"/>
      <c r="Z334" s="212"/>
      <c r="AA334" s="212"/>
      <c r="AB334" s="212"/>
      <c r="AC334" s="212"/>
      <c r="AD334" s="212"/>
      <c r="AE334" s="212"/>
      <c r="AF334" s="212"/>
      <c r="AG334" s="212" t="s">
        <v>147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">
      <c r="A335" s="219"/>
      <c r="B335" s="220"/>
      <c r="C335" s="254" t="s">
        <v>495</v>
      </c>
      <c r="D335" s="223"/>
      <c r="E335" s="224">
        <v>11.64</v>
      </c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22"/>
      <c r="Z335" s="212"/>
      <c r="AA335" s="212"/>
      <c r="AB335" s="212"/>
      <c r="AC335" s="212"/>
      <c r="AD335" s="212"/>
      <c r="AE335" s="212"/>
      <c r="AF335" s="212"/>
      <c r="AG335" s="212" t="s">
        <v>147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33">
        <v>99</v>
      </c>
      <c r="B336" s="234" t="s">
        <v>498</v>
      </c>
      <c r="C336" s="252" t="s">
        <v>499</v>
      </c>
      <c r="D336" s="235" t="s">
        <v>500</v>
      </c>
      <c r="E336" s="236">
        <v>12.88</v>
      </c>
      <c r="F336" s="237"/>
      <c r="G336" s="238">
        <f>ROUND(E336*F336,2)</f>
        <v>0</v>
      </c>
      <c r="H336" s="237"/>
      <c r="I336" s="238">
        <f>ROUND(E336*H336,2)</f>
        <v>0</v>
      </c>
      <c r="J336" s="237"/>
      <c r="K336" s="238">
        <f>ROUND(E336*J336,2)</f>
        <v>0</v>
      </c>
      <c r="L336" s="238">
        <v>21</v>
      </c>
      <c r="M336" s="238">
        <f>G336*(1+L336/100)</f>
        <v>0</v>
      </c>
      <c r="N336" s="236">
        <v>6.0000000000000002E-5</v>
      </c>
      <c r="O336" s="236">
        <f>ROUND(E336*N336,2)</f>
        <v>0</v>
      </c>
      <c r="P336" s="236">
        <v>0</v>
      </c>
      <c r="Q336" s="236">
        <f>ROUND(E336*P336,2)</f>
        <v>0</v>
      </c>
      <c r="R336" s="238" t="s">
        <v>493</v>
      </c>
      <c r="S336" s="238" t="s">
        <v>139</v>
      </c>
      <c r="T336" s="239" t="s">
        <v>140</v>
      </c>
      <c r="U336" s="222">
        <v>0.42599999999999999</v>
      </c>
      <c r="V336" s="222">
        <f>ROUND(E336*U336,2)</f>
        <v>5.49</v>
      </c>
      <c r="W336" s="222"/>
      <c r="X336" s="222" t="s">
        <v>141</v>
      </c>
      <c r="Y336" s="222" t="s">
        <v>142</v>
      </c>
      <c r="Z336" s="212"/>
      <c r="AA336" s="212"/>
      <c r="AB336" s="212"/>
      <c r="AC336" s="212"/>
      <c r="AD336" s="212"/>
      <c r="AE336" s="212"/>
      <c r="AF336" s="212"/>
      <c r="AG336" s="212" t="s">
        <v>143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2" x14ac:dyDescent="0.2">
      <c r="A337" s="219"/>
      <c r="B337" s="220"/>
      <c r="C337" s="254" t="s">
        <v>501</v>
      </c>
      <c r="D337" s="223"/>
      <c r="E337" s="224">
        <v>12.88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22"/>
      <c r="Z337" s="212"/>
      <c r="AA337" s="212"/>
      <c r="AB337" s="212"/>
      <c r="AC337" s="212"/>
      <c r="AD337" s="212"/>
      <c r="AE337" s="212"/>
      <c r="AF337" s="212"/>
      <c r="AG337" s="212" t="s">
        <v>147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33">
        <v>100</v>
      </c>
      <c r="B338" s="234" t="s">
        <v>502</v>
      </c>
      <c r="C338" s="252" t="s">
        <v>503</v>
      </c>
      <c r="D338" s="235" t="s">
        <v>500</v>
      </c>
      <c r="E338" s="236">
        <v>12.88</v>
      </c>
      <c r="F338" s="237"/>
      <c r="G338" s="238">
        <f>ROUND(E338*F338,2)</f>
        <v>0</v>
      </c>
      <c r="H338" s="237"/>
      <c r="I338" s="238">
        <f>ROUND(E338*H338,2)</f>
        <v>0</v>
      </c>
      <c r="J338" s="237"/>
      <c r="K338" s="238">
        <f>ROUND(E338*J338,2)</f>
        <v>0</v>
      </c>
      <c r="L338" s="238">
        <v>21</v>
      </c>
      <c r="M338" s="238">
        <f>G338*(1+L338/100)</f>
        <v>0</v>
      </c>
      <c r="N338" s="236">
        <v>3.95E-2</v>
      </c>
      <c r="O338" s="236">
        <f>ROUND(E338*N338,2)</f>
        <v>0.51</v>
      </c>
      <c r="P338" s="236">
        <v>0</v>
      </c>
      <c r="Q338" s="236">
        <f>ROUND(E338*P338,2)</f>
        <v>0</v>
      </c>
      <c r="R338" s="238"/>
      <c r="S338" s="238" t="s">
        <v>383</v>
      </c>
      <c r="T338" s="239" t="s">
        <v>384</v>
      </c>
      <c r="U338" s="222">
        <v>0</v>
      </c>
      <c r="V338" s="222">
        <f>ROUND(E338*U338,2)</f>
        <v>0</v>
      </c>
      <c r="W338" s="222"/>
      <c r="X338" s="222" t="s">
        <v>293</v>
      </c>
      <c r="Y338" s="222" t="s">
        <v>142</v>
      </c>
      <c r="Z338" s="212"/>
      <c r="AA338" s="212"/>
      <c r="AB338" s="212"/>
      <c r="AC338" s="212"/>
      <c r="AD338" s="212"/>
      <c r="AE338" s="212"/>
      <c r="AF338" s="212"/>
      <c r="AG338" s="212" t="s">
        <v>294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2">
      <c r="A339" s="219"/>
      <c r="B339" s="220"/>
      <c r="C339" s="254" t="s">
        <v>501</v>
      </c>
      <c r="D339" s="223"/>
      <c r="E339" s="224">
        <v>12.88</v>
      </c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22"/>
      <c r="Z339" s="212"/>
      <c r="AA339" s="212"/>
      <c r="AB339" s="212"/>
      <c r="AC339" s="212"/>
      <c r="AD339" s="212"/>
      <c r="AE339" s="212"/>
      <c r="AF339" s="212"/>
      <c r="AG339" s="212" t="s">
        <v>147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33">
        <v>101</v>
      </c>
      <c r="B340" s="234" t="s">
        <v>504</v>
      </c>
      <c r="C340" s="252" t="s">
        <v>505</v>
      </c>
      <c r="D340" s="235" t="s">
        <v>137</v>
      </c>
      <c r="E340" s="236">
        <v>12.5</v>
      </c>
      <c r="F340" s="237"/>
      <c r="G340" s="238">
        <f>ROUND(E340*F340,2)</f>
        <v>0</v>
      </c>
      <c r="H340" s="237"/>
      <c r="I340" s="238">
        <f>ROUND(E340*H340,2)</f>
        <v>0</v>
      </c>
      <c r="J340" s="237"/>
      <c r="K340" s="238">
        <f>ROUND(E340*J340,2)</f>
        <v>0</v>
      </c>
      <c r="L340" s="238">
        <v>21</v>
      </c>
      <c r="M340" s="238">
        <f>G340*(1+L340/100)</f>
        <v>0</v>
      </c>
      <c r="N340" s="236">
        <v>0</v>
      </c>
      <c r="O340" s="236">
        <f>ROUND(E340*N340,2)</f>
        <v>0</v>
      </c>
      <c r="P340" s="236">
        <v>1.2E-2</v>
      </c>
      <c r="Q340" s="236">
        <f>ROUND(E340*P340,2)</f>
        <v>0.15</v>
      </c>
      <c r="R340" s="238" t="s">
        <v>493</v>
      </c>
      <c r="S340" s="238" t="s">
        <v>139</v>
      </c>
      <c r="T340" s="239" t="s">
        <v>140</v>
      </c>
      <c r="U340" s="222">
        <v>0.13</v>
      </c>
      <c r="V340" s="222">
        <f>ROUND(E340*U340,2)</f>
        <v>1.63</v>
      </c>
      <c r="W340" s="222"/>
      <c r="X340" s="222" t="s">
        <v>141</v>
      </c>
      <c r="Y340" s="222" t="s">
        <v>142</v>
      </c>
      <c r="Z340" s="212"/>
      <c r="AA340" s="212"/>
      <c r="AB340" s="212"/>
      <c r="AC340" s="212"/>
      <c r="AD340" s="212"/>
      <c r="AE340" s="212"/>
      <c r="AF340" s="212"/>
      <c r="AG340" s="212" t="s">
        <v>143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2" x14ac:dyDescent="0.2">
      <c r="A341" s="219"/>
      <c r="B341" s="220"/>
      <c r="C341" s="254" t="s">
        <v>286</v>
      </c>
      <c r="D341" s="223"/>
      <c r="E341" s="224">
        <v>12.5</v>
      </c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22"/>
      <c r="Z341" s="212"/>
      <c r="AA341" s="212"/>
      <c r="AB341" s="212"/>
      <c r="AC341" s="212"/>
      <c r="AD341" s="212"/>
      <c r="AE341" s="212"/>
      <c r="AF341" s="212"/>
      <c r="AG341" s="212" t="s">
        <v>147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33">
        <v>102</v>
      </c>
      <c r="B342" s="234" t="s">
        <v>506</v>
      </c>
      <c r="C342" s="252" t="s">
        <v>507</v>
      </c>
      <c r="D342" s="235" t="s">
        <v>500</v>
      </c>
      <c r="E342" s="236">
        <v>120</v>
      </c>
      <c r="F342" s="237"/>
      <c r="G342" s="238">
        <f>ROUND(E342*F342,2)</f>
        <v>0</v>
      </c>
      <c r="H342" s="237"/>
      <c r="I342" s="238">
        <f>ROUND(E342*H342,2)</f>
        <v>0</v>
      </c>
      <c r="J342" s="237"/>
      <c r="K342" s="238">
        <f>ROUND(E342*J342,2)</f>
        <v>0</v>
      </c>
      <c r="L342" s="238">
        <v>21</v>
      </c>
      <c r="M342" s="238">
        <f>G342*(1+L342/100)</f>
        <v>0</v>
      </c>
      <c r="N342" s="236">
        <v>6.0000000000000002E-5</v>
      </c>
      <c r="O342" s="236">
        <f>ROUND(E342*N342,2)</f>
        <v>0.01</v>
      </c>
      <c r="P342" s="236">
        <v>1E-3</v>
      </c>
      <c r="Q342" s="236">
        <f>ROUND(E342*P342,2)</f>
        <v>0.12</v>
      </c>
      <c r="R342" s="238" t="s">
        <v>493</v>
      </c>
      <c r="S342" s="238" t="s">
        <v>139</v>
      </c>
      <c r="T342" s="239" t="s">
        <v>140</v>
      </c>
      <c r="U342" s="222">
        <v>9.7000000000000003E-2</v>
      </c>
      <c r="V342" s="222">
        <f>ROUND(E342*U342,2)</f>
        <v>11.64</v>
      </c>
      <c r="W342" s="222"/>
      <c r="X342" s="222" t="s">
        <v>141</v>
      </c>
      <c r="Y342" s="222" t="s">
        <v>142</v>
      </c>
      <c r="Z342" s="212"/>
      <c r="AA342" s="212"/>
      <c r="AB342" s="212"/>
      <c r="AC342" s="212"/>
      <c r="AD342" s="212"/>
      <c r="AE342" s="212"/>
      <c r="AF342" s="212"/>
      <c r="AG342" s="212" t="s">
        <v>143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2" x14ac:dyDescent="0.2">
      <c r="A343" s="219"/>
      <c r="B343" s="220"/>
      <c r="C343" s="254" t="s">
        <v>508</v>
      </c>
      <c r="D343" s="223"/>
      <c r="E343" s="224">
        <v>35</v>
      </c>
      <c r="F343" s="222"/>
      <c r="G343" s="222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22"/>
      <c r="Z343" s="212"/>
      <c r="AA343" s="212"/>
      <c r="AB343" s="212"/>
      <c r="AC343" s="212"/>
      <c r="AD343" s="212"/>
      <c r="AE343" s="212"/>
      <c r="AF343" s="212"/>
      <c r="AG343" s="212" t="s">
        <v>147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54" t="s">
        <v>509</v>
      </c>
      <c r="D344" s="223"/>
      <c r="E344" s="224">
        <v>10</v>
      </c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22"/>
      <c r="Z344" s="212"/>
      <c r="AA344" s="212"/>
      <c r="AB344" s="212"/>
      <c r="AC344" s="212"/>
      <c r="AD344" s="212"/>
      <c r="AE344" s="212"/>
      <c r="AF344" s="212"/>
      <c r="AG344" s="212" t="s">
        <v>147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">
      <c r="A345" s="219"/>
      <c r="B345" s="220"/>
      <c r="C345" s="254" t="s">
        <v>510</v>
      </c>
      <c r="D345" s="223"/>
      <c r="E345" s="224">
        <v>75</v>
      </c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22"/>
      <c r="Z345" s="212"/>
      <c r="AA345" s="212"/>
      <c r="AB345" s="212"/>
      <c r="AC345" s="212"/>
      <c r="AD345" s="212"/>
      <c r="AE345" s="212"/>
      <c r="AF345" s="212"/>
      <c r="AG345" s="212" t="s">
        <v>147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33">
        <v>103</v>
      </c>
      <c r="B346" s="234" t="s">
        <v>511</v>
      </c>
      <c r="C346" s="252" t="s">
        <v>512</v>
      </c>
      <c r="D346" s="235" t="s">
        <v>279</v>
      </c>
      <c r="E346" s="236">
        <v>0.51720999999999995</v>
      </c>
      <c r="F346" s="237"/>
      <c r="G346" s="238">
        <f>ROUND(E346*F346,2)</f>
        <v>0</v>
      </c>
      <c r="H346" s="237"/>
      <c r="I346" s="238">
        <f>ROUND(E346*H346,2)</f>
        <v>0</v>
      </c>
      <c r="J346" s="237"/>
      <c r="K346" s="238">
        <f>ROUND(E346*J346,2)</f>
        <v>0</v>
      </c>
      <c r="L346" s="238">
        <v>21</v>
      </c>
      <c r="M346" s="238">
        <f>G346*(1+L346/100)</f>
        <v>0</v>
      </c>
      <c r="N346" s="236">
        <v>0</v>
      </c>
      <c r="O346" s="236">
        <f>ROUND(E346*N346,2)</f>
        <v>0</v>
      </c>
      <c r="P346" s="236">
        <v>0</v>
      </c>
      <c r="Q346" s="236">
        <f>ROUND(E346*P346,2)</f>
        <v>0</v>
      </c>
      <c r="R346" s="238" t="s">
        <v>493</v>
      </c>
      <c r="S346" s="238" t="s">
        <v>139</v>
      </c>
      <c r="T346" s="239" t="s">
        <v>140</v>
      </c>
      <c r="U346" s="222">
        <v>3.0059999999999998</v>
      </c>
      <c r="V346" s="222">
        <f>ROUND(E346*U346,2)</f>
        <v>1.55</v>
      </c>
      <c r="W346" s="222"/>
      <c r="X346" s="222" t="s">
        <v>280</v>
      </c>
      <c r="Y346" s="222" t="s">
        <v>142</v>
      </c>
      <c r="Z346" s="212"/>
      <c r="AA346" s="212"/>
      <c r="AB346" s="212"/>
      <c r="AC346" s="212"/>
      <c r="AD346" s="212"/>
      <c r="AE346" s="212"/>
      <c r="AF346" s="212"/>
      <c r="AG346" s="212" t="s">
        <v>281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2" x14ac:dyDescent="0.2">
      <c r="A347" s="219"/>
      <c r="B347" s="220"/>
      <c r="C347" s="255" t="s">
        <v>298</v>
      </c>
      <c r="D347" s="242"/>
      <c r="E347" s="242"/>
      <c r="F347" s="242"/>
      <c r="G347" s="242"/>
      <c r="H347" s="222"/>
      <c r="I347" s="222"/>
      <c r="J347" s="222"/>
      <c r="K347" s="222"/>
      <c r="L347" s="222"/>
      <c r="M347" s="222"/>
      <c r="N347" s="221"/>
      <c r="O347" s="221"/>
      <c r="P347" s="221"/>
      <c r="Q347" s="221"/>
      <c r="R347" s="222"/>
      <c r="S347" s="222"/>
      <c r="T347" s="222"/>
      <c r="U347" s="222"/>
      <c r="V347" s="222"/>
      <c r="W347" s="222"/>
      <c r="X347" s="222"/>
      <c r="Y347" s="222"/>
      <c r="Z347" s="212"/>
      <c r="AA347" s="212"/>
      <c r="AB347" s="212"/>
      <c r="AC347" s="212"/>
      <c r="AD347" s="212"/>
      <c r="AE347" s="212"/>
      <c r="AF347" s="212"/>
      <c r="AG347" s="212" t="s">
        <v>156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x14ac:dyDescent="0.2">
      <c r="A348" s="226" t="s">
        <v>133</v>
      </c>
      <c r="B348" s="227" t="s">
        <v>91</v>
      </c>
      <c r="C348" s="251" t="s">
        <v>92</v>
      </c>
      <c r="D348" s="228"/>
      <c r="E348" s="229"/>
      <c r="F348" s="230"/>
      <c r="G348" s="230">
        <f>SUMIF(AG349:AG401,"&lt;&gt;NOR",G349:G401)</f>
        <v>0</v>
      </c>
      <c r="H348" s="230"/>
      <c r="I348" s="230">
        <f>SUM(I349:I401)</f>
        <v>0</v>
      </c>
      <c r="J348" s="230"/>
      <c r="K348" s="230">
        <f>SUM(K349:K401)</f>
        <v>0</v>
      </c>
      <c r="L348" s="230"/>
      <c r="M348" s="230">
        <f>SUM(M349:M401)</f>
        <v>0</v>
      </c>
      <c r="N348" s="229"/>
      <c r="O348" s="229">
        <f>SUM(O349:O401)</f>
        <v>0.53</v>
      </c>
      <c r="P348" s="229"/>
      <c r="Q348" s="229">
        <f>SUM(Q349:Q401)</f>
        <v>0.09</v>
      </c>
      <c r="R348" s="230"/>
      <c r="S348" s="230"/>
      <c r="T348" s="231"/>
      <c r="U348" s="225"/>
      <c r="V348" s="225">
        <f>SUM(V349:V401)</f>
        <v>103.26999999999998</v>
      </c>
      <c r="W348" s="225"/>
      <c r="X348" s="225"/>
      <c r="Y348" s="225"/>
      <c r="AG348" t="s">
        <v>134</v>
      </c>
    </row>
    <row r="349" spans="1:60" outlineLevel="1" x14ac:dyDescent="0.2">
      <c r="A349" s="233">
        <v>104</v>
      </c>
      <c r="B349" s="234" t="s">
        <v>513</v>
      </c>
      <c r="C349" s="252" t="s">
        <v>514</v>
      </c>
      <c r="D349" s="235" t="s">
        <v>137</v>
      </c>
      <c r="E349" s="236">
        <v>150.2175</v>
      </c>
      <c r="F349" s="237"/>
      <c r="G349" s="238">
        <f>ROUND(E349*F349,2)</f>
        <v>0</v>
      </c>
      <c r="H349" s="237"/>
      <c r="I349" s="238">
        <f>ROUND(E349*H349,2)</f>
        <v>0</v>
      </c>
      <c r="J349" s="237"/>
      <c r="K349" s="238">
        <f>ROUND(E349*J349,2)</f>
        <v>0</v>
      </c>
      <c r="L349" s="238">
        <v>21</v>
      </c>
      <c r="M349" s="238">
        <f>G349*(1+L349/100)</f>
        <v>0</v>
      </c>
      <c r="N349" s="236">
        <v>0</v>
      </c>
      <c r="O349" s="236">
        <f>ROUND(E349*N349,2)</f>
        <v>0</v>
      </c>
      <c r="P349" s="236">
        <v>0</v>
      </c>
      <c r="Q349" s="236">
        <f>ROUND(E349*P349,2)</f>
        <v>0</v>
      </c>
      <c r="R349" s="238" t="s">
        <v>515</v>
      </c>
      <c r="S349" s="238" t="s">
        <v>139</v>
      </c>
      <c r="T349" s="239" t="s">
        <v>140</v>
      </c>
      <c r="U349" s="222">
        <v>1.6E-2</v>
      </c>
      <c r="V349" s="222">
        <f>ROUND(E349*U349,2)</f>
        <v>2.4</v>
      </c>
      <c r="W349" s="222"/>
      <c r="X349" s="222" t="s">
        <v>141</v>
      </c>
      <c r="Y349" s="222" t="s">
        <v>142</v>
      </c>
      <c r="Z349" s="212"/>
      <c r="AA349" s="212"/>
      <c r="AB349" s="212"/>
      <c r="AC349" s="212"/>
      <c r="AD349" s="212"/>
      <c r="AE349" s="212"/>
      <c r="AF349" s="212"/>
      <c r="AG349" s="212" t="s">
        <v>143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2" x14ac:dyDescent="0.2">
      <c r="A350" s="219"/>
      <c r="B350" s="220"/>
      <c r="C350" s="255" t="s">
        <v>516</v>
      </c>
      <c r="D350" s="242"/>
      <c r="E350" s="242"/>
      <c r="F350" s="242"/>
      <c r="G350" s="24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22"/>
      <c r="Z350" s="212"/>
      <c r="AA350" s="212"/>
      <c r="AB350" s="212"/>
      <c r="AC350" s="212"/>
      <c r="AD350" s="212"/>
      <c r="AE350" s="212"/>
      <c r="AF350" s="212"/>
      <c r="AG350" s="212" t="s">
        <v>156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2" x14ac:dyDescent="0.2">
      <c r="A351" s="219"/>
      <c r="B351" s="220"/>
      <c r="C351" s="254" t="s">
        <v>192</v>
      </c>
      <c r="D351" s="223"/>
      <c r="E351" s="224">
        <v>38.799999999999997</v>
      </c>
      <c r="F351" s="222"/>
      <c r="G351" s="222"/>
      <c r="H351" s="222"/>
      <c r="I351" s="222"/>
      <c r="J351" s="222"/>
      <c r="K351" s="222"/>
      <c r="L351" s="222"/>
      <c r="M351" s="222"/>
      <c r="N351" s="221"/>
      <c r="O351" s="221"/>
      <c r="P351" s="221"/>
      <c r="Q351" s="221"/>
      <c r="R351" s="222"/>
      <c r="S351" s="222"/>
      <c r="T351" s="222"/>
      <c r="U351" s="222"/>
      <c r="V351" s="222"/>
      <c r="W351" s="222"/>
      <c r="X351" s="222"/>
      <c r="Y351" s="222"/>
      <c r="Z351" s="212"/>
      <c r="AA351" s="212"/>
      <c r="AB351" s="212"/>
      <c r="AC351" s="212"/>
      <c r="AD351" s="212"/>
      <c r="AE351" s="212"/>
      <c r="AF351" s="212"/>
      <c r="AG351" s="212" t="s">
        <v>147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3" x14ac:dyDescent="0.2">
      <c r="A352" s="219"/>
      <c r="B352" s="220"/>
      <c r="C352" s="254" t="s">
        <v>198</v>
      </c>
      <c r="D352" s="223"/>
      <c r="E352" s="224">
        <v>3.4849999999999999</v>
      </c>
      <c r="F352" s="222"/>
      <c r="G352" s="222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22"/>
      <c r="Z352" s="212"/>
      <c r="AA352" s="212"/>
      <c r="AB352" s="212"/>
      <c r="AC352" s="212"/>
      <c r="AD352" s="212"/>
      <c r="AE352" s="212"/>
      <c r="AF352" s="212"/>
      <c r="AG352" s="212" t="s">
        <v>147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2">
      <c r="A353" s="219"/>
      <c r="B353" s="220"/>
      <c r="C353" s="254" t="s">
        <v>199</v>
      </c>
      <c r="D353" s="223"/>
      <c r="E353" s="224">
        <v>3.57</v>
      </c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22"/>
      <c r="Z353" s="212"/>
      <c r="AA353" s="212"/>
      <c r="AB353" s="212"/>
      <c r="AC353" s="212"/>
      <c r="AD353" s="212"/>
      <c r="AE353" s="212"/>
      <c r="AF353" s="212"/>
      <c r="AG353" s="212" t="s">
        <v>147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2">
      <c r="A354" s="219"/>
      <c r="B354" s="220"/>
      <c r="C354" s="254" t="s">
        <v>193</v>
      </c>
      <c r="D354" s="223"/>
      <c r="E354" s="224">
        <v>13.13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22"/>
      <c r="Z354" s="212"/>
      <c r="AA354" s="212"/>
      <c r="AB354" s="212"/>
      <c r="AC354" s="212"/>
      <c r="AD354" s="212"/>
      <c r="AE354" s="212"/>
      <c r="AF354" s="212"/>
      <c r="AG354" s="212" t="s">
        <v>147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2">
      <c r="A355" s="219"/>
      <c r="B355" s="220"/>
      <c r="C355" s="254" t="s">
        <v>194</v>
      </c>
      <c r="D355" s="223"/>
      <c r="E355" s="224">
        <v>12.74</v>
      </c>
      <c r="F355" s="222"/>
      <c r="G355" s="222"/>
      <c r="H355" s="222"/>
      <c r="I355" s="222"/>
      <c r="J355" s="222"/>
      <c r="K355" s="222"/>
      <c r="L355" s="222"/>
      <c r="M355" s="222"/>
      <c r="N355" s="221"/>
      <c r="O355" s="221"/>
      <c r="P355" s="221"/>
      <c r="Q355" s="221"/>
      <c r="R355" s="222"/>
      <c r="S355" s="222"/>
      <c r="T355" s="222"/>
      <c r="U355" s="222"/>
      <c r="V355" s="222"/>
      <c r="W355" s="222"/>
      <c r="X355" s="222"/>
      <c r="Y355" s="222"/>
      <c r="Z355" s="212"/>
      <c r="AA355" s="212"/>
      <c r="AB355" s="212"/>
      <c r="AC355" s="212"/>
      <c r="AD355" s="212"/>
      <c r="AE355" s="212"/>
      <c r="AF355" s="212"/>
      <c r="AG355" s="212" t="s">
        <v>147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2">
      <c r="A356" s="219"/>
      <c r="B356" s="220"/>
      <c r="C356" s="254" t="s">
        <v>195</v>
      </c>
      <c r="D356" s="223"/>
      <c r="E356" s="224">
        <v>78.492500000000007</v>
      </c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22"/>
      <c r="Z356" s="212"/>
      <c r="AA356" s="212"/>
      <c r="AB356" s="212"/>
      <c r="AC356" s="212"/>
      <c r="AD356" s="212"/>
      <c r="AE356" s="212"/>
      <c r="AF356" s="212"/>
      <c r="AG356" s="212" t="s">
        <v>147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33">
        <v>105</v>
      </c>
      <c r="B357" s="234" t="s">
        <v>517</v>
      </c>
      <c r="C357" s="252" t="s">
        <v>518</v>
      </c>
      <c r="D357" s="235" t="s">
        <v>185</v>
      </c>
      <c r="E357" s="236">
        <v>60.4</v>
      </c>
      <c r="F357" s="237"/>
      <c r="G357" s="238">
        <f>ROUND(E357*F357,2)</f>
        <v>0</v>
      </c>
      <c r="H357" s="237"/>
      <c r="I357" s="238">
        <f>ROUND(E357*H357,2)</f>
        <v>0</v>
      </c>
      <c r="J357" s="237"/>
      <c r="K357" s="238">
        <f>ROUND(E357*J357,2)</f>
        <v>0</v>
      </c>
      <c r="L357" s="238">
        <v>21</v>
      </c>
      <c r="M357" s="238">
        <f>G357*(1+L357/100)</f>
        <v>0</v>
      </c>
      <c r="N357" s="236">
        <v>0</v>
      </c>
      <c r="O357" s="236">
        <f>ROUND(E357*N357,2)</f>
        <v>0</v>
      </c>
      <c r="P357" s="236">
        <v>8.0000000000000007E-5</v>
      </c>
      <c r="Q357" s="236">
        <f>ROUND(E357*P357,2)</f>
        <v>0</v>
      </c>
      <c r="R357" s="238" t="s">
        <v>515</v>
      </c>
      <c r="S357" s="238" t="s">
        <v>139</v>
      </c>
      <c r="T357" s="239" t="s">
        <v>140</v>
      </c>
      <c r="U357" s="222">
        <v>3.5000000000000003E-2</v>
      </c>
      <c r="V357" s="222">
        <f>ROUND(E357*U357,2)</f>
        <v>2.11</v>
      </c>
      <c r="W357" s="222"/>
      <c r="X357" s="222" t="s">
        <v>141</v>
      </c>
      <c r="Y357" s="222" t="s">
        <v>142</v>
      </c>
      <c r="Z357" s="212"/>
      <c r="AA357" s="212"/>
      <c r="AB357" s="212"/>
      <c r="AC357" s="212"/>
      <c r="AD357" s="212"/>
      <c r="AE357" s="212"/>
      <c r="AF357" s="212"/>
      <c r="AG357" s="212" t="s">
        <v>143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2" x14ac:dyDescent="0.2">
      <c r="A358" s="219"/>
      <c r="B358" s="220"/>
      <c r="C358" s="254" t="s">
        <v>519</v>
      </c>
      <c r="D358" s="223"/>
      <c r="E358" s="224">
        <v>13.4</v>
      </c>
      <c r="F358" s="222"/>
      <c r="G358" s="222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22"/>
      <c r="Z358" s="212"/>
      <c r="AA358" s="212"/>
      <c r="AB358" s="212"/>
      <c r="AC358" s="212"/>
      <c r="AD358" s="212"/>
      <c r="AE358" s="212"/>
      <c r="AF358" s="212"/>
      <c r="AG358" s="212" t="s">
        <v>147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3" x14ac:dyDescent="0.2">
      <c r="A359" s="219"/>
      <c r="B359" s="220"/>
      <c r="C359" s="254" t="s">
        <v>520</v>
      </c>
      <c r="D359" s="223"/>
      <c r="E359" s="224">
        <v>47</v>
      </c>
      <c r="F359" s="222"/>
      <c r="G359" s="222"/>
      <c r="H359" s="222"/>
      <c r="I359" s="222"/>
      <c r="J359" s="222"/>
      <c r="K359" s="222"/>
      <c r="L359" s="222"/>
      <c r="M359" s="222"/>
      <c r="N359" s="221"/>
      <c r="O359" s="221"/>
      <c r="P359" s="221"/>
      <c r="Q359" s="221"/>
      <c r="R359" s="222"/>
      <c r="S359" s="222"/>
      <c r="T359" s="222"/>
      <c r="U359" s="222"/>
      <c r="V359" s="222"/>
      <c r="W359" s="222"/>
      <c r="X359" s="222"/>
      <c r="Y359" s="222"/>
      <c r="Z359" s="212"/>
      <c r="AA359" s="212"/>
      <c r="AB359" s="212"/>
      <c r="AC359" s="212"/>
      <c r="AD359" s="212"/>
      <c r="AE359" s="212"/>
      <c r="AF359" s="212"/>
      <c r="AG359" s="212" t="s">
        <v>147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ht="22.5" outlineLevel="1" x14ac:dyDescent="0.2">
      <c r="A360" s="233">
        <v>106</v>
      </c>
      <c r="B360" s="234" t="s">
        <v>521</v>
      </c>
      <c r="C360" s="252" t="s">
        <v>522</v>
      </c>
      <c r="D360" s="235" t="s">
        <v>137</v>
      </c>
      <c r="E360" s="236">
        <v>12.74</v>
      </c>
      <c r="F360" s="237"/>
      <c r="G360" s="238">
        <f>ROUND(E360*F360,2)</f>
        <v>0</v>
      </c>
      <c r="H360" s="237"/>
      <c r="I360" s="238">
        <f>ROUND(E360*H360,2)</f>
        <v>0</v>
      </c>
      <c r="J360" s="237"/>
      <c r="K360" s="238">
        <f>ROUND(E360*J360,2)</f>
        <v>0</v>
      </c>
      <c r="L360" s="238">
        <v>21</v>
      </c>
      <c r="M360" s="238">
        <f>G360*(1+L360/100)</f>
        <v>0</v>
      </c>
      <c r="N360" s="236">
        <v>0</v>
      </c>
      <c r="O360" s="236">
        <f>ROUND(E360*N360,2)</f>
        <v>0</v>
      </c>
      <c r="P360" s="236">
        <v>1E-3</v>
      </c>
      <c r="Q360" s="236">
        <f>ROUND(E360*P360,2)</f>
        <v>0.01</v>
      </c>
      <c r="R360" s="238" t="s">
        <v>515</v>
      </c>
      <c r="S360" s="238" t="s">
        <v>139</v>
      </c>
      <c r="T360" s="239" t="s">
        <v>140</v>
      </c>
      <c r="U360" s="222">
        <v>0.26800000000000002</v>
      </c>
      <c r="V360" s="222">
        <f>ROUND(E360*U360,2)</f>
        <v>3.41</v>
      </c>
      <c r="W360" s="222"/>
      <c r="X360" s="222" t="s">
        <v>141</v>
      </c>
      <c r="Y360" s="222" t="s">
        <v>142</v>
      </c>
      <c r="Z360" s="212"/>
      <c r="AA360" s="212"/>
      <c r="AB360" s="212"/>
      <c r="AC360" s="212"/>
      <c r="AD360" s="212"/>
      <c r="AE360" s="212"/>
      <c r="AF360" s="212"/>
      <c r="AG360" s="212" t="s">
        <v>143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2">
      <c r="A361" s="219"/>
      <c r="B361" s="220"/>
      <c r="C361" s="254" t="s">
        <v>523</v>
      </c>
      <c r="D361" s="223"/>
      <c r="E361" s="224">
        <v>12.74</v>
      </c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22"/>
      <c r="Z361" s="212"/>
      <c r="AA361" s="212"/>
      <c r="AB361" s="212"/>
      <c r="AC361" s="212"/>
      <c r="AD361" s="212"/>
      <c r="AE361" s="212"/>
      <c r="AF361" s="212"/>
      <c r="AG361" s="212" t="s">
        <v>147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ht="22.5" outlineLevel="1" x14ac:dyDescent="0.2">
      <c r="A362" s="233">
        <v>107</v>
      </c>
      <c r="B362" s="234" t="s">
        <v>524</v>
      </c>
      <c r="C362" s="252" t="s">
        <v>525</v>
      </c>
      <c r="D362" s="235" t="s">
        <v>137</v>
      </c>
      <c r="E362" s="236">
        <v>78.492500000000007</v>
      </c>
      <c r="F362" s="237"/>
      <c r="G362" s="238">
        <f>ROUND(E362*F362,2)</f>
        <v>0</v>
      </c>
      <c r="H362" s="237"/>
      <c r="I362" s="238">
        <f>ROUND(E362*H362,2)</f>
        <v>0</v>
      </c>
      <c r="J362" s="237"/>
      <c r="K362" s="238">
        <f>ROUND(E362*J362,2)</f>
        <v>0</v>
      </c>
      <c r="L362" s="238">
        <v>21</v>
      </c>
      <c r="M362" s="238">
        <f>G362*(1+L362/100)</f>
        <v>0</v>
      </c>
      <c r="N362" s="236">
        <v>0</v>
      </c>
      <c r="O362" s="236">
        <f>ROUND(E362*N362,2)</f>
        <v>0</v>
      </c>
      <c r="P362" s="236">
        <v>1E-3</v>
      </c>
      <c r="Q362" s="236">
        <f>ROUND(E362*P362,2)</f>
        <v>0.08</v>
      </c>
      <c r="R362" s="238" t="s">
        <v>515</v>
      </c>
      <c r="S362" s="238" t="s">
        <v>139</v>
      </c>
      <c r="T362" s="239" t="s">
        <v>140</v>
      </c>
      <c r="U362" s="222">
        <v>0.105</v>
      </c>
      <c r="V362" s="222">
        <f>ROUND(E362*U362,2)</f>
        <v>8.24</v>
      </c>
      <c r="W362" s="222"/>
      <c r="X362" s="222" t="s">
        <v>141</v>
      </c>
      <c r="Y362" s="222" t="s">
        <v>142</v>
      </c>
      <c r="Z362" s="212"/>
      <c r="AA362" s="212"/>
      <c r="AB362" s="212"/>
      <c r="AC362" s="212"/>
      <c r="AD362" s="212"/>
      <c r="AE362" s="212"/>
      <c r="AF362" s="212"/>
      <c r="AG362" s="212" t="s">
        <v>143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2" x14ac:dyDescent="0.2">
      <c r="A363" s="219"/>
      <c r="B363" s="220"/>
      <c r="C363" s="254" t="s">
        <v>526</v>
      </c>
      <c r="D363" s="223"/>
      <c r="E363" s="224">
        <v>78.492500000000007</v>
      </c>
      <c r="F363" s="222"/>
      <c r="G363" s="222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22"/>
      <c r="Z363" s="212"/>
      <c r="AA363" s="212"/>
      <c r="AB363" s="212"/>
      <c r="AC363" s="212"/>
      <c r="AD363" s="212"/>
      <c r="AE363" s="212"/>
      <c r="AF363" s="212"/>
      <c r="AG363" s="212" t="s">
        <v>147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ht="22.5" outlineLevel="1" x14ac:dyDescent="0.2">
      <c r="A364" s="233">
        <v>108</v>
      </c>
      <c r="B364" s="234" t="s">
        <v>527</v>
      </c>
      <c r="C364" s="252" t="s">
        <v>528</v>
      </c>
      <c r="D364" s="235" t="s">
        <v>185</v>
      </c>
      <c r="E364" s="236">
        <v>54</v>
      </c>
      <c r="F364" s="237"/>
      <c r="G364" s="238">
        <f>ROUND(E364*F364,2)</f>
        <v>0</v>
      </c>
      <c r="H364" s="237"/>
      <c r="I364" s="238">
        <f>ROUND(E364*H364,2)</f>
        <v>0</v>
      </c>
      <c r="J364" s="237"/>
      <c r="K364" s="238">
        <f>ROUND(E364*J364,2)</f>
        <v>0</v>
      </c>
      <c r="L364" s="238">
        <v>21</v>
      </c>
      <c r="M364" s="238">
        <f>G364*(1+L364/100)</f>
        <v>0</v>
      </c>
      <c r="N364" s="236">
        <v>8.0000000000000007E-5</v>
      </c>
      <c r="O364" s="236">
        <f>ROUND(E364*N364,2)</f>
        <v>0</v>
      </c>
      <c r="P364" s="236">
        <v>0</v>
      </c>
      <c r="Q364" s="236">
        <f>ROUND(E364*P364,2)</f>
        <v>0</v>
      </c>
      <c r="R364" s="238" t="s">
        <v>515</v>
      </c>
      <c r="S364" s="238" t="s">
        <v>139</v>
      </c>
      <c r="T364" s="239" t="s">
        <v>140</v>
      </c>
      <c r="U364" s="222">
        <v>0.13719999999999999</v>
      </c>
      <c r="V364" s="222">
        <f>ROUND(E364*U364,2)</f>
        <v>7.41</v>
      </c>
      <c r="W364" s="222"/>
      <c r="X364" s="222" t="s">
        <v>141</v>
      </c>
      <c r="Y364" s="222" t="s">
        <v>142</v>
      </c>
      <c r="Z364" s="212"/>
      <c r="AA364" s="212"/>
      <c r="AB364" s="212"/>
      <c r="AC364" s="212"/>
      <c r="AD364" s="212"/>
      <c r="AE364" s="212"/>
      <c r="AF364" s="212"/>
      <c r="AG364" s="212" t="s">
        <v>143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2" x14ac:dyDescent="0.2">
      <c r="A365" s="219"/>
      <c r="B365" s="220"/>
      <c r="C365" s="254" t="s">
        <v>529</v>
      </c>
      <c r="D365" s="223"/>
      <c r="E365" s="224">
        <v>13.4</v>
      </c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22"/>
      <c r="Z365" s="212"/>
      <c r="AA365" s="212"/>
      <c r="AB365" s="212"/>
      <c r="AC365" s="212"/>
      <c r="AD365" s="212"/>
      <c r="AE365" s="212"/>
      <c r="AF365" s="212"/>
      <c r="AG365" s="212" t="s">
        <v>147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2">
      <c r="A366" s="219"/>
      <c r="B366" s="220"/>
      <c r="C366" s="254" t="s">
        <v>530</v>
      </c>
      <c r="D366" s="223"/>
      <c r="E366" s="224">
        <v>5.9</v>
      </c>
      <c r="F366" s="222"/>
      <c r="G366" s="222"/>
      <c r="H366" s="222"/>
      <c r="I366" s="222"/>
      <c r="J366" s="222"/>
      <c r="K366" s="222"/>
      <c r="L366" s="222"/>
      <c r="M366" s="222"/>
      <c r="N366" s="221"/>
      <c r="O366" s="221"/>
      <c r="P366" s="221"/>
      <c r="Q366" s="221"/>
      <c r="R366" s="222"/>
      <c r="S366" s="222"/>
      <c r="T366" s="222"/>
      <c r="U366" s="222"/>
      <c r="V366" s="222"/>
      <c r="W366" s="222"/>
      <c r="X366" s="222"/>
      <c r="Y366" s="222"/>
      <c r="Z366" s="212"/>
      <c r="AA366" s="212"/>
      <c r="AB366" s="212"/>
      <c r="AC366" s="212"/>
      <c r="AD366" s="212"/>
      <c r="AE366" s="212"/>
      <c r="AF366" s="212"/>
      <c r="AG366" s="212" t="s">
        <v>147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2">
      <c r="A367" s="219"/>
      <c r="B367" s="220"/>
      <c r="C367" s="254" t="s">
        <v>531</v>
      </c>
      <c r="D367" s="223"/>
      <c r="E367" s="224">
        <v>6.8</v>
      </c>
      <c r="F367" s="222"/>
      <c r="G367" s="222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22"/>
      <c r="Z367" s="212"/>
      <c r="AA367" s="212"/>
      <c r="AB367" s="212"/>
      <c r="AC367" s="212"/>
      <c r="AD367" s="212"/>
      <c r="AE367" s="212"/>
      <c r="AF367" s="212"/>
      <c r="AG367" s="212" t="s">
        <v>147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">
      <c r="A368" s="219"/>
      <c r="B368" s="220"/>
      <c r="C368" s="254" t="s">
        <v>532</v>
      </c>
      <c r="D368" s="223"/>
      <c r="E368" s="224">
        <v>14.5</v>
      </c>
      <c r="F368" s="222"/>
      <c r="G368" s="222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22"/>
      <c r="Z368" s="212"/>
      <c r="AA368" s="212"/>
      <c r="AB368" s="212"/>
      <c r="AC368" s="212"/>
      <c r="AD368" s="212"/>
      <c r="AE368" s="212"/>
      <c r="AF368" s="212"/>
      <c r="AG368" s="212" t="s">
        <v>147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2">
      <c r="A369" s="219"/>
      <c r="B369" s="220"/>
      <c r="C369" s="254" t="s">
        <v>529</v>
      </c>
      <c r="D369" s="223"/>
      <c r="E369" s="224">
        <v>13.4</v>
      </c>
      <c r="F369" s="222"/>
      <c r="G369" s="222"/>
      <c r="H369" s="222"/>
      <c r="I369" s="222"/>
      <c r="J369" s="222"/>
      <c r="K369" s="222"/>
      <c r="L369" s="222"/>
      <c r="M369" s="222"/>
      <c r="N369" s="221"/>
      <c r="O369" s="221"/>
      <c r="P369" s="221"/>
      <c r="Q369" s="221"/>
      <c r="R369" s="222"/>
      <c r="S369" s="222"/>
      <c r="T369" s="222"/>
      <c r="U369" s="222"/>
      <c r="V369" s="222"/>
      <c r="W369" s="222"/>
      <c r="X369" s="222"/>
      <c r="Y369" s="222"/>
      <c r="Z369" s="212"/>
      <c r="AA369" s="212"/>
      <c r="AB369" s="212"/>
      <c r="AC369" s="212"/>
      <c r="AD369" s="212"/>
      <c r="AE369" s="212"/>
      <c r="AF369" s="212"/>
      <c r="AG369" s="212" t="s">
        <v>147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ht="22.5" outlineLevel="1" x14ac:dyDescent="0.2">
      <c r="A370" s="233">
        <v>109</v>
      </c>
      <c r="B370" s="234" t="s">
        <v>533</v>
      </c>
      <c r="C370" s="252" t="s">
        <v>534</v>
      </c>
      <c r="D370" s="235" t="s">
        <v>185</v>
      </c>
      <c r="E370" s="236">
        <v>64.3</v>
      </c>
      <c r="F370" s="237"/>
      <c r="G370" s="238">
        <f>ROUND(E370*F370,2)</f>
        <v>0</v>
      </c>
      <c r="H370" s="237"/>
      <c r="I370" s="238">
        <f>ROUND(E370*H370,2)</f>
        <v>0</v>
      </c>
      <c r="J370" s="237"/>
      <c r="K370" s="238">
        <f>ROUND(E370*J370,2)</f>
        <v>0</v>
      </c>
      <c r="L370" s="238">
        <v>21</v>
      </c>
      <c r="M370" s="238">
        <f>G370*(1+L370/100)</f>
        <v>0</v>
      </c>
      <c r="N370" s="236">
        <v>3.0000000000000001E-5</v>
      </c>
      <c r="O370" s="236">
        <f>ROUND(E370*N370,2)</f>
        <v>0</v>
      </c>
      <c r="P370" s="236">
        <v>0</v>
      </c>
      <c r="Q370" s="236">
        <f>ROUND(E370*P370,2)</f>
        <v>0</v>
      </c>
      <c r="R370" s="238" t="s">
        <v>515</v>
      </c>
      <c r="S370" s="238" t="s">
        <v>139</v>
      </c>
      <c r="T370" s="239" t="s">
        <v>140</v>
      </c>
      <c r="U370" s="222">
        <v>0.13719999999999999</v>
      </c>
      <c r="V370" s="222">
        <f>ROUND(E370*U370,2)</f>
        <v>8.82</v>
      </c>
      <c r="W370" s="222"/>
      <c r="X370" s="222" t="s">
        <v>141</v>
      </c>
      <c r="Y370" s="222" t="s">
        <v>142</v>
      </c>
      <c r="Z370" s="212"/>
      <c r="AA370" s="212"/>
      <c r="AB370" s="212"/>
      <c r="AC370" s="212"/>
      <c r="AD370" s="212"/>
      <c r="AE370" s="212"/>
      <c r="AF370" s="212"/>
      <c r="AG370" s="212" t="s">
        <v>143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2" x14ac:dyDescent="0.2">
      <c r="A371" s="219"/>
      <c r="B371" s="220"/>
      <c r="C371" s="254" t="s">
        <v>535</v>
      </c>
      <c r="D371" s="223"/>
      <c r="E371" s="224">
        <v>17.3</v>
      </c>
      <c r="F371" s="222"/>
      <c r="G371" s="222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22"/>
      <c r="Z371" s="212"/>
      <c r="AA371" s="212"/>
      <c r="AB371" s="212"/>
      <c r="AC371" s="212"/>
      <c r="AD371" s="212"/>
      <c r="AE371" s="212"/>
      <c r="AF371" s="212"/>
      <c r="AG371" s="212" t="s">
        <v>147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2">
      <c r="A372" s="219"/>
      <c r="B372" s="220"/>
      <c r="C372" s="254" t="s">
        <v>536</v>
      </c>
      <c r="D372" s="223"/>
      <c r="E372" s="224">
        <v>47</v>
      </c>
      <c r="F372" s="222"/>
      <c r="G372" s="222"/>
      <c r="H372" s="222"/>
      <c r="I372" s="222"/>
      <c r="J372" s="222"/>
      <c r="K372" s="222"/>
      <c r="L372" s="222"/>
      <c r="M372" s="222"/>
      <c r="N372" s="221"/>
      <c r="O372" s="221"/>
      <c r="P372" s="221"/>
      <c r="Q372" s="221"/>
      <c r="R372" s="222"/>
      <c r="S372" s="222"/>
      <c r="T372" s="222"/>
      <c r="U372" s="222"/>
      <c r="V372" s="222"/>
      <c r="W372" s="222"/>
      <c r="X372" s="222"/>
      <c r="Y372" s="222"/>
      <c r="Z372" s="212"/>
      <c r="AA372" s="212"/>
      <c r="AB372" s="212"/>
      <c r="AC372" s="212"/>
      <c r="AD372" s="212"/>
      <c r="AE372" s="212"/>
      <c r="AF372" s="212"/>
      <c r="AG372" s="212" t="s">
        <v>147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33">
        <v>110</v>
      </c>
      <c r="B373" s="234" t="s">
        <v>537</v>
      </c>
      <c r="C373" s="252" t="s">
        <v>538</v>
      </c>
      <c r="D373" s="235" t="s">
        <v>185</v>
      </c>
      <c r="E373" s="236">
        <v>64.3</v>
      </c>
      <c r="F373" s="237"/>
      <c r="G373" s="238">
        <f>ROUND(E373*F373,2)</f>
        <v>0</v>
      </c>
      <c r="H373" s="237"/>
      <c r="I373" s="238">
        <f>ROUND(E373*H373,2)</f>
        <v>0</v>
      </c>
      <c r="J373" s="237"/>
      <c r="K373" s="238">
        <f>ROUND(E373*J373,2)</f>
        <v>0</v>
      </c>
      <c r="L373" s="238">
        <v>21</v>
      </c>
      <c r="M373" s="238">
        <f>G373*(1+L373/100)</f>
        <v>0</v>
      </c>
      <c r="N373" s="236">
        <v>2.4000000000000001E-4</v>
      </c>
      <c r="O373" s="236">
        <f>ROUND(E373*N373,2)</f>
        <v>0.02</v>
      </c>
      <c r="P373" s="236">
        <v>0</v>
      </c>
      <c r="Q373" s="236">
        <f>ROUND(E373*P373,2)</f>
        <v>0</v>
      </c>
      <c r="R373" s="238" t="s">
        <v>515</v>
      </c>
      <c r="S373" s="238" t="s">
        <v>139</v>
      </c>
      <c r="T373" s="239" t="s">
        <v>140</v>
      </c>
      <c r="U373" s="222">
        <v>0.18</v>
      </c>
      <c r="V373" s="222">
        <f>ROUND(E373*U373,2)</f>
        <v>11.57</v>
      </c>
      <c r="W373" s="222"/>
      <c r="X373" s="222" t="s">
        <v>141</v>
      </c>
      <c r="Y373" s="222" t="s">
        <v>142</v>
      </c>
      <c r="Z373" s="212"/>
      <c r="AA373" s="212"/>
      <c r="AB373" s="212"/>
      <c r="AC373" s="212"/>
      <c r="AD373" s="212"/>
      <c r="AE373" s="212"/>
      <c r="AF373" s="212"/>
      <c r="AG373" s="212" t="s">
        <v>143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2" x14ac:dyDescent="0.2">
      <c r="A374" s="219"/>
      <c r="B374" s="220"/>
      <c r="C374" s="253" t="s">
        <v>539</v>
      </c>
      <c r="D374" s="240"/>
      <c r="E374" s="240"/>
      <c r="F374" s="240"/>
      <c r="G374" s="240"/>
      <c r="H374" s="222"/>
      <c r="I374" s="222"/>
      <c r="J374" s="222"/>
      <c r="K374" s="222"/>
      <c r="L374" s="222"/>
      <c r="M374" s="222"/>
      <c r="N374" s="221"/>
      <c r="O374" s="221"/>
      <c r="P374" s="221"/>
      <c r="Q374" s="221"/>
      <c r="R374" s="222"/>
      <c r="S374" s="222"/>
      <c r="T374" s="222"/>
      <c r="U374" s="222"/>
      <c r="V374" s="222"/>
      <c r="W374" s="222"/>
      <c r="X374" s="222"/>
      <c r="Y374" s="222"/>
      <c r="Z374" s="212"/>
      <c r="AA374" s="212"/>
      <c r="AB374" s="212"/>
      <c r="AC374" s="212"/>
      <c r="AD374" s="212"/>
      <c r="AE374" s="212"/>
      <c r="AF374" s="212"/>
      <c r="AG374" s="212" t="s">
        <v>145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2" x14ac:dyDescent="0.2">
      <c r="A375" s="219"/>
      <c r="B375" s="220"/>
      <c r="C375" s="254" t="s">
        <v>535</v>
      </c>
      <c r="D375" s="223"/>
      <c r="E375" s="224">
        <v>17.3</v>
      </c>
      <c r="F375" s="222"/>
      <c r="G375" s="222"/>
      <c r="H375" s="222"/>
      <c r="I375" s="222"/>
      <c r="J375" s="222"/>
      <c r="K375" s="222"/>
      <c r="L375" s="222"/>
      <c r="M375" s="222"/>
      <c r="N375" s="221"/>
      <c r="O375" s="221"/>
      <c r="P375" s="221"/>
      <c r="Q375" s="221"/>
      <c r="R375" s="222"/>
      <c r="S375" s="222"/>
      <c r="T375" s="222"/>
      <c r="U375" s="222"/>
      <c r="V375" s="222"/>
      <c r="W375" s="222"/>
      <c r="X375" s="222"/>
      <c r="Y375" s="222"/>
      <c r="Z375" s="212"/>
      <c r="AA375" s="212"/>
      <c r="AB375" s="212"/>
      <c r="AC375" s="212"/>
      <c r="AD375" s="212"/>
      <c r="AE375" s="212"/>
      <c r="AF375" s="212"/>
      <c r="AG375" s="212" t="s">
        <v>147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3" x14ac:dyDescent="0.2">
      <c r="A376" s="219"/>
      <c r="B376" s="220"/>
      <c r="C376" s="254" t="s">
        <v>536</v>
      </c>
      <c r="D376" s="223"/>
      <c r="E376" s="224">
        <v>47</v>
      </c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22"/>
      <c r="Z376" s="212"/>
      <c r="AA376" s="212"/>
      <c r="AB376" s="212"/>
      <c r="AC376" s="212"/>
      <c r="AD376" s="212"/>
      <c r="AE376" s="212"/>
      <c r="AF376" s="212"/>
      <c r="AG376" s="212" t="s">
        <v>147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ht="22.5" outlineLevel="1" x14ac:dyDescent="0.2">
      <c r="A377" s="233">
        <v>111</v>
      </c>
      <c r="B377" s="234" t="s">
        <v>540</v>
      </c>
      <c r="C377" s="252" t="s">
        <v>541</v>
      </c>
      <c r="D377" s="235" t="s">
        <v>137</v>
      </c>
      <c r="E377" s="236">
        <v>150.2175</v>
      </c>
      <c r="F377" s="237"/>
      <c r="G377" s="238">
        <f>ROUND(E377*F377,2)</f>
        <v>0</v>
      </c>
      <c r="H377" s="237"/>
      <c r="I377" s="238">
        <f>ROUND(E377*H377,2)</f>
        <v>0</v>
      </c>
      <c r="J377" s="237"/>
      <c r="K377" s="238">
        <f>ROUND(E377*J377,2)</f>
        <v>0</v>
      </c>
      <c r="L377" s="238">
        <v>21</v>
      </c>
      <c r="M377" s="238">
        <f>G377*(1+L377/100)</f>
        <v>0</v>
      </c>
      <c r="N377" s="236">
        <v>2.5000000000000001E-4</v>
      </c>
      <c r="O377" s="236">
        <f>ROUND(E377*N377,2)</f>
        <v>0.04</v>
      </c>
      <c r="P377" s="236">
        <v>0</v>
      </c>
      <c r="Q377" s="236">
        <f>ROUND(E377*P377,2)</f>
        <v>0</v>
      </c>
      <c r="R377" s="238" t="s">
        <v>515</v>
      </c>
      <c r="S377" s="238" t="s">
        <v>139</v>
      </c>
      <c r="T377" s="239" t="s">
        <v>140</v>
      </c>
      <c r="U377" s="222">
        <v>0.38</v>
      </c>
      <c r="V377" s="222">
        <f>ROUND(E377*U377,2)</f>
        <v>57.08</v>
      </c>
      <c r="W377" s="222"/>
      <c r="X377" s="222" t="s">
        <v>141</v>
      </c>
      <c r="Y377" s="222" t="s">
        <v>142</v>
      </c>
      <c r="Z377" s="212"/>
      <c r="AA377" s="212"/>
      <c r="AB377" s="212"/>
      <c r="AC377" s="212"/>
      <c r="AD377" s="212"/>
      <c r="AE377" s="212"/>
      <c r="AF377" s="212"/>
      <c r="AG377" s="212" t="s">
        <v>143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2" x14ac:dyDescent="0.2">
      <c r="A378" s="219"/>
      <c r="B378" s="220"/>
      <c r="C378" s="254" t="s">
        <v>542</v>
      </c>
      <c r="D378" s="223"/>
      <c r="E378" s="224">
        <v>38.799999999999997</v>
      </c>
      <c r="F378" s="222"/>
      <c r="G378" s="222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22"/>
      <c r="Z378" s="212"/>
      <c r="AA378" s="212"/>
      <c r="AB378" s="212"/>
      <c r="AC378" s="212"/>
      <c r="AD378" s="212"/>
      <c r="AE378" s="212"/>
      <c r="AF378" s="212"/>
      <c r="AG378" s="212" t="s">
        <v>147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">
      <c r="A379" s="219"/>
      <c r="B379" s="220"/>
      <c r="C379" s="254" t="s">
        <v>543</v>
      </c>
      <c r="D379" s="223"/>
      <c r="E379" s="224">
        <v>3.4849999999999999</v>
      </c>
      <c r="F379" s="222"/>
      <c r="G379" s="222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22"/>
      <c r="Z379" s="212"/>
      <c r="AA379" s="212"/>
      <c r="AB379" s="212"/>
      <c r="AC379" s="212"/>
      <c r="AD379" s="212"/>
      <c r="AE379" s="212"/>
      <c r="AF379" s="212"/>
      <c r="AG379" s="212" t="s">
        <v>147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">
      <c r="A380" s="219"/>
      <c r="B380" s="220"/>
      <c r="C380" s="254" t="s">
        <v>544</v>
      </c>
      <c r="D380" s="223"/>
      <c r="E380" s="224">
        <v>3.57</v>
      </c>
      <c r="F380" s="222"/>
      <c r="G380" s="222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22"/>
      <c r="Z380" s="212"/>
      <c r="AA380" s="212"/>
      <c r="AB380" s="212"/>
      <c r="AC380" s="212"/>
      <c r="AD380" s="212"/>
      <c r="AE380" s="212"/>
      <c r="AF380" s="212"/>
      <c r="AG380" s="212" t="s">
        <v>147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2">
      <c r="A381" s="219"/>
      <c r="B381" s="220"/>
      <c r="C381" s="254" t="s">
        <v>545</v>
      </c>
      <c r="D381" s="223"/>
      <c r="E381" s="224">
        <v>13.13</v>
      </c>
      <c r="F381" s="222"/>
      <c r="G381" s="222"/>
      <c r="H381" s="222"/>
      <c r="I381" s="222"/>
      <c r="J381" s="222"/>
      <c r="K381" s="222"/>
      <c r="L381" s="222"/>
      <c r="M381" s="222"/>
      <c r="N381" s="221"/>
      <c r="O381" s="221"/>
      <c r="P381" s="221"/>
      <c r="Q381" s="221"/>
      <c r="R381" s="222"/>
      <c r="S381" s="222"/>
      <c r="T381" s="222"/>
      <c r="U381" s="222"/>
      <c r="V381" s="222"/>
      <c r="W381" s="222"/>
      <c r="X381" s="222"/>
      <c r="Y381" s="222"/>
      <c r="Z381" s="212"/>
      <c r="AA381" s="212"/>
      <c r="AB381" s="212"/>
      <c r="AC381" s="212"/>
      <c r="AD381" s="212"/>
      <c r="AE381" s="212"/>
      <c r="AF381" s="212"/>
      <c r="AG381" s="212" t="s">
        <v>147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3" x14ac:dyDescent="0.2">
      <c r="A382" s="219"/>
      <c r="B382" s="220"/>
      <c r="C382" s="254" t="s">
        <v>546</v>
      </c>
      <c r="D382" s="223"/>
      <c r="E382" s="224">
        <v>12.74</v>
      </c>
      <c r="F382" s="222"/>
      <c r="G382" s="222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22"/>
      <c r="Z382" s="212"/>
      <c r="AA382" s="212"/>
      <c r="AB382" s="212"/>
      <c r="AC382" s="212"/>
      <c r="AD382" s="212"/>
      <c r="AE382" s="212"/>
      <c r="AF382" s="212"/>
      <c r="AG382" s="212" t="s">
        <v>147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3" x14ac:dyDescent="0.2">
      <c r="A383" s="219"/>
      <c r="B383" s="220"/>
      <c r="C383" s="254" t="s">
        <v>547</v>
      </c>
      <c r="D383" s="223"/>
      <c r="E383" s="224">
        <v>78.492500000000007</v>
      </c>
      <c r="F383" s="222"/>
      <c r="G383" s="222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22"/>
      <c r="Z383" s="212"/>
      <c r="AA383" s="212"/>
      <c r="AB383" s="212"/>
      <c r="AC383" s="212"/>
      <c r="AD383" s="212"/>
      <c r="AE383" s="212"/>
      <c r="AF383" s="212"/>
      <c r="AG383" s="212" t="s">
        <v>147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ht="22.5" outlineLevel="1" x14ac:dyDescent="0.2">
      <c r="A384" s="233">
        <v>112</v>
      </c>
      <c r="B384" s="234" t="s">
        <v>548</v>
      </c>
      <c r="C384" s="252" t="s">
        <v>549</v>
      </c>
      <c r="D384" s="235" t="s">
        <v>185</v>
      </c>
      <c r="E384" s="236">
        <v>2</v>
      </c>
      <c r="F384" s="237"/>
      <c r="G384" s="238">
        <f>ROUND(E384*F384,2)</f>
        <v>0</v>
      </c>
      <c r="H384" s="237"/>
      <c r="I384" s="238">
        <f>ROUND(E384*H384,2)</f>
        <v>0</v>
      </c>
      <c r="J384" s="237"/>
      <c r="K384" s="238">
        <f>ROUND(E384*J384,2)</f>
        <v>0</v>
      </c>
      <c r="L384" s="238">
        <v>21</v>
      </c>
      <c r="M384" s="238">
        <f>G384*(1+L384/100)</f>
        <v>0</v>
      </c>
      <c r="N384" s="236">
        <v>3.6999999999999999E-4</v>
      </c>
      <c r="O384" s="236">
        <f>ROUND(E384*N384,2)</f>
        <v>0</v>
      </c>
      <c r="P384" s="236">
        <v>0</v>
      </c>
      <c r="Q384" s="236">
        <f>ROUND(E384*P384,2)</f>
        <v>0</v>
      </c>
      <c r="R384" s="238" t="s">
        <v>515</v>
      </c>
      <c r="S384" s="238" t="s">
        <v>139</v>
      </c>
      <c r="T384" s="239" t="s">
        <v>140</v>
      </c>
      <c r="U384" s="222">
        <v>0.152</v>
      </c>
      <c r="V384" s="222">
        <f>ROUND(E384*U384,2)</f>
        <v>0.3</v>
      </c>
      <c r="W384" s="222"/>
      <c r="X384" s="222" t="s">
        <v>141</v>
      </c>
      <c r="Y384" s="222" t="s">
        <v>142</v>
      </c>
      <c r="Z384" s="212"/>
      <c r="AA384" s="212"/>
      <c r="AB384" s="212"/>
      <c r="AC384" s="212"/>
      <c r="AD384" s="212"/>
      <c r="AE384" s="212"/>
      <c r="AF384" s="212"/>
      <c r="AG384" s="212" t="s">
        <v>143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2" x14ac:dyDescent="0.2">
      <c r="A385" s="219"/>
      <c r="B385" s="220"/>
      <c r="C385" s="254" t="s">
        <v>550</v>
      </c>
      <c r="D385" s="223"/>
      <c r="E385" s="224">
        <v>1</v>
      </c>
      <c r="F385" s="222"/>
      <c r="G385" s="222"/>
      <c r="H385" s="222"/>
      <c r="I385" s="222"/>
      <c r="J385" s="222"/>
      <c r="K385" s="222"/>
      <c r="L385" s="222"/>
      <c r="M385" s="222"/>
      <c r="N385" s="221"/>
      <c r="O385" s="221"/>
      <c r="P385" s="221"/>
      <c r="Q385" s="221"/>
      <c r="R385" s="222"/>
      <c r="S385" s="222"/>
      <c r="T385" s="222"/>
      <c r="U385" s="222"/>
      <c r="V385" s="222"/>
      <c r="W385" s="222"/>
      <c r="X385" s="222"/>
      <c r="Y385" s="222"/>
      <c r="Z385" s="212"/>
      <c r="AA385" s="212"/>
      <c r="AB385" s="212"/>
      <c r="AC385" s="212"/>
      <c r="AD385" s="212"/>
      <c r="AE385" s="212"/>
      <c r="AF385" s="212"/>
      <c r="AG385" s="212" t="s">
        <v>147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">
      <c r="A386" s="219"/>
      <c r="B386" s="220"/>
      <c r="C386" s="254" t="s">
        <v>476</v>
      </c>
      <c r="D386" s="223"/>
      <c r="E386" s="224">
        <v>1</v>
      </c>
      <c r="F386" s="222"/>
      <c r="G386" s="222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22"/>
      <c r="Z386" s="212"/>
      <c r="AA386" s="212"/>
      <c r="AB386" s="212"/>
      <c r="AC386" s="212"/>
      <c r="AD386" s="212"/>
      <c r="AE386" s="212"/>
      <c r="AF386" s="212"/>
      <c r="AG386" s="212" t="s">
        <v>147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ht="22.5" outlineLevel="1" x14ac:dyDescent="0.2">
      <c r="A387" s="233">
        <v>113</v>
      </c>
      <c r="B387" s="234" t="s">
        <v>551</v>
      </c>
      <c r="C387" s="252" t="s">
        <v>552</v>
      </c>
      <c r="D387" s="235" t="s">
        <v>185</v>
      </c>
      <c r="E387" s="236">
        <v>9</v>
      </c>
      <c r="F387" s="237"/>
      <c r="G387" s="238">
        <f>ROUND(E387*F387,2)</f>
        <v>0</v>
      </c>
      <c r="H387" s="237"/>
      <c r="I387" s="238">
        <f>ROUND(E387*H387,2)</f>
        <v>0</v>
      </c>
      <c r="J387" s="237"/>
      <c r="K387" s="238">
        <f>ROUND(E387*J387,2)</f>
        <v>0</v>
      </c>
      <c r="L387" s="238">
        <v>21</v>
      </c>
      <c r="M387" s="238">
        <f>G387*(1+L387/100)</f>
        <v>0</v>
      </c>
      <c r="N387" s="236">
        <v>2.5999999999999998E-4</v>
      </c>
      <c r="O387" s="236">
        <f>ROUND(E387*N387,2)</f>
        <v>0</v>
      </c>
      <c r="P387" s="236">
        <v>0</v>
      </c>
      <c r="Q387" s="236">
        <f>ROUND(E387*P387,2)</f>
        <v>0</v>
      </c>
      <c r="R387" s="238" t="s">
        <v>515</v>
      </c>
      <c r="S387" s="238" t="s">
        <v>139</v>
      </c>
      <c r="T387" s="239" t="s">
        <v>140</v>
      </c>
      <c r="U387" s="222">
        <v>0.15</v>
      </c>
      <c r="V387" s="222">
        <f>ROUND(E387*U387,2)</f>
        <v>1.35</v>
      </c>
      <c r="W387" s="222"/>
      <c r="X387" s="222" t="s">
        <v>141</v>
      </c>
      <c r="Y387" s="222" t="s">
        <v>142</v>
      </c>
      <c r="Z387" s="212"/>
      <c r="AA387" s="212"/>
      <c r="AB387" s="212"/>
      <c r="AC387" s="212"/>
      <c r="AD387" s="212"/>
      <c r="AE387" s="212"/>
      <c r="AF387" s="212"/>
      <c r="AG387" s="212" t="s">
        <v>143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2" x14ac:dyDescent="0.2">
      <c r="A388" s="219"/>
      <c r="B388" s="220"/>
      <c r="C388" s="254" t="s">
        <v>553</v>
      </c>
      <c r="D388" s="223"/>
      <c r="E388" s="224">
        <v>8</v>
      </c>
      <c r="F388" s="222"/>
      <c r="G388" s="222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22"/>
      <c r="Z388" s="212"/>
      <c r="AA388" s="212"/>
      <c r="AB388" s="212"/>
      <c r="AC388" s="212"/>
      <c r="AD388" s="212"/>
      <c r="AE388" s="212"/>
      <c r="AF388" s="212"/>
      <c r="AG388" s="212" t="s">
        <v>147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2">
      <c r="A389" s="219"/>
      <c r="B389" s="220"/>
      <c r="C389" s="254" t="s">
        <v>554</v>
      </c>
      <c r="D389" s="223"/>
      <c r="E389" s="224">
        <v>1</v>
      </c>
      <c r="F389" s="222"/>
      <c r="G389" s="222"/>
      <c r="H389" s="222"/>
      <c r="I389" s="222"/>
      <c r="J389" s="222"/>
      <c r="K389" s="222"/>
      <c r="L389" s="222"/>
      <c r="M389" s="222"/>
      <c r="N389" s="221"/>
      <c r="O389" s="221"/>
      <c r="P389" s="221"/>
      <c r="Q389" s="221"/>
      <c r="R389" s="222"/>
      <c r="S389" s="222"/>
      <c r="T389" s="222"/>
      <c r="U389" s="222"/>
      <c r="V389" s="222"/>
      <c r="W389" s="222"/>
      <c r="X389" s="222"/>
      <c r="Y389" s="222"/>
      <c r="Z389" s="212"/>
      <c r="AA389" s="212"/>
      <c r="AB389" s="212"/>
      <c r="AC389" s="212"/>
      <c r="AD389" s="212"/>
      <c r="AE389" s="212"/>
      <c r="AF389" s="212"/>
      <c r="AG389" s="212" t="s">
        <v>147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33">
        <v>114</v>
      </c>
      <c r="B390" s="234" t="s">
        <v>555</v>
      </c>
      <c r="C390" s="252" t="s">
        <v>556</v>
      </c>
      <c r="D390" s="235" t="s">
        <v>137</v>
      </c>
      <c r="E390" s="236">
        <v>40.5</v>
      </c>
      <c r="F390" s="237"/>
      <c r="G390" s="238">
        <f>ROUND(E390*F390,2)</f>
        <v>0</v>
      </c>
      <c r="H390" s="237"/>
      <c r="I390" s="238">
        <f>ROUND(E390*H390,2)</f>
        <v>0</v>
      </c>
      <c r="J390" s="237"/>
      <c r="K390" s="238">
        <f>ROUND(E390*J390,2)</f>
        <v>0</v>
      </c>
      <c r="L390" s="238">
        <v>21</v>
      </c>
      <c r="M390" s="238">
        <f>G390*(1+L390/100)</f>
        <v>0</v>
      </c>
      <c r="N390" s="236">
        <v>2.7599999999999999E-3</v>
      </c>
      <c r="O390" s="236">
        <f>ROUND(E390*N390,2)</f>
        <v>0.11</v>
      </c>
      <c r="P390" s="236">
        <v>0</v>
      </c>
      <c r="Q390" s="236">
        <f>ROUND(E390*P390,2)</f>
        <v>0</v>
      </c>
      <c r="R390" s="238"/>
      <c r="S390" s="238" t="s">
        <v>383</v>
      </c>
      <c r="T390" s="239" t="s">
        <v>384</v>
      </c>
      <c r="U390" s="222">
        <v>0</v>
      </c>
      <c r="V390" s="222">
        <f>ROUND(E390*U390,2)</f>
        <v>0</v>
      </c>
      <c r="W390" s="222"/>
      <c r="X390" s="222" t="s">
        <v>293</v>
      </c>
      <c r="Y390" s="222" t="s">
        <v>142</v>
      </c>
      <c r="Z390" s="212"/>
      <c r="AA390" s="212"/>
      <c r="AB390" s="212"/>
      <c r="AC390" s="212"/>
      <c r="AD390" s="212"/>
      <c r="AE390" s="212"/>
      <c r="AF390" s="212"/>
      <c r="AG390" s="212" t="s">
        <v>294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2" x14ac:dyDescent="0.2">
      <c r="A391" s="219"/>
      <c r="B391" s="220"/>
      <c r="C391" s="254" t="s">
        <v>557</v>
      </c>
      <c r="D391" s="223"/>
      <c r="E391" s="224">
        <v>4.5</v>
      </c>
      <c r="F391" s="222"/>
      <c r="G391" s="222"/>
      <c r="H391" s="222"/>
      <c r="I391" s="222"/>
      <c r="J391" s="222"/>
      <c r="K391" s="222"/>
      <c r="L391" s="222"/>
      <c r="M391" s="222"/>
      <c r="N391" s="221"/>
      <c r="O391" s="221"/>
      <c r="P391" s="221"/>
      <c r="Q391" s="221"/>
      <c r="R391" s="222"/>
      <c r="S391" s="222"/>
      <c r="T391" s="222"/>
      <c r="U391" s="222"/>
      <c r="V391" s="222"/>
      <c r="W391" s="222"/>
      <c r="X391" s="222"/>
      <c r="Y391" s="222"/>
      <c r="Z391" s="212"/>
      <c r="AA391" s="212"/>
      <c r="AB391" s="212"/>
      <c r="AC391" s="212"/>
      <c r="AD391" s="212"/>
      <c r="AE391" s="212"/>
      <c r="AF391" s="212"/>
      <c r="AG391" s="212" t="s">
        <v>147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2">
      <c r="A392" s="219"/>
      <c r="B392" s="220"/>
      <c r="C392" s="254" t="s">
        <v>558</v>
      </c>
      <c r="D392" s="223"/>
      <c r="E392" s="224">
        <v>4.5</v>
      </c>
      <c r="F392" s="222"/>
      <c r="G392" s="222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22"/>
      <c r="Z392" s="212"/>
      <c r="AA392" s="212"/>
      <c r="AB392" s="212"/>
      <c r="AC392" s="212"/>
      <c r="AD392" s="212"/>
      <c r="AE392" s="212"/>
      <c r="AF392" s="212"/>
      <c r="AG392" s="212" t="s">
        <v>147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2">
      <c r="A393" s="219"/>
      <c r="B393" s="220"/>
      <c r="C393" s="254" t="s">
        <v>559</v>
      </c>
      <c r="D393" s="223"/>
      <c r="E393" s="224">
        <v>15.75</v>
      </c>
      <c r="F393" s="222"/>
      <c r="G393" s="222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22"/>
      <c r="Z393" s="212"/>
      <c r="AA393" s="212"/>
      <c r="AB393" s="212"/>
      <c r="AC393" s="212"/>
      <c r="AD393" s="212"/>
      <c r="AE393" s="212"/>
      <c r="AF393" s="212"/>
      <c r="AG393" s="212" t="s">
        <v>147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19"/>
      <c r="B394" s="220"/>
      <c r="C394" s="254" t="s">
        <v>560</v>
      </c>
      <c r="D394" s="223"/>
      <c r="E394" s="224">
        <v>15.75</v>
      </c>
      <c r="F394" s="222"/>
      <c r="G394" s="222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22"/>
      <c r="Z394" s="212"/>
      <c r="AA394" s="212"/>
      <c r="AB394" s="212"/>
      <c r="AC394" s="212"/>
      <c r="AD394" s="212"/>
      <c r="AE394" s="212"/>
      <c r="AF394" s="212"/>
      <c r="AG394" s="212" t="s">
        <v>147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33">
        <v>115</v>
      </c>
      <c r="B395" s="234" t="s">
        <v>561</v>
      </c>
      <c r="C395" s="252" t="s">
        <v>562</v>
      </c>
      <c r="D395" s="235" t="s">
        <v>137</v>
      </c>
      <c r="E395" s="236">
        <v>148.5</v>
      </c>
      <c r="F395" s="237"/>
      <c r="G395" s="238">
        <f>ROUND(E395*F395,2)</f>
        <v>0</v>
      </c>
      <c r="H395" s="237"/>
      <c r="I395" s="238">
        <f>ROUND(E395*H395,2)</f>
        <v>0</v>
      </c>
      <c r="J395" s="237"/>
      <c r="K395" s="238">
        <f>ROUND(E395*J395,2)</f>
        <v>0</v>
      </c>
      <c r="L395" s="238">
        <v>21</v>
      </c>
      <c r="M395" s="238">
        <f>G395*(1+L395/100)</f>
        <v>0</v>
      </c>
      <c r="N395" s="236">
        <v>2.3999999999999998E-3</v>
      </c>
      <c r="O395" s="236">
        <f>ROUND(E395*N395,2)</f>
        <v>0.36</v>
      </c>
      <c r="P395" s="236">
        <v>0</v>
      </c>
      <c r="Q395" s="236">
        <f>ROUND(E395*P395,2)</f>
        <v>0</v>
      </c>
      <c r="R395" s="238"/>
      <c r="S395" s="238" t="s">
        <v>383</v>
      </c>
      <c r="T395" s="239" t="s">
        <v>384</v>
      </c>
      <c r="U395" s="222">
        <v>0</v>
      </c>
      <c r="V395" s="222">
        <f>ROUND(E395*U395,2)</f>
        <v>0</v>
      </c>
      <c r="W395" s="222"/>
      <c r="X395" s="222" t="s">
        <v>293</v>
      </c>
      <c r="Y395" s="222" t="s">
        <v>142</v>
      </c>
      <c r="Z395" s="212"/>
      <c r="AA395" s="212"/>
      <c r="AB395" s="212"/>
      <c r="AC395" s="212"/>
      <c r="AD395" s="212"/>
      <c r="AE395" s="212"/>
      <c r="AF395" s="212"/>
      <c r="AG395" s="212" t="s">
        <v>294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2" x14ac:dyDescent="0.2">
      <c r="A396" s="219"/>
      <c r="B396" s="220"/>
      <c r="C396" s="254" t="s">
        <v>563</v>
      </c>
      <c r="D396" s="223"/>
      <c r="E396" s="224">
        <v>45</v>
      </c>
      <c r="F396" s="222"/>
      <c r="G396" s="222"/>
      <c r="H396" s="222"/>
      <c r="I396" s="222"/>
      <c r="J396" s="222"/>
      <c r="K396" s="222"/>
      <c r="L396" s="222"/>
      <c r="M396" s="222"/>
      <c r="N396" s="221"/>
      <c r="O396" s="221"/>
      <c r="P396" s="221"/>
      <c r="Q396" s="221"/>
      <c r="R396" s="222"/>
      <c r="S396" s="222"/>
      <c r="T396" s="222"/>
      <c r="U396" s="222"/>
      <c r="V396" s="222"/>
      <c r="W396" s="222"/>
      <c r="X396" s="222"/>
      <c r="Y396" s="222"/>
      <c r="Z396" s="212"/>
      <c r="AA396" s="212"/>
      <c r="AB396" s="212"/>
      <c r="AC396" s="212"/>
      <c r="AD396" s="212"/>
      <c r="AE396" s="212"/>
      <c r="AF396" s="212"/>
      <c r="AG396" s="212" t="s">
        <v>147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2">
      <c r="A397" s="219"/>
      <c r="B397" s="220"/>
      <c r="C397" s="254" t="s">
        <v>564</v>
      </c>
      <c r="D397" s="223"/>
      <c r="E397" s="224">
        <v>2</v>
      </c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22"/>
      <c r="Z397" s="212"/>
      <c r="AA397" s="212"/>
      <c r="AB397" s="212"/>
      <c r="AC397" s="212"/>
      <c r="AD397" s="212"/>
      <c r="AE397" s="212"/>
      <c r="AF397" s="212"/>
      <c r="AG397" s="212" t="s">
        <v>147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2">
      <c r="A398" s="219"/>
      <c r="B398" s="220"/>
      <c r="C398" s="254" t="s">
        <v>565</v>
      </c>
      <c r="D398" s="223"/>
      <c r="E398" s="224">
        <v>96.5</v>
      </c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22"/>
      <c r="Z398" s="212"/>
      <c r="AA398" s="212"/>
      <c r="AB398" s="212"/>
      <c r="AC398" s="212"/>
      <c r="AD398" s="212"/>
      <c r="AE398" s="212"/>
      <c r="AF398" s="212"/>
      <c r="AG398" s="212" t="s">
        <v>147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3" x14ac:dyDescent="0.2">
      <c r="A399" s="219"/>
      <c r="B399" s="220"/>
      <c r="C399" s="254" t="s">
        <v>566</v>
      </c>
      <c r="D399" s="223"/>
      <c r="E399" s="224">
        <v>5</v>
      </c>
      <c r="F399" s="222"/>
      <c r="G399" s="222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22"/>
      <c r="Z399" s="212"/>
      <c r="AA399" s="212"/>
      <c r="AB399" s="212"/>
      <c r="AC399" s="212"/>
      <c r="AD399" s="212"/>
      <c r="AE399" s="212"/>
      <c r="AF399" s="212"/>
      <c r="AG399" s="212" t="s">
        <v>147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33">
        <v>116</v>
      </c>
      <c r="B400" s="234" t="s">
        <v>567</v>
      </c>
      <c r="C400" s="252" t="s">
        <v>568</v>
      </c>
      <c r="D400" s="235" t="s">
        <v>279</v>
      </c>
      <c r="E400" s="236">
        <v>0.53049999999999997</v>
      </c>
      <c r="F400" s="237"/>
      <c r="G400" s="238">
        <f>ROUND(E400*F400,2)</f>
        <v>0</v>
      </c>
      <c r="H400" s="237"/>
      <c r="I400" s="238">
        <f>ROUND(E400*H400,2)</f>
        <v>0</v>
      </c>
      <c r="J400" s="237"/>
      <c r="K400" s="238">
        <f>ROUND(E400*J400,2)</f>
        <v>0</v>
      </c>
      <c r="L400" s="238">
        <v>21</v>
      </c>
      <c r="M400" s="238">
        <f>G400*(1+L400/100)</f>
        <v>0</v>
      </c>
      <c r="N400" s="236">
        <v>0</v>
      </c>
      <c r="O400" s="236">
        <f>ROUND(E400*N400,2)</f>
        <v>0</v>
      </c>
      <c r="P400" s="236">
        <v>0</v>
      </c>
      <c r="Q400" s="236">
        <f>ROUND(E400*P400,2)</f>
        <v>0</v>
      </c>
      <c r="R400" s="238" t="s">
        <v>515</v>
      </c>
      <c r="S400" s="238" t="s">
        <v>139</v>
      </c>
      <c r="T400" s="239" t="s">
        <v>140</v>
      </c>
      <c r="U400" s="222">
        <v>1.1020000000000001</v>
      </c>
      <c r="V400" s="222">
        <f>ROUND(E400*U400,2)</f>
        <v>0.57999999999999996</v>
      </c>
      <c r="W400" s="222"/>
      <c r="X400" s="222" t="s">
        <v>280</v>
      </c>
      <c r="Y400" s="222" t="s">
        <v>142</v>
      </c>
      <c r="Z400" s="212"/>
      <c r="AA400" s="212"/>
      <c r="AB400" s="212"/>
      <c r="AC400" s="212"/>
      <c r="AD400" s="212"/>
      <c r="AE400" s="212"/>
      <c r="AF400" s="212"/>
      <c r="AG400" s="212" t="s">
        <v>281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2" x14ac:dyDescent="0.2">
      <c r="A401" s="219"/>
      <c r="B401" s="220"/>
      <c r="C401" s="255" t="s">
        <v>380</v>
      </c>
      <c r="D401" s="242"/>
      <c r="E401" s="242"/>
      <c r="F401" s="242"/>
      <c r="G401" s="242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22"/>
      <c r="Z401" s="212"/>
      <c r="AA401" s="212"/>
      <c r="AB401" s="212"/>
      <c r="AC401" s="212"/>
      <c r="AD401" s="212"/>
      <c r="AE401" s="212"/>
      <c r="AF401" s="212"/>
      <c r="AG401" s="212" t="s">
        <v>156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x14ac:dyDescent="0.2">
      <c r="A402" s="226" t="s">
        <v>133</v>
      </c>
      <c r="B402" s="227" t="s">
        <v>93</v>
      </c>
      <c r="C402" s="251" t="s">
        <v>94</v>
      </c>
      <c r="D402" s="228"/>
      <c r="E402" s="229"/>
      <c r="F402" s="230"/>
      <c r="G402" s="230">
        <f>SUMIF(AG403:AG449,"&lt;&gt;NOR",G403:G449)</f>
        <v>0</v>
      </c>
      <c r="H402" s="230"/>
      <c r="I402" s="230">
        <f>SUM(I403:I449)</f>
        <v>0</v>
      </c>
      <c r="J402" s="230"/>
      <c r="K402" s="230">
        <f>SUM(K403:K449)</f>
        <v>0</v>
      </c>
      <c r="L402" s="230"/>
      <c r="M402" s="230">
        <f>SUM(M403:M449)</f>
        <v>0</v>
      </c>
      <c r="N402" s="229"/>
      <c r="O402" s="229">
        <f>SUM(O403:O449)</f>
        <v>0.36</v>
      </c>
      <c r="P402" s="229"/>
      <c r="Q402" s="229">
        <f>SUM(Q403:Q449)</f>
        <v>0</v>
      </c>
      <c r="R402" s="230"/>
      <c r="S402" s="230"/>
      <c r="T402" s="231"/>
      <c r="U402" s="225"/>
      <c r="V402" s="225">
        <f>SUM(V403:V449)</f>
        <v>20.13</v>
      </c>
      <c r="W402" s="225"/>
      <c r="X402" s="225"/>
      <c r="Y402" s="225"/>
      <c r="AG402" t="s">
        <v>134</v>
      </c>
    </row>
    <row r="403" spans="1:60" outlineLevel="1" x14ac:dyDescent="0.2">
      <c r="A403" s="233">
        <v>117</v>
      </c>
      <c r="B403" s="234" t="s">
        <v>569</v>
      </c>
      <c r="C403" s="252" t="s">
        <v>570</v>
      </c>
      <c r="D403" s="235" t="s">
        <v>137</v>
      </c>
      <c r="E403" s="236">
        <v>13.26</v>
      </c>
      <c r="F403" s="237"/>
      <c r="G403" s="238">
        <f>ROUND(E403*F403,2)</f>
        <v>0</v>
      </c>
      <c r="H403" s="237"/>
      <c r="I403" s="238">
        <f>ROUND(E403*H403,2)</f>
        <v>0</v>
      </c>
      <c r="J403" s="237"/>
      <c r="K403" s="238">
        <f>ROUND(E403*J403,2)</f>
        <v>0</v>
      </c>
      <c r="L403" s="238">
        <v>21</v>
      </c>
      <c r="M403" s="238">
        <f>G403*(1+L403/100)</f>
        <v>0</v>
      </c>
      <c r="N403" s="236">
        <v>2.1000000000000001E-4</v>
      </c>
      <c r="O403" s="236">
        <f>ROUND(E403*N403,2)</f>
        <v>0</v>
      </c>
      <c r="P403" s="236">
        <v>0</v>
      </c>
      <c r="Q403" s="236">
        <f>ROUND(E403*P403,2)</f>
        <v>0</v>
      </c>
      <c r="R403" s="238" t="s">
        <v>571</v>
      </c>
      <c r="S403" s="238" t="s">
        <v>139</v>
      </c>
      <c r="T403" s="239" t="s">
        <v>140</v>
      </c>
      <c r="U403" s="222">
        <v>0.05</v>
      </c>
      <c r="V403" s="222">
        <f>ROUND(E403*U403,2)</f>
        <v>0.66</v>
      </c>
      <c r="W403" s="222"/>
      <c r="X403" s="222" t="s">
        <v>141</v>
      </c>
      <c r="Y403" s="222" t="s">
        <v>142</v>
      </c>
      <c r="Z403" s="212"/>
      <c r="AA403" s="212"/>
      <c r="AB403" s="212"/>
      <c r="AC403" s="212"/>
      <c r="AD403" s="212"/>
      <c r="AE403" s="212"/>
      <c r="AF403" s="212"/>
      <c r="AG403" s="212" t="s">
        <v>143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2" x14ac:dyDescent="0.2">
      <c r="A404" s="219"/>
      <c r="B404" s="220"/>
      <c r="C404" s="253" t="s">
        <v>572</v>
      </c>
      <c r="D404" s="240"/>
      <c r="E404" s="240"/>
      <c r="F404" s="240"/>
      <c r="G404" s="240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22"/>
      <c r="Z404" s="212"/>
      <c r="AA404" s="212"/>
      <c r="AB404" s="212"/>
      <c r="AC404" s="212"/>
      <c r="AD404" s="212"/>
      <c r="AE404" s="212"/>
      <c r="AF404" s="212"/>
      <c r="AG404" s="212" t="s">
        <v>145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2" x14ac:dyDescent="0.2">
      <c r="A405" s="219"/>
      <c r="B405" s="220"/>
      <c r="C405" s="254" t="s">
        <v>573</v>
      </c>
      <c r="D405" s="223"/>
      <c r="E405" s="224">
        <v>8.1</v>
      </c>
      <c r="F405" s="222"/>
      <c r="G405" s="222"/>
      <c r="H405" s="222"/>
      <c r="I405" s="222"/>
      <c r="J405" s="222"/>
      <c r="K405" s="222"/>
      <c r="L405" s="222"/>
      <c r="M405" s="222"/>
      <c r="N405" s="221"/>
      <c r="O405" s="221"/>
      <c r="P405" s="221"/>
      <c r="Q405" s="221"/>
      <c r="R405" s="222"/>
      <c r="S405" s="222"/>
      <c r="T405" s="222"/>
      <c r="U405" s="222"/>
      <c r="V405" s="222"/>
      <c r="W405" s="222"/>
      <c r="X405" s="222"/>
      <c r="Y405" s="222"/>
      <c r="Z405" s="212"/>
      <c r="AA405" s="212"/>
      <c r="AB405" s="212"/>
      <c r="AC405" s="212"/>
      <c r="AD405" s="212"/>
      <c r="AE405" s="212"/>
      <c r="AF405" s="212"/>
      <c r="AG405" s="212" t="s">
        <v>147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2">
      <c r="A406" s="219"/>
      <c r="B406" s="220"/>
      <c r="C406" s="254" t="s">
        <v>574</v>
      </c>
      <c r="D406" s="223"/>
      <c r="E406" s="224">
        <v>4.41</v>
      </c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22"/>
      <c r="Z406" s="212"/>
      <c r="AA406" s="212"/>
      <c r="AB406" s="212"/>
      <c r="AC406" s="212"/>
      <c r="AD406" s="212"/>
      <c r="AE406" s="212"/>
      <c r="AF406" s="212"/>
      <c r="AG406" s="212" t="s">
        <v>147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2">
      <c r="A407" s="219"/>
      <c r="B407" s="220"/>
      <c r="C407" s="254" t="s">
        <v>575</v>
      </c>
      <c r="D407" s="223"/>
      <c r="E407" s="224">
        <v>0.75</v>
      </c>
      <c r="F407" s="222"/>
      <c r="G407" s="222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22"/>
      <c r="Z407" s="212"/>
      <c r="AA407" s="212"/>
      <c r="AB407" s="212"/>
      <c r="AC407" s="212"/>
      <c r="AD407" s="212"/>
      <c r="AE407" s="212"/>
      <c r="AF407" s="212"/>
      <c r="AG407" s="212" t="s">
        <v>147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ht="22.5" outlineLevel="1" x14ac:dyDescent="0.2">
      <c r="A408" s="233">
        <v>118</v>
      </c>
      <c r="B408" s="234" t="s">
        <v>576</v>
      </c>
      <c r="C408" s="252" t="s">
        <v>577</v>
      </c>
      <c r="D408" s="235" t="s">
        <v>137</v>
      </c>
      <c r="E408" s="236">
        <v>12.51</v>
      </c>
      <c r="F408" s="237"/>
      <c r="G408" s="238">
        <f>ROUND(E408*F408,2)</f>
        <v>0</v>
      </c>
      <c r="H408" s="237"/>
      <c r="I408" s="238">
        <f>ROUND(E408*H408,2)</f>
        <v>0</v>
      </c>
      <c r="J408" s="237"/>
      <c r="K408" s="238">
        <f>ROUND(E408*J408,2)</f>
        <v>0</v>
      </c>
      <c r="L408" s="238">
        <v>21</v>
      </c>
      <c r="M408" s="238">
        <f>G408*(1+L408/100)</f>
        <v>0</v>
      </c>
      <c r="N408" s="236">
        <v>4.9699999999999996E-3</v>
      </c>
      <c r="O408" s="236">
        <f>ROUND(E408*N408,2)</f>
        <v>0.06</v>
      </c>
      <c r="P408" s="236">
        <v>0</v>
      </c>
      <c r="Q408" s="236">
        <f>ROUND(E408*P408,2)</f>
        <v>0</v>
      </c>
      <c r="R408" s="238" t="s">
        <v>571</v>
      </c>
      <c r="S408" s="238" t="s">
        <v>139</v>
      </c>
      <c r="T408" s="239" t="s">
        <v>140</v>
      </c>
      <c r="U408" s="222">
        <v>0.98399999999999999</v>
      </c>
      <c r="V408" s="222">
        <f>ROUND(E408*U408,2)</f>
        <v>12.31</v>
      </c>
      <c r="W408" s="222"/>
      <c r="X408" s="222" t="s">
        <v>141</v>
      </c>
      <c r="Y408" s="222" t="s">
        <v>142</v>
      </c>
      <c r="Z408" s="212"/>
      <c r="AA408" s="212"/>
      <c r="AB408" s="212"/>
      <c r="AC408" s="212"/>
      <c r="AD408" s="212"/>
      <c r="AE408" s="212"/>
      <c r="AF408" s="212"/>
      <c r="AG408" s="212" t="s">
        <v>143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2" x14ac:dyDescent="0.2">
      <c r="A409" s="219"/>
      <c r="B409" s="220"/>
      <c r="C409" s="254" t="s">
        <v>573</v>
      </c>
      <c r="D409" s="223"/>
      <c r="E409" s="224">
        <v>8.1</v>
      </c>
      <c r="F409" s="222"/>
      <c r="G409" s="222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22"/>
      <c r="Z409" s="212"/>
      <c r="AA409" s="212"/>
      <c r="AB409" s="212"/>
      <c r="AC409" s="212"/>
      <c r="AD409" s="212"/>
      <c r="AE409" s="212"/>
      <c r="AF409" s="212"/>
      <c r="AG409" s="212" t="s">
        <v>147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3" x14ac:dyDescent="0.2">
      <c r="A410" s="219"/>
      <c r="B410" s="220"/>
      <c r="C410" s="254" t="s">
        <v>574</v>
      </c>
      <c r="D410" s="223"/>
      <c r="E410" s="224">
        <v>4.41</v>
      </c>
      <c r="F410" s="222"/>
      <c r="G410" s="222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22"/>
      <c r="Z410" s="212"/>
      <c r="AA410" s="212"/>
      <c r="AB410" s="212"/>
      <c r="AC410" s="212"/>
      <c r="AD410" s="212"/>
      <c r="AE410" s="212"/>
      <c r="AF410" s="212"/>
      <c r="AG410" s="212" t="s">
        <v>147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ht="22.5" outlineLevel="1" x14ac:dyDescent="0.2">
      <c r="A411" s="233">
        <v>119</v>
      </c>
      <c r="B411" s="234" t="s">
        <v>578</v>
      </c>
      <c r="C411" s="252" t="s">
        <v>579</v>
      </c>
      <c r="D411" s="235" t="s">
        <v>137</v>
      </c>
      <c r="E411" s="236">
        <v>12.51</v>
      </c>
      <c r="F411" s="237"/>
      <c r="G411" s="238">
        <f>ROUND(E411*F411,2)</f>
        <v>0</v>
      </c>
      <c r="H411" s="237"/>
      <c r="I411" s="238">
        <f>ROUND(E411*H411,2)</f>
        <v>0</v>
      </c>
      <c r="J411" s="237"/>
      <c r="K411" s="238">
        <f>ROUND(E411*J411,2)</f>
        <v>0</v>
      </c>
      <c r="L411" s="238">
        <v>21</v>
      </c>
      <c r="M411" s="238">
        <f>G411*(1+L411/100)</f>
        <v>0</v>
      </c>
      <c r="N411" s="236">
        <v>4.0000000000000002E-4</v>
      </c>
      <c r="O411" s="236">
        <f>ROUND(E411*N411,2)</f>
        <v>0.01</v>
      </c>
      <c r="P411" s="236">
        <v>0</v>
      </c>
      <c r="Q411" s="236">
        <f>ROUND(E411*P411,2)</f>
        <v>0</v>
      </c>
      <c r="R411" s="238" t="s">
        <v>571</v>
      </c>
      <c r="S411" s="238" t="s">
        <v>139</v>
      </c>
      <c r="T411" s="239" t="s">
        <v>140</v>
      </c>
      <c r="U411" s="222">
        <v>0</v>
      </c>
      <c r="V411" s="222">
        <f>ROUND(E411*U411,2)</f>
        <v>0</v>
      </c>
      <c r="W411" s="222"/>
      <c r="X411" s="222" t="s">
        <v>141</v>
      </c>
      <c r="Y411" s="222" t="s">
        <v>142</v>
      </c>
      <c r="Z411" s="212"/>
      <c r="AA411" s="212"/>
      <c r="AB411" s="212"/>
      <c r="AC411" s="212"/>
      <c r="AD411" s="212"/>
      <c r="AE411" s="212"/>
      <c r="AF411" s="212"/>
      <c r="AG411" s="212" t="s">
        <v>143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2" x14ac:dyDescent="0.2">
      <c r="A412" s="219"/>
      <c r="B412" s="220"/>
      <c r="C412" s="254" t="s">
        <v>573</v>
      </c>
      <c r="D412" s="223"/>
      <c r="E412" s="224">
        <v>8.1</v>
      </c>
      <c r="F412" s="222"/>
      <c r="G412" s="222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22"/>
      <c r="Z412" s="212"/>
      <c r="AA412" s="212"/>
      <c r="AB412" s="212"/>
      <c r="AC412" s="212"/>
      <c r="AD412" s="212"/>
      <c r="AE412" s="212"/>
      <c r="AF412" s="212"/>
      <c r="AG412" s="212" t="s">
        <v>147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3" x14ac:dyDescent="0.2">
      <c r="A413" s="219"/>
      <c r="B413" s="220"/>
      <c r="C413" s="254" t="s">
        <v>574</v>
      </c>
      <c r="D413" s="223"/>
      <c r="E413" s="224">
        <v>4.41</v>
      </c>
      <c r="F413" s="222"/>
      <c r="G413" s="222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22"/>
      <c r="Z413" s="212"/>
      <c r="AA413" s="212"/>
      <c r="AB413" s="212"/>
      <c r="AC413" s="212"/>
      <c r="AD413" s="212"/>
      <c r="AE413" s="212"/>
      <c r="AF413" s="212"/>
      <c r="AG413" s="212" t="s">
        <v>147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ht="33.75" outlineLevel="1" x14ac:dyDescent="0.2">
      <c r="A414" s="233">
        <v>120</v>
      </c>
      <c r="B414" s="234" t="s">
        <v>580</v>
      </c>
      <c r="C414" s="252" t="s">
        <v>581</v>
      </c>
      <c r="D414" s="235" t="s">
        <v>185</v>
      </c>
      <c r="E414" s="236">
        <v>12.1</v>
      </c>
      <c r="F414" s="237"/>
      <c r="G414" s="238">
        <f>ROUND(E414*F414,2)</f>
        <v>0</v>
      </c>
      <c r="H414" s="237"/>
      <c r="I414" s="238">
        <f>ROUND(E414*H414,2)</f>
        <v>0</v>
      </c>
      <c r="J414" s="237"/>
      <c r="K414" s="238">
        <f>ROUND(E414*J414,2)</f>
        <v>0</v>
      </c>
      <c r="L414" s="238">
        <v>21</v>
      </c>
      <c r="M414" s="238">
        <f>G414*(1+L414/100)</f>
        <v>0</v>
      </c>
      <c r="N414" s="236">
        <v>3.0000000000000001E-5</v>
      </c>
      <c r="O414" s="236">
        <f>ROUND(E414*N414,2)</f>
        <v>0</v>
      </c>
      <c r="P414" s="236">
        <v>0</v>
      </c>
      <c r="Q414" s="236">
        <f>ROUND(E414*P414,2)</f>
        <v>0</v>
      </c>
      <c r="R414" s="238" t="s">
        <v>571</v>
      </c>
      <c r="S414" s="238" t="s">
        <v>139</v>
      </c>
      <c r="T414" s="239" t="s">
        <v>140</v>
      </c>
      <c r="U414" s="222">
        <v>0</v>
      </c>
      <c r="V414" s="222">
        <f>ROUND(E414*U414,2)</f>
        <v>0</v>
      </c>
      <c r="W414" s="222"/>
      <c r="X414" s="222" t="s">
        <v>141</v>
      </c>
      <c r="Y414" s="222" t="s">
        <v>142</v>
      </c>
      <c r="Z414" s="212"/>
      <c r="AA414" s="212"/>
      <c r="AB414" s="212"/>
      <c r="AC414" s="212"/>
      <c r="AD414" s="212"/>
      <c r="AE414" s="212"/>
      <c r="AF414" s="212"/>
      <c r="AG414" s="212" t="s">
        <v>143</v>
      </c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2" x14ac:dyDescent="0.2">
      <c r="A415" s="219"/>
      <c r="B415" s="220"/>
      <c r="C415" s="254" t="s">
        <v>582</v>
      </c>
      <c r="D415" s="223"/>
      <c r="E415" s="224">
        <v>6.05</v>
      </c>
      <c r="F415" s="222"/>
      <c r="G415" s="222"/>
      <c r="H415" s="222"/>
      <c r="I415" s="222"/>
      <c r="J415" s="222"/>
      <c r="K415" s="222"/>
      <c r="L415" s="222"/>
      <c r="M415" s="222"/>
      <c r="N415" s="221"/>
      <c r="O415" s="221"/>
      <c r="P415" s="221"/>
      <c r="Q415" s="221"/>
      <c r="R415" s="222"/>
      <c r="S415" s="222"/>
      <c r="T415" s="222"/>
      <c r="U415" s="222"/>
      <c r="V415" s="222"/>
      <c r="W415" s="222"/>
      <c r="X415" s="222"/>
      <c r="Y415" s="222"/>
      <c r="Z415" s="212"/>
      <c r="AA415" s="212"/>
      <c r="AB415" s="212"/>
      <c r="AC415" s="212"/>
      <c r="AD415" s="212"/>
      <c r="AE415" s="212"/>
      <c r="AF415" s="212"/>
      <c r="AG415" s="212" t="s">
        <v>147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3" x14ac:dyDescent="0.2">
      <c r="A416" s="219"/>
      <c r="B416" s="220"/>
      <c r="C416" s="254" t="s">
        <v>583</v>
      </c>
      <c r="D416" s="223"/>
      <c r="E416" s="224">
        <v>6.05</v>
      </c>
      <c r="F416" s="222"/>
      <c r="G416" s="222"/>
      <c r="H416" s="222"/>
      <c r="I416" s="222"/>
      <c r="J416" s="222"/>
      <c r="K416" s="222"/>
      <c r="L416" s="222"/>
      <c r="M416" s="222"/>
      <c r="N416" s="221"/>
      <c r="O416" s="221"/>
      <c r="P416" s="221"/>
      <c r="Q416" s="221"/>
      <c r="R416" s="222"/>
      <c r="S416" s="222"/>
      <c r="T416" s="222"/>
      <c r="U416" s="222"/>
      <c r="V416" s="222"/>
      <c r="W416" s="222"/>
      <c r="X416" s="222"/>
      <c r="Y416" s="222"/>
      <c r="Z416" s="212"/>
      <c r="AA416" s="212"/>
      <c r="AB416" s="212"/>
      <c r="AC416" s="212"/>
      <c r="AD416" s="212"/>
      <c r="AE416" s="212"/>
      <c r="AF416" s="212"/>
      <c r="AG416" s="212" t="s">
        <v>147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ht="33.75" outlineLevel="1" x14ac:dyDescent="0.2">
      <c r="A417" s="233">
        <v>121</v>
      </c>
      <c r="B417" s="234" t="s">
        <v>584</v>
      </c>
      <c r="C417" s="252" t="s">
        <v>585</v>
      </c>
      <c r="D417" s="235" t="s">
        <v>137</v>
      </c>
      <c r="E417" s="236">
        <v>12.51</v>
      </c>
      <c r="F417" s="237"/>
      <c r="G417" s="238">
        <f>ROUND(E417*F417,2)</f>
        <v>0</v>
      </c>
      <c r="H417" s="237"/>
      <c r="I417" s="238">
        <f>ROUND(E417*H417,2)</f>
        <v>0</v>
      </c>
      <c r="J417" s="237"/>
      <c r="K417" s="238">
        <f>ROUND(E417*J417,2)</f>
        <v>0</v>
      </c>
      <c r="L417" s="238">
        <v>21</v>
      </c>
      <c r="M417" s="238">
        <f>G417*(1+L417/100)</f>
        <v>0</v>
      </c>
      <c r="N417" s="236">
        <v>0</v>
      </c>
      <c r="O417" s="236">
        <f>ROUND(E417*N417,2)</f>
        <v>0</v>
      </c>
      <c r="P417" s="236">
        <v>0</v>
      </c>
      <c r="Q417" s="236">
        <f>ROUND(E417*P417,2)</f>
        <v>0</v>
      </c>
      <c r="R417" s="238" t="s">
        <v>571</v>
      </c>
      <c r="S417" s="238" t="s">
        <v>139</v>
      </c>
      <c r="T417" s="239" t="s">
        <v>140</v>
      </c>
      <c r="U417" s="222">
        <v>0.1</v>
      </c>
      <c r="V417" s="222">
        <f>ROUND(E417*U417,2)</f>
        <v>1.25</v>
      </c>
      <c r="W417" s="222"/>
      <c r="X417" s="222" t="s">
        <v>141</v>
      </c>
      <c r="Y417" s="222" t="s">
        <v>142</v>
      </c>
      <c r="Z417" s="212"/>
      <c r="AA417" s="212"/>
      <c r="AB417" s="212"/>
      <c r="AC417" s="212"/>
      <c r="AD417" s="212"/>
      <c r="AE417" s="212"/>
      <c r="AF417" s="212"/>
      <c r="AG417" s="212" t="s">
        <v>143</v>
      </c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2" x14ac:dyDescent="0.2">
      <c r="A418" s="219"/>
      <c r="B418" s="220"/>
      <c r="C418" s="254" t="s">
        <v>573</v>
      </c>
      <c r="D418" s="223"/>
      <c r="E418" s="224">
        <v>8.1</v>
      </c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22"/>
      <c r="Z418" s="212"/>
      <c r="AA418" s="212"/>
      <c r="AB418" s="212"/>
      <c r="AC418" s="212"/>
      <c r="AD418" s="212"/>
      <c r="AE418" s="212"/>
      <c r="AF418" s="212"/>
      <c r="AG418" s="212" t="s">
        <v>147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3" x14ac:dyDescent="0.2">
      <c r="A419" s="219"/>
      <c r="B419" s="220"/>
      <c r="C419" s="254" t="s">
        <v>574</v>
      </c>
      <c r="D419" s="223"/>
      <c r="E419" s="224">
        <v>4.41</v>
      </c>
      <c r="F419" s="222"/>
      <c r="G419" s="222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22"/>
      <c r="Z419" s="212"/>
      <c r="AA419" s="212"/>
      <c r="AB419" s="212"/>
      <c r="AC419" s="212"/>
      <c r="AD419" s="212"/>
      <c r="AE419" s="212"/>
      <c r="AF419" s="212"/>
      <c r="AG419" s="212" t="s">
        <v>147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33">
        <v>122</v>
      </c>
      <c r="B420" s="234" t="s">
        <v>586</v>
      </c>
      <c r="C420" s="252" t="s">
        <v>587</v>
      </c>
      <c r="D420" s="235" t="s">
        <v>185</v>
      </c>
      <c r="E420" s="236">
        <v>7.6</v>
      </c>
      <c r="F420" s="237"/>
      <c r="G420" s="238">
        <f>ROUND(E420*F420,2)</f>
        <v>0</v>
      </c>
      <c r="H420" s="237"/>
      <c r="I420" s="238">
        <f>ROUND(E420*H420,2)</f>
        <v>0</v>
      </c>
      <c r="J420" s="237"/>
      <c r="K420" s="238">
        <f>ROUND(E420*J420,2)</f>
        <v>0</v>
      </c>
      <c r="L420" s="238">
        <v>21</v>
      </c>
      <c r="M420" s="238">
        <f>G420*(1+L420/100)</f>
        <v>0</v>
      </c>
      <c r="N420" s="236">
        <v>0</v>
      </c>
      <c r="O420" s="236">
        <f>ROUND(E420*N420,2)</f>
        <v>0</v>
      </c>
      <c r="P420" s="236">
        <v>0</v>
      </c>
      <c r="Q420" s="236">
        <f>ROUND(E420*P420,2)</f>
        <v>0</v>
      </c>
      <c r="R420" s="238" t="s">
        <v>571</v>
      </c>
      <c r="S420" s="238" t="s">
        <v>139</v>
      </c>
      <c r="T420" s="239" t="s">
        <v>140</v>
      </c>
      <c r="U420" s="222">
        <v>0.154</v>
      </c>
      <c r="V420" s="222">
        <f>ROUND(E420*U420,2)</f>
        <v>1.17</v>
      </c>
      <c r="W420" s="222"/>
      <c r="X420" s="222" t="s">
        <v>141</v>
      </c>
      <c r="Y420" s="222" t="s">
        <v>142</v>
      </c>
      <c r="Z420" s="212"/>
      <c r="AA420" s="212"/>
      <c r="AB420" s="212"/>
      <c r="AC420" s="212"/>
      <c r="AD420" s="212"/>
      <c r="AE420" s="212"/>
      <c r="AF420" s="212"/>
      <c r="AG420" s="212" t="s">
        <v>143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2" x14ac:dyDescent="0.2">
      <c r="A421" s="219"/>
      <c r="B421" s="220"/>
      <c r="C421" s="254" t="s">
        <v>588</v>
      </c>
      <c r="D421" s="223"/>
      <c r="E421" s="224">
        <v>4</v>
      </c>
      <c r="F421" s="222"/>
      <c r="G421" s="222"/>
      <c r="H421" s="222"/>
      <c r="I421" s="222"/>
      <c r="J421" s="222"/>
      <c r="K421" s="222"/>
      <c r="L421" s="222"/>
      <c r="M421" s="222"/>
      <c r="N421" s="221"/>
      <c r="O421" s="221"/>
      <c r="P421" s="221"/>
      <c r="Q421" s="221"/>
      <c r="R421" s="222"/>
      <c r="S421" s="222"/>
      <c r="T421" s="222"/>
      <c r="U421" s="222"/>
      <c r="V421" s="222"/>
      <c r="W421" s="222"/>
      <c r="X421" s="222"/>
      <c r="Y421" s="222"/>
      <c r="Z421" s="212"/>
      <c r="AA421" s="212"/>
      <c r="AB421" s="212"/>
      <c r="AC421" s="212"/>
      <c r="AD421" s="212"/>
      <c r="AE421" s="212"/>
      <c r="AF421" s="212"/>
      <c r="AG421" s="212" t="s">
        <v>147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2">
      <c r="A422" s="219"/>
      <c r="B422" s="220"/>
      <c r="C422" s="254" t="s">
        <v>589</v>
      </c>
      <c r="D422" s="223"/>
      <c r="E422" s="224">
        <v>3.6</v>
      </c>
      <c r="F422" s="222"/>
      <c r="G422" s="222"/>
      <c r="H422" s="222"/>
      <c r="I422" s="222"/>
      <c r="J422" s="222"/>
      <c r="K422" s="222"/>
      <c r="L422" s="222"/>
      <c r="M422" s="222"/>
      <c r="N422" s="221"/>
      <c r="O422" s="221"/>
      <c r="P422" s="221"/>
      <c r="Q422" s="221"/>
      <c r="R422" s="222"/>
      <c r="S422" s="222"/>
      <c r="T422" s="222"/>
      <c r="U422" s="222"/>
      <c r="V422" s="222"/>
      <c r="W422" s="222"/>
      <c r="X422" s="222"/>
      <c r="Y422" s="222"/>
      <c r="Z422" s="212"/>
      <c r="AA422" s="212"/>
      <c r="AB422" s="212"/>
      <c r="AC422" s="212"/>
      <c r="AD422" s="212"/>
      <c r="AE422" s="212"/>
      <c r="AF422" s="212"/>
      <c r="AG422" s="212" t="s">
        <v>147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ht="22.5" outlineLevel="1" x14ac:dyDescent="0.2">
      <c r="A423" s="233">
        <v>123</v>
      </c>
      <c r="B423" s="234" t="s">
        <v>590</v>
      </c>
      <c r="C423" s="252" t="s">
        <v>591</v>
      </c>
      <c r="D423" s="235" t="s">
        <v>217</v>
      </c>
      <c r="E423" s="236">
        <v>8</v>
      </c>
      <c r="F423" s="237"/>
      <c r="G423" s="238">
        <f>ROUND(E423*F423,2)</f>
        <v>0</v>
      </c>
      <c r="H423" s="237"/>
      <c r="I423" s="238">
        <f>ROUND(E423*H423,2)</f>
        <v>0</v>
      </c>
      <c r="J423" s="237"/>
      <c r="K423" s="238">
        <f>ROUND(E423*J423,2)</f>
        <v>0</v>
      </c>
      <c r="L423" s="238">
        <v>21</v>
      </c>
      <c r="M423" s="238">
        <f>G423*(1+L423/100)</f>
        <v>0</v>
      </c>
      <c r="N423" s="236">
        <v>0</v>
      </c>
      <c r="O423" s="236">
        <f>ROUND(E423*N423,2)</f>
        <v>0</v>
      </c>
      <c r="P423" s="236">
        <v>0</v>
      </c>
      <c r="Q423" s="236">
        <f>ROUND(E423*P423,2)</f>
        <v>0</v>
      </c>
      <c r="R423" s="238" t="s">
        <v>571</v>
      </c>
      <c r="S423" s="238" t="s">
        <v>139</v>
      </c>
      <c r="T423" s="239" t="s">
        <v>140</v>
      </c>
      <c r="U423" s="222">
        <v>0.1</v>
      </c>
      <c r="V423" s="222">
        <f>ROUND(E423*U423,2)</f>
        <v>0.8</v>
      </c>
      <c r="W423" s="222"/>
      <c r="X423" s="222" t="s">
        <v>141</v>
      </c>
      <c r="Y423" s="222" t="s">
        <v>142</v>
      </c>
      <c r="Z423" s="212"/>
      <c r="AA423" s="212"/>
      <c r="AB423" s="212"/>
      <c r="AC423" s="212"/>
      <c r="AD423" s="212"/>
      <c r="AE423" s="212"/>
      <c r="AF423" s="212"/>
      <c r="AG423" s="212" t="s">
        <v>143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2" x14ac:dyDescent="0.2">
      <c r="A424" s="219"/>
      <c r="B424" s="220"/>
      <c r="C424" s="254" t="s">
        <v>592</v>
      </c>
      <c r="D424" s="223"/>
      <c r="E424" s="224">
        <v>6</v>
      </c>
      <c r="F424" s="222"/>
      <c r="G424" s="222"/>
      <c r="H424" s="222"/>
      <c r="I424" s="222"/>
      <c r="J424" s="222"/>
      <c r="K424" s="222"/>
      <c r="L424" s="222"/>
      <c r="M424" s="222"/>
      <c r="N424" s="221"/>
      <c r="O424" s="221"/>
      <c r="P424" s="221"/>
      <c r="Q424" s="221"/>
      <c r="R424" s="222"/>
      <c r="S424" s="222"/>
      <c r="T424" s="222"/>
      <c r="U424" s="222"/>
      <c r="V424" s="222"/>
      <c r="W424" s="222"/>
      <c r="X424" s="222"/>
      <c r="Y424" s="222"/>
      <c r="Z424" s="212"/>
      <c r="AA424" s="212"/>
      <c r="AB424" s="212"/>
      <c r="AC424" s="212"/>
      <c r="AD424" s="212"/>
      <c r="AE424" s="212"/>
      <c r="AF424" s="212"/>
      <c r="AG424" s="212" t="s">
        <v>147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3" x14ac:dyDescent="0.2">
      <c r="A425" s="219"/>
      <c r="B425" s="220"/>
      <c r="C425" s="254" t="s">
        <v>593</v>
      </c>
      <c r="D425" s="223"/>
      <c r="E425" s="224">
        <v>2</v>
      </c>
      <c r="F425" s="222"/>
      <c r="G425" s="222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22"/>
      <c r="Z425" s="212"/>
      <c r="AA425" s="212"/>
      <c r="AB425" s="212"/>
      <c r="AC425" s="212"/>
      <c r="AD425" s="212"/>
      <c r="AE425" s="212"/>
      <c r="AF425" s="212"/>
      <c r="AG425" s="212" t="s">
        <v>147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ht="22.5" outlineLevel="1" x14ac:dyDescent="0.2">
      <c r="A426" s="233">
        <v>124</v>
      </c>
      <c r="B426" s="234" t="s">
        <v>594</v>
      </c>
      <c r="C426" s="252" t="s">
        <v>595</v>
      </c>
      <c r="D426" s="235" t="s">
        <v>217</v>
      </c>
      <c r="E426" s="236">
        <v>5</v>
      </c>
      <c r="F426" s="237"/>
      <c r="G426" s="238">
        <f>ROUND(E426*F426,2)</f>
        <v>0</v>
      </c>
      <c r="H426" s="237"/>
      <c r="I426" s="238">
        <f>ROUND(E426*H426,2)</f>
        <v>0</v>
      </c>
      <c r="J426" s="237"/>
      <c r="K426" s="238">
        <f>ROUND(E426*J426,2)</f>
        <v>0</v>
      </c>
      <c r="L426" s="238">
        <v>21</v>
      </c>
      <c r="M426" s="238">
        <f>G426*(1+L426/100)</f>
        <v>0</v>
      </c>
      <c r="N426" s="236">
        <v>0</v>
      </c>
      <c r="O426" s="236">
        <f>ROUND(E426*N426,2)</f>
        <v>0</v>
      </c>
      <c r="P426" s="236">
        <v>0</v>
      </c>
      <c r="Q426" s="236">
        <f>ROUND(E426*P426,2)</f>
        <v>0</v>
      </c>
      <c r="R426" s="238" t="s">
        <v>571</v>
      </c>
      <c r="S426" s="238" t="s">
        <v>139</v>
      </c>
      <c r="T426" s="239" t="s">
        <v>140</v>
      </c>
      <c r="U426" s="222">
        <v>0.11</v>
      </c>
      <c r="V426" s="222">
        <f>ROUND(E426*U426,2)</f>
        <v>0.55000000000000004</v>
      </c>
      <c r="W426" s="222"/>
      <c r="X426" s="222" t="s">
        <v>141</v>
      </c>
      <c r="Y426" s="222" t="s">
        <v>142</v>
      </c>
      <c r="Z426" s="212"/>
      <c r="AA426" s="212"/>
      <c r="AB426" s="212"/>
      <c r="AC426" s="212"/>
      <c r="AD426" s="212"/>
      <c r="AE426" s="212"/>
      <c r="AF426" s="212"/>
      <c r="AG426" s="212" t="s">
        <v>143</v>
      </c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2" x14ac:dyDescent="0.2">
      <c r="A427" s="219"/>
      <c r="B427" s="220"/>
      <c r="C427" s="254" t="s">
        <v>596</v>
      </c>
      <c r="D427" s="223"/>
      <c r="E427" s="224">
        <v>3</v>
      </c>
      <c r="F427" s="222"/>
      <c r="G427" s="222"/>
      <c r="H427" s="222"/>
      <c r="I427" s="222"/>
      <c r="J427" s="222"/>
      <c r="K427" s="222"/>
      <c r="L427" s="222"/>
      <c r="M427" s="222"/>
      <c r="N427" s="221"/>
      <c r="O427" s="221"/>
      <c r="P427" s="221"/>
      <c r="Q427" s="221"/>
      <c r="R427" s="222"/>
      <c r="S427" s="222"/>
      <c r="T427" s="222"/>
      <c r="U427" s="222"/>
      <c r="V427" s="222"/>
      <c r="W427" s="222"/>
      <c r="X427" s="222"/>
      <c r="Y427" s="222"/>
      <c r="Z427" s="212"/>
      <c r="AA427" s="212"/>
      <c r="AB427" s="212"/>
      <c r="AC427" s="212"/>
      <c r="AD427" s="212"/>
      <c r="AE427" s="212"/>
      <c r="AF427" s="212"/>
      <c r="AG427" s="212" t="s">
        <v>147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3" x14ac:dyDescent="0.2">
      <c r="A428" s="219"/>
      <c r="B428" s="220"/>
      <c r="C428" s="254" t="s">
        <v>593</v>
      </c>
      <c r="D428" s="223"/>
      <c r="E428" s="224">
        <v>2</v>
      </c>
      <c r="F428" s="222"/>
      <c r="G428" s="222"/>
      <c r="H428" s="222"/>
      <c r="I428" s="222"/>
      <c r="J428" s="222"/>
      <c r="K428" s="222"/>
      <c r="L428" s="222"/>
      <c r="M428" s="222"/>
      <c r="N428" s="221"/>
      <c r="O428" s="221"/>
      <c r="P428" s="221"/>
      <c r="Q428" s="221"/>
      <c r="R428" s="222"/>
      <c r="S428" s="222"/>
      <c r="T428" s="222"/>
      <c r="U428" s="222"/>
      <c r="V428" s="222"/>
      <c r="W428" s="222"/>
      <c r="X428" s="222"/>
      <c r="Y428" s="222"/>
      <c r="Z428" s="212"/>
      <c r="AA428" s="212"/>
      <c r="AB428" s="212"/>
      <c r="AC428" s="212"/>
      <c r="AD428" s="212"/>
      <c r="AE428" s="212"/>
      <c r="AF428" s="212"/>
      <c r="AG428" s="212" t="s">
        <v>147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ht="22.5" outlineLevel="1" x14ac:dyDescent="0.2">
      <c r="A429" s="233">
        <v>125</v>
      </c>
      <c r="B429" s="234" t="s">
        <v>597</v>
      </c>
      <c r="C429" s="252" t="s">
        <v>598</v>
      </c>
      <c r="D429" s="235" t="s">
        <v>185</v>
      </c>
      <c r="E429" s="236">
        <v>4.05</v>
      </c>
      <c r="F429" s="237"/>
      <c r="G429" s="238">
        <f>ROUND(E429*F429,2)</f>
        <v>0</v>
      </c>
      <c r="H429" s="237"/>
      <c r="I429" s="238">
        <f>ROUND(E429*H429,2)</f>
        <v>0</v>
      </c>
      <c r="J429" s="237"/>
      <c r="K429" s="238">
        <f>ROUND(E429*J429,2)</f>
        <v>0</v>
      </c>
      <c r="L429" s="238">
        <v>21</v>
      </c>
      <c r="M429" s="238">
        <f>G429*(1+L429/100)</f>
        <v>0</v>
      </c>
      <c r="N429" s="236">
        <v>4.2000000000000002E-4</v>
      </c>
      <c r="O429" s="236">
        <f>ROUND(E429*N429,2)</f>
        <v>0</v>
      </c>
      <c r="P429" s="236">
        <v>0</v>
      </c>
      <c r="Q429" s="236">
        <f>ROUND(E429*P429,2)</f>
        <v>0</v>
      </c>
      <c r="R429" s="238" t="s">
        <v>571</v>
      </c>
      <c r="S429" s="238" t="s">
        <v>139</v>
      </c>
      <c r="T429" s="239" t="s">
        <v>140</v>
      </c>
      <c r="U429" s="222">
        <v>0.12</v>
      </c>
      <c r="V429" s="222">
        <f>ROUND(E429*U429,2)</f>
        <v>0.49</v>
      </c>
      <c r="W429" s="222"/>
      <c r="X429" s="222" t="s">
        <v>141</v>
      </c>
      <c r="Y429" s="222" t="s">
        <v>142</v>
      </c>
      <c r="Z429" s="212"/>
      <c r="AA429" s="212"/>
      <c r="AB429" s="212"/>
      <c r="AC429" s="212"/>
      <c r="AD429" s="212"/>
      <c r="AE429" s="212"/>
      <c r="AF429" s="212"/>
      <c r="AG429" s="212" t="s">
        <v>143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2" x14ac:dyDescent="0.2">
      <c r="A430" s="219"/>
      <c r="B430" s="220"/>
      <c r="C430" s="254" t="s">
        <v>599</v>
      </c>
      <c r="D430" s="223"/>
      <c r="E430" s="224">
        <v>4.05</v>
      </c>
      <c r="F430" s="222"/>
      <c r="G430" s="222"/>
      <c r="H430" s="222"/>
      <c r="I430" s="222"/>
      <c r="J430" s="222"/>
      <c r="K430" s="222"/>
      <c r="L430" s="222"/>
      <c r="M430" s="222"/>
      <c r="N430" s="221"/>
      <c r="O430" s="221"/>
      <c r="P430" s="221"/>
      <c r="Q430" s="221"/>
      <c r="R430" s="222"/>
      <c r="S430" s="222"/>
      <c r="T430" s="222"/>
      <c r="U430" s="222"/>
      <c r="V430" s="222"/>
      <c r="W430" s="222"/>
      <c r="X430" s="222"/>
      <c r="Y430" s="222"/>
      <c r="Z430" s="212"/>
      <c r="AA430" s="212"/>
      <c r="AB430" s="212"/>
      <c r="AC430" s="212"/>
      <c r="AD430" s="212"/>
      <c r="AE430" s="212"/>
      <c r="AF430" s="212"/>
      <c r="AG430" s="212" t="s">
        <v>147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ht="22.5" outlineLevel="1" x14ac:dyDescent="0.2">
      <c r="A431" s="233">
        <v>126</v>
      </c>
      <c r="B431" s="234" t="s">
        <v>600</v>
      </c>
      <c r="C431" s="252" t="s">
        <v>601</v>
      </c>
      <c r="D431" s="235" t="s">
        <v>185</v>
      </c>
      <c r="E431" s="236">
        <v>2</v>
      </c>
      <c r="F431" s="237"/>
      <c r="G431" s="238">
        <f>ROUND(E431*F431,2)</f>
        <v>0</v>
      </c>
      <c r="H431" s="237"/>
      <c r="I431" s="238">
        <f>ROUND(E431*H431,2)</f>
        <v>0</v>
      </c>
      <c r="J431" s="237"/>
      <c r="K431" s="238">
        <f>ROUND(E431*J431,2)</f>
        <v>0</v>
      </c>
      <c r="L431" s="238">
        <v>21</v>
      </c>
      <c r="M431" s="238">
        <f>G431*(1+L431/100)</f>
        <v>0</v>
      </c>
      <c r="N431" s="236">
        <v>4.2000000000000002E-4</v>
      </c>
      <c r="O431" s="236">
        <f>ROUND(E431*N431,2)</f>
        <v>0</v>
      </c>
      <c r="P431" s="236">
        <v>0</v>
      </c>
      <c r="Q431" s="236">
        <f>ROUND(E431*P431,2)</f>
        <v>0</v>
      </c>
      <c r="R431" s="238" t="s">
        <v>571</v>
      </c>
      <c r="S431" s="238" t="s">
        <v>139</v>
      </c>
      <c r="T431" s="239" t="s">
        <v>140</v>
      </c>
      <c r="U431" s="222">
        <v>0.12</v>
      </c>
      <c r="V431" s="222">
        <f>ROUND(E431*U431,2)</f>
        <v>0.24</v>
      </c>
      <c r="W431" s="222"/>
      <c r="X431" s="222" t="s">
        <v>141</v>
      </c>
      <c r="Y431" s="222" t="s">
        <v>142</v>
      </c>
      <c r="Z431" s="212"/>
      <c r="AA431" s="212"/>
      <c r="AB431" s="212"/>
      <c r="AC431" s="212"/>
      <c r="AD431" s="212"/>
      <c r="AE431" s="212"/>
      <c r="AF431" s="212"/>
      <c r="AG431" s="212" t="s">
        <v>143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2" x14ac:dyDescent="0.2">
      <c r="A432" s="219"/>
      <c r="B432" s="220"/>
      <c r="C432" s="254" t="s">
        <v>602</v>
      </c>
      <c r="D432" s="223"/>
      <c r="E432" s="224">
        <v>2</v>
      </c>
      <c r="F432" s="222"/>
      <c r="G432" s="222"/>
      <c r="H432" s="222"/>
      <c r="I432" s="222"/>
      <c r="J432" s="222"/>
      <c r="K432" s="222"/>
      <c r="L432" s="222"/>
      <c r="M432" s="222"/>
      <c r="N432" s="221"/>
      <c r="O432" s="221"/>
      <c r="P432" s="221"/>
      <c r="Q432" s="221"/>
      <c r="R432" s="222"/>
      <c r="S432" s="222"/>
      <c r="T432" s="222"/>
      <c r="U432" s="222"/>
      <c r="V432" s="222"/>
      <c r="W432" s="222"/>
      <c r="X432" s="222"/>
      <c r="Y432" s="222"/>
      <c r="Z432" s="212"/>
      <c r="AA432" s="212"/>
      <c r="AB432" s="212"/>
      <c r="AC432" s="212"/>
      <c r="AD432" s="212"/>
      <c r="AE432" s="212"/>
      <c r="AF432" s="212"/>
      <c r="AG432" s="212" t="s">
        <v>147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">
      <c r="A433" s="233">
        <v>127</v>
      </c>
      <c r="B433" s="234" t="s">
        <v>603</v>
      </c>
      <c r="C433" s="252" t="s">
        <v>604</v>
      </c>
      <c r="D433" s="235" t="s">
        <v>185</v>
      </c>
      <c r="E433" s="236">
        <v>2.4500000000000002</v>
      </c>
      <c r="F433" s="237"/>
      <c r="G433" s="238">
        <f>ROUND(E433*F433,2)</f>
        <v>0</v>
      </c>
      <c r="H433" s="237"/>
      <c r="I433" s="238">
        <f>ROUND(E433*H433,2)</f>
        <v>0</v>
      </c>
      <c r="J433" s="237"/>
      <c r="K433" s="238">
        <f>ROUND(E433*J433,2)</f>
        <v>0</v>
      </c>
      <c r="L433" s="238">
        <v>21</v>
      </c>
      <c r="M433" s="238">
        <f>G433*(1+L433/100)</f>
        <v>0</v>
      </c>
      <c r="N433" s="236">
        <v>0</v>
      </c>
      <c r="O433" s="236">
        <f>ROUND(E433*N433,2)</f>
        <v>0</v>
      </c>
      <c r="P433" s="236">
        <v>0</v>
      </c>
      <c r="Q433" s="236">
        <f>ROUND(E433*P433,2)</f>
        <v>0</v>
      </c>
      <c r="R433" s="238" t="s">
        <v>571</v>
      </c>
      <c r="S433" s="238" t="s">
        <v>139</v>
      </c>
      <c r="T433" s="239" t="s">
        <v>140</v>
      </c>
      <c r="U433" s="222">
        <v>0.13</v>
      </c>
      <c r="V433" s="222">
        <f>ROUND(E433*U433,2)</f>
        <v>0.32</v>
      </c>
      <c r="W433" s="222"/>
      <c r="X433" s="222" t="s">
        <v>141</v>
      </c>
      <c r="Y433" s="222" t="s">
        <v>142</v>
      </c>
      <c r="Z433" s="212"/>
      <c r="AA433" s="212"/>
      <c r="AB433" s="212"/>
      <c r="AC433" s="212"/>
      <c r="AD433" s="212"/>
      <c r="AE433" s="212"/>
      <c r="AF433" s="212"/>
      <c r="AG433" s="212" t="s">
        <v>143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2" x14ac:dyDescent="0.2">
      <c r="A434" s="219"/>
      <c r="B434" s="220"/>
      <c r="C434" s="254" t="s">
        <v>605</v>
      </c>
      <c r="D434" s="223"/>
      <c r="E434" s="224">
        <v>2.4500000000000002</v>
      </c>
      <c r="F434" s="222"/>
      <c r="G434" s="222"/>
      <c r="H434" s="222"/>
      <c r="I434" s="222"/>
      <c r="J434" s="222"/>
      <c r="K434" s="222"/>
      <c r="L434" s="222"/>
      <c r="M434" s="222"/>
      <c r="N434" s="221"/>
      <c r="O434" s="221"/>
      <c r="P434" s="221"/>
      <c r="Q434" s="221"/>
      <c r="R434" s="222"/>
      <c r="S434" s="222"/>
      <c r="T434" s="222"/>
      <c r="U434" s="222"/>
      <c r="V434" s="222"/>
      <c r="W434" s="222"/>
      <c r="X434" s="222"/>
      <c r="Y434" s="222"/>
      <c r="Z434" s="212"/>
      <c r="AA434" s="212"/>
      <c r="AB434" s="212"/>
      <c r="AC434" s="212"/>
      <c r="AD434" s="212"/>
      <c r="AE434" s="212"/>
      <c r="AF434" s="212"/>
      <c r="AG434" s="212" t="s">
        <v>147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 x14ac:dyDescent="0.2">
      <c r="A435" s="233">
        <v>128</v>
      </c>
      <c r="B435" s="234" t="s">
        <v>606</v>
      </c>
      <c r="C435" s="252" t="s">
        <v>607</v>
      </c>
      <c r="D435" s="235" t="s">
        <v>185</v>
      </c>
      <c r="E435" s="236">
        <v>2.4500000000000002</v>
      </c>
      <c r="F435" s="237"/>
      <c r="G435" s="238">
        <f>ROUND(E435*F435,2)</f>
        <v>0</v>
      </c>
      <c r="H435" s="237"/>
      <c r="I435" s="238">
        <f>ROUND(E435*H435,2)</f>
        <v>0</v>
      </c>
      <c r="J435" s="237"/>
      <c r="K435" s="238">
        <f>ROUND(E435*J435,2)</f>
        <v>0</v>
      </c>
      <c r="L435" s="238">
        <v>21</v>
      </c>
      <c r="M435" s="238">
        <f>G435*(1+L435/100)</f>
        <v>0</v>
      </c>
      <c r="N435" s="236">
        <v>0</v>
      </c>
      <c r="O435" s="236">
        <f>ROUND(E435*N435,2)</f>
        <v>0</v>
      </c>
      <c r="P435" s="236">
        <v>0</v>
      </c>
      <c r="Q435" s="236">
        <f>ROUND(E435*P435,2)</f>
        <v>0</v>
      </c>
      <c r="R435" s="238" t="s">
        <v>571</v>
      </c>
      <c r="S435" s="238" t="s">
        <v>139</v>
      </c>
      <c r="T435" s="239" t="s">
        <v>140</v>
      </c>
      <c r="U435" s="222">
        <v>0.16</v>
      </c>
      <c r="V435" s="222">
        <f>ROUND(E435*U435,2)</f>
        <v>0.39</v>
      </c>
      <c r="W435" s="222"/>
      <c r="X435" s="222" t="s">
        <v>141</v>
      </c>
      <c r="Y435" s="222" t="s">
        <v>142</v>
      </c>
      <c r="Z435" s="212"/>
      <c r="AA435" s="212"/>
      <c r="AB435" s="212"/>
      <c r="AC435" s="212"/>
      <c r="AD435" s="212"/>
      <c r="AE435" s="212"/>
      <c r="AF435" s="212"/>
      <c r="AG435" s="212" t="s">
        <v>143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2" x14ac:dyDescent="0.2">
      <c r="A436" s="219"/>
      <c r="B436" s="220"/>
      <c r="C436" s="254" t="s">
        <v>605</v>
      </c>
      <c r="D436" s="223"/>
      <c r="E436" s="224">
        <v>2.4500000000000002</v>
      </c>
      <c r="F436" s="222"/>
      <c r="G436" s="222"/>
      <c r="H436" s="222"/>
      <c r="I436" s="222"/>
      <c r="J436" s="222"/>
      <c r="K436" s="222"/>
      <c r="L436" s="222"/>
      <c r="M436" s="222"/>
      <c r="N436" s="221"/>
      <c r="O436" s="221"/>
      <c r="P436" s="221"/>
      <c r="Q436" s="221"/>
      <c r="R436" s="222"/>
      <c r="S436" s="222"/>
      <c r="T436" s="222"/>
      <c r="U436" s="222"/>
      <c r="V436" s="222"/>
      <c r="W436" s="222"/>
      <c r="X436" s="222"/>
      <c r="Y436" s="222"/>
      <c r="Z436" s="212"/>
      <c r="AA436" s="212"/>
      <c r="AB436" s="212"/>
      <c r="AC436" s="212"/>
      <c r="AD436" s="212"/>
      <c r="AE436" s="212"/>
      <c r="AF436" s="212"/>
      <c r="AG436" s="212" t="s">
        <v>147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ht="22.5" outlineLevel="1" x14ac:dyDescent="0.2">
      <c r="A437" s="233">
        <v>129</v>
      </c>
      <c r="B437" s="234" t="s">
        <v>608</v>
      </c>
      <c r="C437" s="252" t="s">
        <v>609</v>
      </c>
      <c r="D437" s="235" t="s">
        <v>185</v>
      </c>
      <c r="E437" s="236">
        <v>3.75</v>
      </c>
      <c r="F437" s="237"/>
      <c r="G437" s="238">
        <f>ROUND(E437*F437,2)</f>
        <v>0</v>
      </c>
      <c r="H437" s="237"/>
      <c r="I437" s="238">
        <f>ROUND(E437*H437,2)</f>
        <v>0</v>
      </c>
      <c r="J437" s="237"/>
      <c r="K437" s="238">
        <f>ROUND(E437*J437,2)</f>
        <v>0</v>
      </c>
      <c r="L437" s="238">
        <v>21</v>
      </c>
      <c r="M437" s="238">
        <f>G437*(1+L437/100)</f>
        <v>0</v>
      </c>
      <c r="N437" s="236">
        <v>1.5100000000000001E-3</v>
      </c>
      <c r="O437" s="236">
        <f>ROUND(E437*N437,2)</f>
        <v>0.01</v>
      </c>
      <c r="P437" s="236">
        <v>0</v>
      </c>
      <c r="Q437" s="236">
        <f>ROUND(E437*P437,2)</f>
        <v>0</v>
      </c>
      <c r="R437" s="238" t="s">
        <v>571</v>
      </c>
      <c r="S437" s="238" t="s">
        <v>139</v>
      </c>
      <c r="T437" s="239" t="s">
        <v>140</v>
      </c>
      <c r="U437" s="222">
        <v>0.4</v>
      </c>
      <c r="V437" s="222">
        <f>ROUND(E437*U437,2)</f>
        <v>1.5</v>
      </c>
      <c r="W437" s="222"/>
      <c r="X437" s="222" t="s">
        <v>141</v>
      </c>
      <c r="Y437" s="222" t="s">
        <v>142</v>
      </c>
      <c r="Z437" s="212"/>
      <c r="AA437" s="212"/>
      <c r="AB437" s="212"/>
      <c r="AC437" s="212"/>
      <c r="AD437" s="212"/>
      <c r="AE437" s="212"/>
      <c r="AF437" s="212"/>
      <c r="AG437" s="212" t="s">
        <v>143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2" x14ac:dyDescent="0.2">
      <c r="A438" s="219"/>
      <c r="B438" s="220"/>
      <c r="C438" s="254" t="s">
        <v>450</v>
      </c>
      <c r="D438" s="223"/>
      <c r="E438" s="224">
        <v>3.75</v>
      </c>
      <c r="F438" s="222"/>
      <c r="G438" s="222"/>
      <c r="H438" s="222"/>
      <c r="I438" s="222"/>
      <c r="J438" s="222"/>
      <c r="K438" s="222"/>
      <c r="L438" s="222"/>
      <c r="M438" s="222"/>
      <c r="N438" s="221"/>
      <c r="O438" s="221"/>
      <c r="P438" s="221"/>
      <c r="Q438" s="221"/>
      <c r="R438" s="222"/>
      <c r="S438" s="222"/>
      <c r="T438" s="222"/>
      <c r="U438" s="222"/>
      <c r="V438" s="222"/>
      <c r="W438" s="222"/>
      <c r="X438" s="222"/>
      <c r="Y438" s="222"/>
      <c r="Z438" s="212"/>
      <c r="AA438" s="212"/>
      <c r="AB438" s="212"/>
      <c r="AC438" s="212"/>
      <c r="AD438" s="212"/>
      <c r="AE438" s="212"/>
      <c r="AF438" s="212"/>
      <c r="AG438" s="212" t="s">
        <v>147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33">
        <v>130</v>
      </c>
      <c r="B439" s="234" t="s">
        <v>610</v>
      </c>
      <c r="C439" s="252" t="s">
        <v>611</v>
      </c>
      <c r="D439" s="235" t="s">
        <v>137</v>
      </c>
      <c r="E439" s="236">
        <v>1</v>
      </c>
      <c r="F439" s="237"/>
      <c r="G439" s="238">
        <f>ROUND(E439*F439,2)</f>
        <v>0</v>
      </c>
      <c r="H439" s="237"/>
      <c r="I439" s="238">
        <f>ROUND(E439*H439,2)</f>
        <v>0</v>
      </c>
      <c r="J439" s="237"/>
      <c r="K439" s="238">
        <f>ROUND(E439*J439,2)</f>
        <v>0</v>
      </c>
      <c r="L439" s="238">
        <v>21</v>
      </c>
      <c r="M439" s="238">
        <f>G439*(1+L439/100)</f>
        <v>0</v>
      </c>
      <c r="N439" s="236">
        <v>1.9199999999999998E-2</v>
      </c>
      <c r="O439" s="236">
        <f>ROUND(E439*N439,2)</f>
        <v>0.02</v>
      </c>
      <c r="P439" s="236">
        <v>0</v>
      </c>
      <c r="Q439" s="236">
        <f>ROUND(E439*P439,2)</f>
        <v>0</v>
      </c>
      <c r="R439" s="238"/>
      <c r="S439" s="238" t="s">
        <v>383</v>
      </c>
      <c r="T439" s="239" t="s">
        <v>384</v>
      </c>
      <c r="U439" s="222">
        <v>0</v>
      </c>
      <c r="V439" s="222">
        <f>ROUND(E439*U439,2)</f>
        <v>0</v>
      </c>
      <c r="W439" s="222"/>
      <c r="X439" s="222" t="s">
        <v>293</v>
      </c>
      <c r="Y439" s="222" t="s">
        <v>142</v>
      </c>
      <c r="Z439" s="212"/>
      <c r="AA439" s="212"/>
      <c r="AB439" s="212"/>
      <c r="AC439" s="212"/>
      <c r="AD439" s="212"/>
      <c r="AE439" s="212"/>
      <c r="AF439" s="212"/>
      <c r="AG439" s="212" t="s">
        <v>294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2" x14ac:dyDescent="0.2">
      <c r="A440" s="219"/>
      <c r="B440" s="220"/>
      <c r="C440" s="254" t="s">
        <v>612</v>
      </c>
      <c r="D440" s="223"/>
      <c r="E440" s="224">
        <v>1</v>
      </c>
      <c r="F440" s="222"/>
      <c r="G440" s="222"/>
      <c r="H440" s="222"/>
      <c r="I440" s="222"/>
      <c r="J440" s="222"/>
      <c r="K440" s="222"/>
      <c r="L440" s="222"/>
      <c r="M440" s="222"/>
      <c r="N440" s="221"/>
      <c r="O440" s="221"/>
      <c r="P440" s="221"/>
      <c r="Q440" s="221"/>
      <c r="R440" s="222"/>
      <c r="S440" s="222"/>
      <c r="T440" s="222"/>
      <c r="U440" s="222"/>
      <c r="V440" s="222"/>
      <c r="W440" s="222"/>
      <c r="X440" s="222"/>
      <c r="Y440" s="222"/>
      <c r="Z440" s="212"/>
      <c r="AA440" s="212"/>
      <c r="AB440" s="212"/>
      <c r="AC440" s="212"/>
      <c r="AD440" s="212"/>
      <c r="AE440" s="212"/>
      <c r="AF440" s="212"/>
      <c r="AG440" s="212" t="s">
        <v>147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33">
        <v>131</v>
      </c>
      <c r="B441" s="234" t="s">
        <v>613</v>
      </c>
      <c r="C441" s="252" t="s">
        <v>614</v>
      </c>
      <c r="D441" s="235" t="s">
        <v>137</v>
      </c>
      <c r="E441" s="236">
        <v>5.0715000000000003</v>
      </c>
      <c r="F441" s="237"/>
      <c r="G441" s="238">
        <f>ROUND(E441*F441,2)</f>
        <v>0</v>
      </c>
      <c r="H441" s="237"/>
      <c r="I441" s="238">
        <f>ROUND(E441*H441,2)</f>
        <v>0</v>
      </c>
      <c r="J441" s="237"/>
      <c r="K441" s="238">
        <f>ROUND(E441*J441,2)</f>
        <v>0</v>
      </c>
      <c r="L441" s="238">
        <v>21</v>
      </c>
      <c r="M441" s="238">
        <f>G441*(1+L441/100)</f>
        <v>0</v>
      </c>
      <c r="N441" s="236">
        <v>1.3599999999999999E-2</v>
      </c>
      <c r="O441" s="236">
        <f>ROUND(E441*N441,2)</f>
        <v>7.0000000000000007E-2</v>
      </c>
      <c r="P441" s="236">
        <v>0</v>
      </c>
      <c r="Q441" s="236">
        <f>ROUND(E441*P441,2)</f>
        <v>0</v>
      </c>
      <c r="R441" s="238"/>
      <c r="S441" s="238" t="s">
        <v>383</v>
      </c>
      <c r="T441" s="239" t="s">
        <v>384</v>
      </c>
      <c r="U441" s="222">
        <v>0</v>
      </c>
      <c r="V441" s="222">
        <f>ROUND(E441*U441,2)</f>
        <v>0</v>
      </c>
      <c r="W441" s="222"/>
      <c r="X441" s="222" t="s">
        <v>293</v>
      </c>
      <c r="Y441" s="222" t="s">
        <v>142</v>
      </c>
      <c r="Z441" s="212"/>
      <c r="AA441" s="212"/>
      <c r="AB441" s="212"/>
      <c r="AC441" s="212"/>
      <c r="AD441" s="212"/>
      <c r="AE441" s="212"/>
      <c r="AF441" s="212"/>
      <c r="AG441" s="212" t="s">
        <v>294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2" x14ac:dyDescent="0.2">
      <c r="A442" s="219"/>
      <c r="B442" s="220"/>
      <c r="C442" s="254" t="s">
        <v>615</v>
      </c>
      <c r="D442" s="223"/>
      <c r="E442" s="224">
        <v>5.0715000000000003</v>
      </c>
      <c r="F442" s="222"/>
      <c r="G442" s="222"/>
      <c r="H442" s="222"/>
      <c r="I442" s="222"/>
      <c r="J442" s="222"/>
      <c r="K442" s="222"/>
      <c r="L442" s="222"/>
      <c r="M442" s="222"/>
      <c r="N442" s="221"/>
      <c r="O442" s="221"/>
      <c r="P442" s="221"/>
      <c r="Q442" s="221"/>
      <c r="R442" s="222"/>
      <c r="S442" s="222"/>
      <c r="T442" s="222"/>
      <c r="U442" s="222"/>
      <c r="V442" s="222"/>
      <c r="W442" s="222"/>
      <c r="X442" s="222"/>
      <c r="Y442" s="222"/>
      <c r="Z442" s="212"/>
      <c r="AA442" s="212"/>
      <c r="AB442" s="212"/>
      <c r="AC442" s="212"/>
      <c r="AD442" s="212"/>
      <c r="AE442" s="212"/>
      <c r="AF442" s="212"/>
      <c r="AG442" s="212" t="s">
        <v>147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33">
        <v>132</v>
      </c>
      <c r="B443" s="234" t="s">
        <v>616</v>
      </c>
      <c r="C443" s="252" t="s">
        <v>617</v>
      </c>
      <c r="D443" s="235" t="s">
        <v>217</v>
      </c>
      <c r="E443" s="236">
        <v>10</v>
      </c>
      <c r="F443" s="237"/>
      <c r="G443" s="238">
        <f>ROUND(E443*F443,2)</f>
        <v>0</v>
      </c>
      <c r="H443" s="237"/>
      <c r="I443" s="238">
        <f>ROUND(E443*H443,2)</f>
        <v>0</v>
      </c>
      <c r="J443" s="237"/>
      <c r="K443" s="238">
        <f>ROUND(E443*J443,2)</f>
        <v>0</v>
      </c>
      <c r="L443" s="238">
        <v>21</v>
      </c>
      <c r="M443" s="238">
        <f>G443*(1+L443/100)</f>
        <v>0</v>
      </c>
      <c r="N443" s="236">
        <v>6.2E-4</v>
      </c>
      <c r="O443" s="236">
        <f>ROUND(E443*N443,2)</f>
        <v>0.01</v>
      </c>
      <c r="P443" s="236">
        <v>0</v>
      </c>
      <c r="Q443" s="236">
        <f>ROUND(E443*P443,2)</f>
        <v>0</v>
      </c>
      <c r="R443" s="238"/>
      <c r="S443" s="238" t="s">
        <v>383</v>
      </c>
      <c r="T443" s="239" t="s">
        <v>384</v>
      </c>
      <c r="U443" s="222">
        <v>0</v>
      </c>
      <c r="V443" s="222">
        <f>ROUND(E443*U443,2)</f>
        <v>0</v>
      </c>
      <c r="W443" s="222"/>
      <c r="X443" s="222" t="s">
        <v>293</v>
      </c>
      <c r="Y443" s="222" t="s">
        <v>142</v>
      </c>
      <c r="Z443" s="212"/>
      <c r="AA443" s="212"/>
      <c r="AB443" s="212"/>
      <c r="AC443" s="212"/>
      <c r="AD443" s="212"/>
      <c r="AE443" s="212"/>
      <c r="AF443" s="212"/>
      <c r="AG443" s="212" t="s">
        <v>294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2" x14ac:dyDescent="0.2">
      <c r="A444" s="219"/>
      <c r="B444" s="220"/>
      <c r="C444" s="254" t="s">
        <v>618</v>
      </c>
      <c r="D444" s="223"/>
      <c r="E444" s="224">
        <v>10</v>
      </c>
      <c r="F444" s="222"/>
      <c r="G444" s="222"/>
      <c r="H444" s="222"/>
      <c r="I444" s="222"/>
      <c r="J444" s="222"/>
      <c r="K444" s="222"/>
      <c r="L444" s="222"/>
      <c r="M444" s="222"/>
      <c r="N444" s="221"/>
      <c r="O444" s="221"/>
      <c r="P444" s="221"/>
      <c r="Q444" s="221"/>
      <c r="R444" s="222"/>
      <c r="S444" s="222"/>
      <c r="T444" s="222"/>
      <c r="U444" s="222"/>
      <c r="V444" s="222"/>
      <c r="W444" s="222"/>
      <c r="X444" s="222"/>
      <c r="Y444" s="222"/>
      <c r="Z444" s="212"/>
      <c r="AA444" s="212"/>
      <c r="AB444" s="212"/>
      <c r="AC444" s="212"/>
      <c r="AD444" s="212"/>
      <c r="AE444" s="212"/>
      <c r="AF444" s="212"/>
      <c r="AG444" s="212" t="s">
        <v>147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">
      <c r="A445" s="233">
        <v>133</v>
      </c>
      <c r="B445" s="234" t="s">
        <v>619</v>
      </c>
      <c r="C445" s="252" t="s">
        <v>620</v>
      </c>
      <c r="D445" s="235" t="s">
        <v>217</v>
      </c>
      <c r="E445" s="236">
        <v>10</v>
      </c>
      <c r="F445" s="237"/>
      <c r="G445" s="238">
        <f>ROUND(E445*F445,2)</f>
        <v>0</v>
      </c>
      <c r="H445" s="237"/>
      <c r="I445" s="238">
        <f>ROUND(E445*H445,2)</f>
        <v>0</v>
      </c>
      <c r="J445" s="237"/>
      <c r="K445" s="238">
        <f>ROUND(E445*J445,2)</f>
        <v>0</v>
      </c>
      <c r="L445" s="238">
        <v>21</v>
      </c>
      <c r="M445" s="238">
        <f>G445*(1+L445/100)</f>
        <v>0</v>
      </c>
      <c r="N445" s="236">
        <v>6.2E-4</v>
      </c>
      <c r="O445" s="236">
        <f>ROUND(E445*N445,2)</f>
        <v>0.01</v>
      </c>
      <c r="P445" s="236">
        <v>0</v>
      </c>
      <c r="Q445" s="236">
        <f>ROUND(E445*P445,2)</f>
        <v>0</v>
      </c>
      <c r="R445" s="238"/>
      <c r="S445" s="238" t="s">
        <v>383</v>
      </c>
      <c r="T445" s="239" t="s">
        <v>384</v>
      </c>
      <c r="U445" s="222">
        <v>0</v>
      </c>
      <c r="V445" s="222">
        <f>ROUND(E445*U445,2)</f>
        <v>0</v>
      </c>
      <c r="W445" s="222"/>
      <c r="X445" s="222" t="s">
        <v>293</v>
      </c>
      <c r="Y445" s="222" t="s">
        <v>142</v>
      </c>
      <c r="Z445" s="212"/>
      <c r="AA445" s="212"/>
      <c r="AB445" s="212"/>
      <c r="AC445" s="212"/>
      <c r="AD445" s="212"/>
      <c r="AE445" s="212"/>
      <c r="AF445" s="212"/>
      <c r="AG445" s="212" t="s">
        <v>294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2" x14ac:dyDescent="0.2">
      <c r="A446" s="219"/>
      <c r="B446" s="220"/>
      <c r="C446" s="254" t="s">
        <v>618</v>
      </c>
      <c r="D446" s="223"/>
      <c r="E446" s="224">
        <v>10</v>
      </c>
      <c r="F446" s="222"/>
      <c r="G446" s="222"/>
      <c r="H446" s="222"/>
      <c r="I446" s="222"/>
      <c r="J446" s="222"/>
      <c r="K446" s="222"/>
      <c r="L446" s="222"/>
      <c r="M446" s="222"/>
      <c r="N446" s="221"/>
      <c r="O446" s="221"/>
      <c r="P446" s="221"/>
      <c r="Q446" s="221"/>
      <c r="R446" s="222"/>
      <c r="S446" s="222"/>
      <c r="T446" s="222"/>
      <c r="U446" s="222"/>
      <c r="V446" s="222"/>
      <c r="W446" s="222"/>
      <c r="X446" s="222"/>
      <c r="Y446" s="222"/>
      <c r="Z446" s="212"/>
      <c r="AA446" s="212"/>
      <c r="AB446" s="212"/>
      <c r="AC446" s="212"/>
      <c r="AD446" s="212"/>
      <c r="AE446" s="212"/>
      <c r="AF446" s="212"/>
      <c r="AG446" s="212" t="s">
        <v>147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">
      <c r="A447" s="233">
        <v>134</v>
      </c>
      <c r="B447" s="234" t="s">
        <v>621</v>
      </c>
      <c r="C447" s="252" t="s">
        <v>622</v>
      </c>
      <c r="D447" s="235" t="s">
        <v>137</v>
      </c>
      <c r="E447" s="236">
        <v>9</v>
      </c>
      <c r="F447" s="237"/>
      <c r="G447" s="238">
        <f>ROUND(E447*F447,2)</f>
        <v>0</v>
      </c>
      <c r="H447" s="237"/>
      <c r="I447" s="238">
        <f>ROUND(E447*H447,2)</f>
        <v>0</v>
      </c>
      <c r="J447" s="237"/>
      <c r="K447" s="238">
        <f>ROUND(E447*J447,2)</f>
        <v>0</v>
      </c>
      <c r="L447" s="238">
        <v>21</v>
      </c>
      <c r="M447" s="238">
        <f>G447*(1+L447/100)</f>
        <v>0</v>
      </c>
      <c r="N447" s="236">
        <v>1.9429999999999999E-2</v>
      </c>
      <c r="O447" s="236">
        <f>ROUND(E447*N447,2)</f>
        <v>0.17</v>
      </c>
      <c r="P447" s="236">
        <v>0</v>
      </c>
      <c r="Q447" s="236">
        <f>ROUND(E447*P447,2)</f>
        <v>0</v>
      </c>
      <c r="R447" s="238"/>
      <c r="S447" s="238" t="s">
        <v>383</v>
      </c>
      <c r="T447" s="239" t="s">
        <v>384</v>
      </c>
      <c r="U447" s="222">
        <v>0</v>
      </c>
      <c r="V447" s="222">
        <f>ROUND(E447*U447,2)</f>
        <v>0</v>
      </c>
      <c r="W447" s="222"/>
      <c r="X447" s="222" t="s">
        <v>293</v>
      </c>
      <c r="Y447" s="222" t="s">
        <v>142</v>
      </c>
      <c r="Z447" s="212"/>
      <c r="AA447" s="212"/>
      <c r="AB447" s="212"/>
      <c r="AC447" s="212"/>
      <c r="AD447" s="212"/>
      <c r="AE447" s="212"/>
      <c r="AF447" s="212"/>
      <c r="AG447" s="212" t="s">
        <v>294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2" x14ac:dyDescent="0.2">
      <c r="A448" s="219"/>
      <c r="B448" s="220"/>
      <c r="C448" s="254" t="s">
        <v>623</v>
      </c>
      <c r="D448" s="223"/>
      <c r="E448" s="224">
        <v>9</v>
      </c>
      <c r="F448" s="222"/>
      <c r="G448" s="222"/>
      <c r="H448" s="222"/>
      <c r="I448" s="222"/>
      <c r="J448" s="222"/>
      <c r="K448" s="222"/>
      <c r="L448" s="222"/>
      <c r="M448" s="222"/>
      <c r="N448" s="221"/>
      <c r="O448" s="221"/>
      <c r="P448" s="221"/>
      <c r="Q448" s="221"/>
      <c r="R448" s="222"/>
      <c r="S448" s="222"/>
      <c r="T448" s="222"/>
      <c r="U448" s="222"/>
      <c r="V448" s="222"/>
      <c r="W448" s="222"/>
      <c r="X448" s="222"/>
      <c r="Y448" s="222"/>
      <c r="Z448" s="212"/>
      <c r="AA448" s="212"/>
      <c r="AB448" s="212"/>
      <c r="AC448" s="212"/>
      <c r="AD448" s="212"/>
      <c r="AE448" s="212"/>
      <c r="AF448" s="212"/>
      <c r="AG448" s="212" t="s">
        <v>147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 x14ac:dyDescent="0.2">
      <c r="A449" s="244">
        <v>135</v>
      </c>
      <c r="B449" s="245" t="s">
        <v>624</v>
      </c>
      <c r="C449" s="257" t="s">
        <v>625</v>
      </c>
      <c r="D449" s="246" t="s">
        <v>279</v>
      </c>
      <c r="E449" s="247">
        <v>0.35397000000000001</v>
      </c>
      <c r="F449" s="248"/>
      <c r="G449" s="249">
        <f>ROUND(E449*F449,2)</f>
        <v>0</v>
      </c>
      <c r="H449" s="248"/>
      <c r="I449" s="249">
        <f>ROUND(E449*H449,2)</f>
        <v>0</v>
      </c>
      <c r="J449" s="248"/>
      <c r="K449" s="249">
        <f>ROUND(E449*J449,2)</f>
        <v>0</v>
      </c>
      <c r="L449" s="249">
        <v>21</v>
      </c>
      <c r="M449" s="249">
        <f>G449*(1+L449/100)</f>
        <v>0</v>
      </c>
      <c r="N449" s="247">
        <v>0</v>
      </c>
      <c r="O449" s="247">
        <f>ROUND(E449*N449,2)</f>
        <v>0</v>
      </c>
      <c r="P449" s="247">
        <v>0</v>
      </c>
      <c r="Q449" s="247">
        <f>ROUND(E449*P449,2)</f>
        <v>0</v>
      </c>
      <c r="R449" s="249" t="s">
        <v>571</v>
      </c>
      <c r="S449" s="249" t="s">
        <v>139</v>
      </c>
      <c r="T449" s="250" t="s">
        <v>140</v>
      </c>
      <c r="U449" s="222">
        <v>1.2649999999999999</v>
      </c>
      <c r="V449" s="222">
        <f>ROUND(E449*U449,2)</f>
        <v>0.45</v>
      </c>
      <c r="W449" s="222"/>
      <c r="X449" s="222" t="s">
        <v>280</v>
      </c>
      <c r="Y449" s="222" t="s">
        <v>142</v>
      </c>
      <c r="Z449" s="212"/>
      <c r="AA449" s="212"/>
      <c r="AB449" s="212"/>
      <c r="AC449" s="212"/>
      <c r="AD449" s="212"/>
      <c r="AE449" s="212"/>
      <c r="AF449" s="212"/>
      <c r="AG449" s="212" t="s">
        <v>281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x14ac:dyDescent="0.2">
      <c r="A450" s="226" t="s">
        <v>133</v>
      </c>
      <c r="B450" s="227" t="s">
        <v>95</v>
      </c>
      <c r="C450" s="251" t="s">
        <v>96</v>
      </c>
      <c r="D450" s="228"/>
      <c r="E450" s="229"/>
      <c r="F450" s="230"/>
      <c r="G450" s="230">
        <f>SUMIF(AG451:AG475,"&lt;&gt;NOR",G451:G475)</f>
        <v>0</v>
      </c>
      <c r="H450" s="230"/>
      <c r="I450" s="230">
        <f>SUM(I451:I475)</f>
        <v>0</v>
      </c>
      <c r="J450" s="230"/>
      <c r="K450" s="230">
        <f>SUM(K451:K475)</f>
        <v>0</v>
      </c>
      <c r="L450" s="230"/>
      <c r="M450" s="230">
        <f>SUM(M451:M475)</f>
        <v>0</v>
      </c>
      <c r="N450" s="229"/>
      <c r="O450" s="229">
        <f>SUM(O451:O475)</f>
        <v>0.04</v>
      </c>
      <c r="P450" s="229"/>
      <c r="Q450" s="229">
        <f>SUM(Q451:Q475)</f>
        <v>0</v>
      </c>
      <c r="R450" s="230"/>
      <c r="S450" s="230"/>
      <c r="T450" s="231"/>
      <c r="U450" s="225"/>
      <c r="V450" s="225">
        <f>SUM(V451:V475)</f>
        <v>31.16</v>
      </c>
      <c r="W450" s="225"/>
      <c r="X450" s="225"/>
      <c r="Y450" s="225"/>
      <c r="AG450" t="s">
        <v>134</v>
      </c>
    </row>
    <row r="451" spans="1:60" outlineLevel="1" x14ac:dyDescent="0.2">
      <c r="A451" s="233">
        <v>136</v>
      </c>
      <c r="B451" s="234" t="s">
        <v>626</v>
      </c>
      <c r="C451" s="252" t="s">
        <v>627</v>
      </c>
      <c r="D451" s="235" t="s">
        <v>137</v>
      </c>
      <c r="E451" s="236">
        <v>16.824999999999999</v>
      </c>
      <c r="F451" s="237"/>
      <c r="G451" s="238">
        <f>ROUND(E451*F451,2)</f>
        <v>0</v>
      </c>
      <c r="H451" s="237"/>
      <c r="I451" s="238">
        <f>ROUND(E451*H451,2)</f>
        <v>0</v>
      </c>
      <c r="J451" s="237"/>
      <c r="K451" s="238">
        <f>ROUND(E451*J451,2)</f>
        <v>0</v>
      </c>
      <c r="L451" s="238">
        <v>21</v>
      </c>
      <c r="M451" s="238">
        <f>G451*(1+L451/100)</f>
        <v>0</v>
      </c>
      <c r="N451" s="236">
        <v>2.5000000000000001E-4</v>
      </c>
      <c r="O451" s="236">
        <f>ROUND(E451*N451,2)</f>
        <v>0</v>
      </c>
      <c r="P451" s="236">
        <v>0</v>
      </c>
      <c r="Q451" s="236">
        <f>ROUND(E451*P451,2)</f>
        <v>0</v>
      </c>
      <c r="R451" s="238" t="s">
        <v>628</v>
      </c>
      <c r="S451" s="238" t="s">
        <v>139</v>
      </c>
      <c r="T451" s="239" t="s">
        <v>140</v>
      </c>
      <c r="U451" s="222">
        <v>0.30599999999999999</v>
      </c>
      <c r="V451" s="222">
        <f>ROUND(E451*U451,2)</f>
        <v>5.15</v>
      </c>
      <c r="W451" s="222"/>
      <c r="X451" s="222" t="s">
        <v>141</v>
      </c>
      <c r="Y451" s="222" t="s">
        <v>142</v>
      </c>
      <c r="Z451" s="212"/>
      <c r="AA451" s="212"/>
      <c r="AB451" s="212"/>
      <c r="AC451" s="212"/>
      <c r="AD451" s="212"/>
      <c r="AE451" s="212"/>
      <c r="AF451" s="212"/>
      <c r="AG451" s="212" t="s">
        <v>143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2" x14ac:dyDescent="0.2">
      <c r="A452" s="219"/>
      <c r="B452" s="220"/>
      <c r="C452" s="255" t="s">
        <v>629</v>
      </c>
      <c r="D452" s="242"/>
      <c r="E452" s="242"/>
      <c r="F452" s="242"/>
      <c r="G452" s="242"/>
      <c r="H452" s="222"/>
      <c r="I452" s="222"/>
      <c r="J452" s="222"/>
      <c r="K452" s="222"/>
      <c r="L452" s="222"/>
      <c r="M452" s="222"/>
      <c r="N452" s="221"/>
      <c r="O452" s="221"/>
      <c r="P452" s="221"/>
      <c r="Q452" s="221"/>
      <c r="R452" s="222"/>
      <c r="S452" s="222"/>
      <c r="T452" s="222"/>
      <c r="U452" s="222"/>
      <c r="V452" s="222"/>
      <c r="W452" s="222"/>
      <c r="X452" s="222"/>
      <c r="Y452" s="222"/>
      <c r="Z452" s="212"/>
      <c r="AA452" s="212"/>
      <c r="AB452" s="212"/>
      <c r="AC452" s="212"/>
      <c r="AD452" s="212"/>
      <c r="AE452" s="212"/>
      <c r="AF452" s="212"/>
      <c r="AG452" s="212" t="s">
        <v>156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2" x14ac:dyDescent="0.2">
      <c r="A453" s="219"/>
      <c r="B453" s="220"/>
      <c r="C453" s="254" t="s">
        <v>630</v>
      </c>
      <c r="D453" s="223"/>
      <c r="E453" s="224">
        <v>1.2250000000000001</v>
      </c>
      <c r="F453" s="222"/>
      <c r="G453" s="222"/>
      <c r="H453" s="222"/>
      <c r="I453" s="222"/>
      <c r="J453" s="222"/>
      <c r="K453" s="222"/>
      <c r="L453" s="222"/>
      <c r="M453" s="222"/>
      <c r="N453" s="221"/>
      <c r="O453" s="221"/>
      <c r="P453" s="221"/>
      <c r="Q453" s="221"/>
      <c r="R453" s="222"/>
      <c r="S453" s="222"/>
      <c r="T453" s="222"/>
      <c r="U453" s="222"/>
      <c r="V453" s="222"/>
      <c r="W453" s="222"/>
      <c r="X453" s="222"/>
      <c r="Y453" s="222"/>
      <c r="Z453" s="212"/>
      <c r="AA453" s="212"/>
      <c r="AB453" s="212"/>
      <c r="AC453" s="212"/>
      <c r="AD453" s="212"/>
      <c r="AE453" s="212"/>
      <c r="AF453" s="212"/>
      <c r="AG453" s="212" t="s">
        <v>147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3" x14ac:dyDescent="0.2">
      <c r="A454" s="219"/>
      <c r="B454" s="220"/>
      <c r="C454" s="254" t="s">
        <v>631</v>
      </c>
      <c r="D454" s="223"/>
      <c r="E454" s="224">
        <v>1.2</v>
      </c>
      <c r="F454" s="222"/>
      <c r="G454" s="222"/>
      <c r="H454" s="222"/>
      <c r="I454" s="222"/>
      <c r="J454" s="222"/>
      <c r="K454" s="222"/>
      <c r="L454" s="222"/>
      <c r="M454" s="222"/>
      <c r="N454" s="221"/>
      <c r="O454" s="221"/>
      <c r="P454" s="221"/>
      <c r="Q454" s="221"/>
      <c r="R454" s="222"/>
      <c r="S454" s="222"/>
      <c r="T454" s="222"/>
      <c r="U454" s="222"/>
      <c r="V454" s="222"/>
      <c r="W454" s="222"/>
      <c r="X454" s="222"/>
      <c r="Y454" s="222"/>
      <c r="Z454" s="212"/>
      <c r="AA454" s="212"/>
      <c r="AB454" s="212"/>
      <c r="AC454" s="212"/>
      <c r="AD454" s="212"/>
      <c r="AE454" s="212"/>
      <c r="AF454" s="212"/>
      <c r="AG454" s="212" t="s">
        <v>147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2">
      <c r="A455" s="219"/>
      <c r="B455" s="220"/>
      <c r="C455" s="254" t="s">
        <v>632</v>
      </c>
      <c r="D455" s="223"/>
      <c r="E455" s="224">
        <v>1.2</v>
      </c>
      <c r="F455" s="222"/>
      <c r="G455" s="222"/>
      <c r="H455" s="222"/>
      <c r="I455" s="222"/>
      <c r="J455" s="222"/>
      <c r="K455" s="222"/>
      <c r="L455" s="222"/>
      <c r="M455" s="222"/>
      <c r="N455" s="221"/>
      <c r="O455" s="221"/>
      <c r="P455" s="221"/>
      <c r="Q455" s="221"/>
      <c r="R455" s="222"/>
      <c r="S455" s="222"/>
      <c r="T455" s="222"/>
      <c r="U455" s="222"/>
      <c r="V455" s="222"/>
      <c r="W455" s="222"/>
      <c r="X455" s="222"/>
      <c r="Y455" s="222"/>
      <c r="Z455" s="212"/>
      <c r="AA455" s="212"/>
      <c r="AB455" s="212"/>
      <c r="AC455" s="212"/>
      <c r="AD455" s="212"/>
      <c r="AE455" s="212"/>
      <c r="AF455" s="212"/>
      <c r="AG455" s="212" t="s">
        <v>147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3" x14ac:dyDescent="0.2">
      <c r="A456" s="219"/>
      <c r="B456" s="220"/>
      <c r="C456" s="254" t="s">
        <v>633</v>
      </c>
      <c r="D456" s="223"/>
      <c r="E456" s="224">
        <v>1.2</v>
      </c>
      <c r="F456" s="222"/>
      <c r="G456" s="222"/>
      <c r="H456" s="222"/>
      <c r="I456" s="222"/>
      <c r="J456" s="222"/>
      <c r="K456" s="222"/>
      <c r="L456" s="222"/>
      <c r="M456" s="222"/>
      <c r="N456" s="221"/>
      <c r="O456" s="221"/>
      <c r="P456" s="221"/>
      <c r="Q456" s="221"/>
      <c r="R456" s="222"/>
      <c r="S456" s="222"/>
      <c r="T456" s="222"/>
      <c r="U456" s="222"/>
      <c r="V456" s="222"/>
      <c r="W456" s="222"/>
      <c r="X456" s="222"/>
      <c r="Y456" s="222"/>
      <c r="Z456" s="212"/>
      <c r="AA456" s="212"/>
      <c r="AB456" s="212"/>
      <c r="AC456" s="212"/>
      <c r="AD456" s="212"/>
      <c r="AE456" s="212"/>
      <c r="AF456" s="212"/>
      <c r="AG456" s="212" t="s">
        <v>147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3" x14ac:dyDescent="0.2">
      <c r="A457" s="219"/>
      <c r="B457" s="220"/>
      <c r="C457" s="254" t="s">
        <v>634</v>
      </c>
      <c r="D457" s="223"/>
      <c r="E457" s="224">
        <v>2.4</v>
      </c>
      <c r="F457" s="222"/>
      <c r="G457" s="222"/>
      <c r="H457" s="222"/>
      <c r="I457" s="222"/>
      <c r="J457" s="222"/>
      <c r="K457" s="222"/>
      <c r="L457" s="222"/>
      <c r="M457" s="222"/>
      <c r="N457" s="221"/>
      <c r="O457" s="221"/>
      <c r="P457" s="221"/>
      <c r="Q457" s="221"/>
      <c r="R457" s="222"/>
      <c r="S457" s="222"/>
      <c r="T457" s="222"/>
      <c r="U457" s="222"/>
      <c r="V457" s="222"/>
      <c r="W457" s="222"/>
      <c r="X457" s="222"/>
      <c r="Y457" s="222"/>
      <c r="Z457" s="212"/>
      <c r="AA457" s="212"/>
      <c r="AB457" s="212"/>
      <c r="AC457" s="212"/>
      <c r="AD457" s="212"/>
      <c r="AE457" s="212"/>
      <c r="AF457" s="212"/>
      <c r="AG457" s="212" t="s">
        <v>147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3" x14ac:dyDescent="0.2">
      <c r="A458" s="219"/>
      <c r="B458" s="220"/>
      <c r="C458" s="254" t="s">
        <v>635</v>
      </c>
      <c r="D458" s="223"/>
      <c r="E458" s="224">
        <v>8.4</v>
      </c>
      <c r="F458" s="222"/>
      <c r="G458" s="222"/>
      <c r="H458" s="222"/>
      <c r="I458" s="222"/>
      <c r="J458" s="222"/>
      <c r="K458" s="222"/>
      <c r="L458" s="222"/>
      <c r="M458" s="222"/>
      <c r="N458" s="221"/>
      <c r="O458" s="221"/>
      <c r="P458" s="221"/>
      <c r="Q458" s="221"/>
      <c r="R458" s="222"/>
      <c r="S458" s="222"/>
      <c r="T458" s="222"/>
      <c r="U458" s="222"/>
      <c r="V458" s="222"/>
      <c r="W458" s="222"/>
      <c r="X458" s="222"/>
      <c r="Y458" s="222"/>
      <c r="Z458" s="212"/>
      <c r="AA458" s="212"/>
      <c r="AB458" s="212"/>
      <c r="AC458" s="212"/>
      <c r="AD458" s="212"/>
      <c r="AE458" s="212"/>
      <c r="AF458" s="212"/>
      <c r="AG458" s="212" t="s">
        <v>147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3" x14ac:dyDescent="0.2">
      <c r="A459" s="219"/>
      <c r="B459" s="220"/>
      <c r="C459" s="254" t="s">
        <v>636</v>
      </c>
      <c r="D459" s="223"/>
      <c r="E459" s="224">
        <v>1.2</v>
      </c>
      <c r="F459" s="222"/>
      <c r="G459" s="222"/>
      <c r="H459" s="222"/>
      <c r="I459" s="222"/>
      <c r="J459" s="222"/>
      <c r="K459" s="222"/>
      <c r="L459" s="222"/>
      <c r="M459" s="222"/>
      <c r="N459" s="221"/>
      <c r="O459" s="221"/>
      <c r="P459" s="221"/>
      <c r="Q459" s="221"/>
      <c r="R459" s="222"/>
      <c r="S459" s="222"/>
      <c r="T459" s="222"/>
      <c r="U459" s="222"/>
      <c r="V459" s="222"/>
      <c r="W459" s="222"/>
      <c r="X459" s="222"/>
      <c r="Y459" s="222"/>
      <c r="Z459" s="212"/>
      <c r="AA459" s="212"/>
      <c r="AB459" s="212"/>
      <c r="AC459" s="212"/>
      <c r="AD459" s="212"/>
      <c r="AE459" s="212"/>
      <c r="AF459" s="212"/>
      <c r="AG459" s="212" t="s">
        <v>147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ht="22.5" outlineLevel="1" x14ac:dyDescent="0.2">
      <c r="A460" s="233">
        <v>137</v>
      </c>
      <c r="B460" s="234" t="s">
        <v>637</v>
      </c>
      <c r="C460" s="252" t="s">
        <v>638</v>
      </c>
      <c r="D460" s="235" t="s">
        <v>137</v>
      </c>
      <c r="E460" s="236">
        <v>60</v>
      </c>
      <c r="F460" s="237"/>
      <c r="G460" s="238">
        <f>ROUND(E460*F460,2)</f>
        <v>0</v>
      </c>
      <c r="H460" s="237"/>
      <c r="I460" s="238">
        <f>ROUND(E460*H460,2)</f>
        <v>0</v>
      </c>
      <c r="J460" s="237"/>
      <c r="K460" s="238">
        <f>ROUND(E460*J460,2)</f>
        <v>0</v>
      </c>
      <c r="L460" s="238">
        <v>21</v>
      </c>
      <c r="M460" s="238">
        <f>G460*(1+L460/100)</f>
        <v>0</v>
      </c>
      <c r="N460" s="236">
        <v>4.8999999999999998E-4</v>
      </c>
      <c r="O460" s="236">
        <f>ROUND(E460*N460,2)</f>
        <v>0.03</v>
      </c>
      <c r="P460" s="236">
        <v>0</v>
      </c>
      <c r="Q460" s="236">
        <f>ROUND(E460*P460,2)</f>
        <v>0</v>
      </c>
      <c r="R460" s="238" t="s">
        <v>628</v>
      </c>
      <c r="S460" s="238" t="s">
        <v>139</v>
      </c>
      <c r="T460" s="239" t="s">
        <v>140</v>
      </c>
      <c r="U460" s="222">
        <v>0.24299999999999999</v>
      </c>
      <c r="V460" s="222">
        <f>ROUND(E460*U460,2)</f>
        <v>14.58</v>
      </c>
      <c r="W460" s="222"/>
      <c r="X460" s="222" t="s">
        <v>141</v>
      </c>
      <c r="Y460" s="222" t="s">
        <v>142</v>
      </c>
      <c r="Z460" s="212"/>
      <c r="AA460" s="212"/>
      <c r="AB460" s="212"/>
      <c r="AC460" s="212"/>
      <c r="AD460" s="212"/>
      <c r="AE460" s="212"/>
      <c r="AF460" s="212"/>
      <c r="AG460" s="212" t="s">
        <v>143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2" x14ac:dyDescent="0.2">
      <c r="A461" s="219"/>
      <c r="B461" s="220"/>
      <c r="C461" s="254" t="s">
        <v>639</v>
      </c>
      <c r="D461" s="223"/>
      <c r="E461" s="224">
        <v>16.8</v>
      </c>
      <c r="F461" s="222"/>
      <c r="G461" s="222"/>
      <c r="H461" s="222"/>
      <c r="I461" s="222"/>
      <c r="J461" s="222"/>
      <c r="K461" s="222"/>
      <c r="L461" s="222"/>
      <c r="M461" s="222"/>
      <c r="N461" s="221"/>
      <c r="O461" s="221"/>
      <c r="P461" s="221"/>
      <c r="Q461" s="221"/>
      <c r="R461" s="222"/>
      <c r="S461" s="222"/>
      <c r="T461" s="222"/>
      <c r="U461" s="222"/>
      <c r="V461" s="222"/>
      <c r="W461" s="222"/>
      <c r="X461" s="222"/>
      <c r="Y461" s="222"/>
      <c r="Z461" s="212"/>
      <c r="AA461" s="212"/>
      <c r="AB461" s="212"/>
      <c r="AC461" s="212"/>
      <c r="AD461" s="212"/>
      <c r="AE461" s="212"/>
      <c r="AF461" s="212"/>
      <c r="AG461" s="212" t="s">
        <v>147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3" x14ac:dyDescent="0.2">
      <c r="A462" s="219"/>
      <c r="B462" s="220"/>
      <c r="C462" s="254" t="s">
        <v>640</v>
      </c>
      <c r="D462" s="223"/>
      <c r="E462" s="224">
        <v>4.8</v>
      </c>
      <c r="F462" s="222"/>
      <c r="G462" s="222"/>
      <c r="H462" s="222"/>
      <c r="I462" s="222"/>
      <c r="J462" s="222"/>
      <c r="K462" s="222"/>
      <c r="L462" s="222"/>
      <c r="M462" s="222"/>
      <c r="N462" s="221"/>
      <c r="O462" s="221"/>
      <c r="P462" s="221"/>
      <c r="Q462" s="221"/>
      <c r="R462" s="222"/>
      <c r="S462" s="222"/>
      <c r="T462" s="222"/>
      <c r="U462" s="222"/>
      <c r="V462" s="222"/>
      <c r="W462" s="222"/>
      <c r="X462" s="222"/>
      <c r="Y462" s="222"/>
      <c r="Z462" s="212"/>
      <c r="AA462" s="212"/>
      <c r="AB462" s="212"/>
      <c r="AC462" s="212"/>
      <c r="AD462" s="212"/>
      <c r="AE462" s="212"/>
      <c r="AF462" s="212"/>
      <c r="AG462" s="212" t="s">
        <v>147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3" x14ac:dyDescent="0.2">
      <c r="A463" s="219"/>
      <c r="B463" s="220"/>
      <c r="C463" s="254" t="s">
        <v>641</v>
      </c>
      <c r="D463" s="223"/>
      <c r="E463" s="224">
        <v>2.4</v>
      </c>
      <c r="F463" s="222"/>
      <c r="G463" s="222"/>
      <c r="H463" s="222"/>
      <c r="I463" s="222"/>
      <c r="J463" s="222"/>
      <c r="K463" s="222"/>
      <c r="L463" s="222"/>
      <c r="M463" s="222"/>
      <c r="N463" s="221"/>
      <c r="O463" s="221"/>
      <c r="P463" s="221"/>
      <c r="Q463" s="221"/>
      <c r="R463" s="222"/>
      <c r="S463" s="222"/>
      <c r="T463" s="222"/>
      <c r="U463" s="222"/>
      <c r="V463" s="222"/>
      <c r="W463" s="222"/>
      <c r="X463" s="222"/>
      <c r="Y463" s="222"/>
      <c r="Z463" s="212"/>
      <c r="AA463" s="212"/>
      <c r="AB463" s="212"/>
      <c r="AC463" s="212"/>
      <c r="AD463" s="212"/>
      <c r="AE463" s="212"/>
      <c r="AF463" s="212"/>
      <c r="AG463" s="212" t="s">
        <v>147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3" x14ac:dyDescent="0.2">
      <c r="A464" s="219"/>
      <c r="B464" s="220"/>
      <c r="C464" s="254" t="s">
        <v>642</v>
      </c>
      <c r="D464" s="223"/>
      <c r="E464" s="224">
        <v>36</v>
      </c>
      <c r="F464" s="222"/>
      <c r="G464" s="222"/>
      <c r="H464" s="222"/>
      <c r="I464" s="222"/>
      <c r="J464" s="222"/>
      <c r="K464" s="222"/>
      <c r="L464" s="222"/>
      <c r="M464" s="222"/>
      <c r="N464" s="221"/>
      <c r="O464" s="221"/>
      <c r="P464" s="221"/>
      <c r="Q464" s="221"/>
      <c r="R464" s="222"/>
      <c r="S464" s="222"/>
      <c r="T464" s="222"/>
      <c r="U464" s="222"/>
      <c r="V464" s="222"/>
      <c r="W464" s="222"/>
      <c r="X464" s="222"/>
      <c r="Y464" s="222"/>
      <c r="Z464" s="212"/>
      <c r="AA464" s="212"/>
      <c r="AB464" s="212"/>
      <c r="AC464" s="212"/>
      <c r="AD464" s="212"/>
      <c r="AE464" s="212"/>
      <c r="AF464" s="212"/>
      <c r="AG464" s="212" t="s">
        <v>147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ht="22.5" outlineLevel="1" x14ac:dyDescent="0.2">
      <c r="A465" s="233">
        <v>138</v>
      </c>
      <c r="B465" s="234" t="s">
        <v>643</v>
      </c>
      <c r="C465" s="252" t="s">
        <v>644</v>
      </c>
      <c r="D465" s="235" t="s">
        <v>185</v>
      </c>
      <c r="E465" s="236">
        <v>130</v>
      </c>
      <c r="F465" s="237"/>
      <c r="G465" s="238">
        <f>ROUND(E465*F465,2)</f>
        <v>0</v>
      </c>
      <c r="H465" s="237"/>
      <c r="I465" s="238">
        <f>ROUND(E465*H465,2)</f>
        <v>0</v>
      </c>
      <c r="J465" s="237"/>
      <c r="K465" s="238">
        <f>ROUND(E465*J465,2)</f>
        <v>0</v>
      </c>
      <c r="L465" s="238">
        <v>21</v>
      </c>
      <c r="M465" s="238">
        <f>G465*(1+L465/100)</f>
        <v>0</v>
      </c>
      <c r="N465" s="236">
        <v>6.9999999999999994E-5</v>
      </c>
      <c r="O465" s="236">
        <f>ROUND(E465*N465,2)</f>
        <v>0.01</v>
      </c>
      <c r="P465" s="236">
        <v>0</v>
      </c>
      <c r="Q465" s="236">
        <f>ROUND(E465*P465,2)</f>
        <v>0</v>
      </c>
      <c r="R465" s="238" t="s">
        <v>628</v>
      </c>
      <c r="S465" s="238" t="s">
        <v>139</v>
      </c>
      <c r="T465" s="239" t="s">
        <v>140</v>
      </c>
      <c r="U465" s="222">
        <v>8.6999999999999994E-2</v>
      </c>
      <c r="V465" s="222">
        <f>ROUND(E465*U465,2)</f>
        <v>11.31</v>
      </c>
      <c r="W465" s="222"/>
      <c r="X465" s="222" t="s">
        <v>141</v>
      </c>
      <c r="Y465" s="222" t="s">
        <v>142</v>
      </c>
      <c r="Z465" s="212"/>
      <c r="AA465" s="212"/>
      <c r="AB465" s="212"/>
      <c r="AC465" s="212"/>
      <c r="AD465" s="212"/>
      <c r="AE465" s="212"/>
      <c r="AF465" s="212"/>
      <c r="AG465" s="212" t="s">
        <v>143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2" x14ac:dyDescent="0.2">
      <c r="A466" s="219"/>
      <c r="B466" s="220"/>
      <c r="C466" s="255" t="s">
        <v>645</v>
      </c>
      <c r="D466" s="242"/>
      <c r="E466" s="242"/>
      <c r="F466" s="242"/>
      <c r="G466" s="242"/>
      <c r="H466" s="222"/>
      <c r="I466" s="222"/>
      <c r="J466" s="222"/>
      <c r="K466" s="222"/>
      <c r="L466" s="222"/>
      <c r="M466" s="222"/>
      <c r="N466" s="221"/>
      <c r="O466" s="221"/>
      <c r="P466" s="221"/>
      <c r="Q466" s="221"/>
      <c r="R466" s="222"/>
      <c r="S466" s="222"/>
      <c r="T466" s="222"/>
      <c r="U466" s="222"/>
      <c r="V466" s="222"/>
      <c r="W466" s="222"/>
      <c r="X466" s="222"/>
      <c r="Y466" s="222"/>
      <c r="Z466" s="212"/>
      <c r="AA466" s="212"/>
      <c r="AB466" s="212"/>
      <c r="AC466" s="212"/>
      <c r="AD466" s="212"/>
      <c r="AE466" s="212"/>
      <c r="AF466" s="212"/>
      <c r="AG466" s="212" t="s">
        <v>156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2" x14ac:dyDescent="0.2">
      <c r="A467" s="219"/>
      <c r="B467" s="220"/>
      <c r="C467" s="254" t="s">
        <v>646</v>
      </c>
      <c r="D467" s="223"/>
      <c r="E467" s="224">
        <v>40</v>
      </c>
      <c r="F467" s="222"/>
      <c r="G467" s="222"/>
      <c r="H467" s="222"/>
      <c r="I467" s="222"/>
      <c r="J467" s="222"/>
      <c r="K467" s="222"/>
      <c r="L467" s="222"/>
      <c r="M467" s="222"/>
      <c r="N467" s="221"/>
      <c r="O467" s="221"/>
      <c r="P467" s="221"/>
      <c r="Q467" s="221"/>
      <c r="R467" s="222"/>
      <c r="S467" s="222"/>
      <c r="T467" s="222"/>
      <c r="U467" s="222"/>
      <c r="V467" s="222"/>
      <c r="W467" s="222"/>
      <c r="X467" s="222"/>
      <c r="Y467" s="222"/>
      <c r="Z467" s="212"/>
      <c r="AA467" s="212"/>
      <c r="AB467" s="212"/>
      <c r="AC467" s="212"/>
      <c r="AD467" s="212"/>
      <c r="AE467" s="212"/>
      <c r="AF467" s="212"/>
      <c r="AG467" s="212" t="s">
        <v>147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3" x14ac:dyDescent="0.2">
      <c r="A468" s="219"/>
      <c r="B468" s="220"/>
      <c r="C468" s="254" t="s">
        <v>647</v>
      </c>
      <c r="D468" s="223"/>
      <c r="E468" s="224">
        <v>20</v>
      </c>
      <c r="F468" s="222"/>
      <c r="G468" s="222"/>
      <c r="H468" s="222"/>
      <c r="I468" s="222"/>
      <c r="J468" s="222"/>
      <c r="K468" s="222"/>
      <c r="L468" s="222"/>
      <c r="M468" s="222"/>
      <c r="N468" s="221"/>
      <c r="O468" s="221"/>
      <c r="P468" s="221"/>
      <c r="Q468" s="221"/>
      <c r="R468" s="222"/>
      <c r="S468" s="222"/>
      <c r="T468" s="222"/>
      <c r="U468" s="222"/>
      <c r="V468" s="222"/>
      <c r="W468" s="222"/>
      <c r="X468" s="222"/>
      <c r="Y468" s="222"/>
      <c r="Z468" s="212"/>
      <c r="AA468" s="212"/>
      <c r="AB468" s="212"/>
      <c r="AC468" s="212"/>
      <c r="AD468" s="212"/>
      <c r="AE468" s="212"/>
      <c r="AF468" s="212"/>
      <c r="AG468" s="212" t="s">
        <v>147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3" x14ac:dyDescent="0.2">
      <c r="A469" s="219"/>
      <c r="B469" s="220"/>
      <c r="C469" s="254" t="s">
        <v>648</v>
      </c>
      <c r="D469" s="223"/>
      <c r="E469" s="224">
        <v>10</v>
      </c>
      <c r="F469" s="222"/>
      <c r="G469" s="222"/>
      <c r="H469" s="222"/>
      <c r="I469" s="222"/>
      <c r="J469" s="222"/>
      <c r="K469" s="222"/>
      <c r="L469" s="222"/>
      <c r="M469" s="222"/>
      <c r="N469" s="221"/>
      <c r="O469" s="221"/>
      <c r="P469" s="221"/>
      <c r="Q469" s="221"/>
      <c r="R469" s="222"/>
      <c r="S469" s="222"/>
      <c r="T469" s="222"/>
      <c r="U469" s="222"/>
      <c r="V469" s="222"/>
      <c r="W469" s="222"/>
      <c r="X469" s="222"/>
      <c r="Y469" s="222"/>
      <c r="Z469" s="212"/>
      <c r="AA469" s="212"/>
      <c r="AB469" s="212"/>
      <c r="AC469" s="212"/>
      <c r="AD469" s="212"/>
      <c r="AE469" s="212"/>
      <c r="AF469" s="212"/>
      <c r="AG469" s="212" t="s">
        <v>147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3" x14ac:dyDescent="0.2">
      <c r="A470" s="219"/>
      <c r="B470" s="220"/>
      <c r="C470" s="254" t="s">
        <v>649</v>
      </c>
      <c r="D470" s="223"/>
      <c r="E470" s="224">
        <v>60</v>
      </c>
      <c r="F470" s="222"/>
      <c r="G470" s="222"/>
      <c r="H470" s="222"/>
      <c r="I470" s="222"/>
      <c r="J470" s="222"/>
      <c r="K470" s="222"/>
      <c r="L470" s="222"/>
      <c r="M470" s="222"/>
      <c r="N470" s="221"/>
      <c r="O470" s="221"/>
      <c r="P470" s="221"/>
      <c r="Q470" s="221"/>
      <c r="R470" s="222"/>
      <c r="S470" s="222"/>
      <c r="T470" s="222"/>
      <c r="U470" s="222"/>
      <c r="V470" s="222"/>
      <c r="W470" s="222"/>
      <c r="X470" s="222"/>
      <c r="Y470" s="222"/>
      <c r="Z470" s="212"/>
      <c r="AA470" s="212"/>
      <c r="AB470" s="212"/>
      <c r="AC470" s="212"/>
      <c r="AD470" s="212"/>
      <c r="AE470" s="212"/>
      <c r="AF470" s="212"/>
      <c r="AG470" s="212" t="s">
        <v>147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33">
        <v>139</v>
      </c>
      <c r="B471" s="234" t="s">
        <v>650</v>
      </c>
      <c r="C471" s="252" t="s">
        <v>651</v>
      </c>
      <c r="D471" s="235" t="s">
        <v>137</v>
      </c>
      <c r="E471" s="236">
        <v>0.36</v>
      </c>
      <c r="F471" s="237"/>
      <c r="G471" s="238">
        <f>ROUND(E471*F471,2)</f>
        <v>0</v>
      </c>
      <c r="H471" s="237"/>
      <c r="I471" s="238">
        <f>ROUND(E471*H471,2)</f>
        <v>0</v>
      </c>
      <c r="J471" s="237"/>
      <c r="K471" s="238">
        <f>ROUND(E471*J471,2)</f>
        <v>0</v>
      </c>
      <c r="L471" s="238">
        <v>21</v>
      </c>
      <c r="M471" s="238">
        <f>G471*(1+L471/100)</f>
        <v>0</v>
      </c>
      <c r="N471" s="236">
        <v>3.4000000000000002E-4</v>
      </c>
      <c r="O471" s="236">
        <f>ROUND(E471*N471,2)</f>
        <v>0</v>
      </c>
      <c r="P471" s="236">
        <v>0</v>
      </c>
      <c r="Q471" s="236">
        <f>ROUND(E471*P471,2)</f>
        <v>0</v>
      </c>
      <c r="R471" s="238" t="s">
        <v>628</v>
      </c>
      <c r="S471" s="238" t="s">
        <v>139</v>
      </c>
      <c r="T471" s="239" t="s">
        <v>140</v>
      </c>
      <c r="U471" s="222">
        <v>0.34100000000000003</v>
      </c>
      <c r="V471" s="222">
        <f>ROUND(E471*U471,2)</f>
        <v>0.12</v>
      </c>
      <c r="W471" s="222"/>
      <c r="X471" s="222" t="s">
        <v>141</v>
      </c>
      <c r="Y471" s="222" t="s">
        <v>142</v>
      </c>
      <c r="Z471" s="212"/>
      <c r="AA471" s="212"/>
      <c r="AB471" s="212"/>
      <c r="AC471" s="212"/>
      <c r="AD471" s="212"/>
      <c r="AE471" s="212"/>
      <c r="AF471" s="212"/>
      <c r="AG471" s="212" t="s">
        <v>143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2" x14ac:dyDescent="0.2">
      <c r="A472" s="219"/>
      <c r="B472" s="220"/>
      <c r="C472" s="253" t="s">
        <v>652</v>
      </c>
      <c r="D472" s="240"/>
      <c r="E472" s="240"/>
      <c r="F472" s="240"/>
      <c r="G472" s="240"/>
      <c r="H472" s="222"/>
      <c r="I472" s="222"/>
      <c r="J472" s="222"/>
      <c r="K472" s="222"/>
      <c r="L472" s="222"/>
      <c r="M472" s="222"/>
      <c r="N472" s="221"/>
      <c r="O472" s="221"/>
      <c r="P472" s="221"/>
      <c r="Q472" s="221"/>
      <c r="R472" s="222"/>
      <c r="S472" s="222"/>
      <c r="T472" s="222"/>
      <c r="U472" s="222"/>
      <c r="V472" s="222"/>
      <c r="W472" s="222"/>
      <c r="X472" s="222"/>
      <c r="Y472" s="222"/>
      <c r="Z472" s="212"/>
      <c r="AA472" s="212"/>
      <c r="AB472" s="212"/>
      <c r="AC472" s="212"/>
      <c r="AD472" s="212"/>
      <c r="AE472" s="212"/>
      <c r="AF472" s="212"/>
      <c r="AG472" s="212" t="s">
        <v>145</v>
      </c>
      <c r="AH472" s="212"/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2" x14ac:dyDescent="0.2">
      <c r="A473" s="219"/>
      <c r="B473" s="220"/>
      <c r="C473" s="254" t="s">
        <v>653</v>
      </c>
      <c r="D473" s="223"/>
      <c r="E473" s="224">
        <v>0.12</v>
      </c>
      <c r="F473" s="222"/>
      <c r="G473" s="222"/>
      <c r="H473" s="222"/>
      <c r="I473" s="222"/>
      <c r="J473" s="222"/>
      <c r="K473" s="222"/>
      <c r="L473" s="222"/>
      <c r="M473" s="222"/>
      <c r="N473" s="221"/>
      <c r="O473" s="221"/>
      <c r="P473" s="221"/>
      <c r="Q473" s="221"/>
      <c r="R473" s="222"/>
      <c r="S473" s="222"/>
      <c r="T473" s="222"/>
      <c r="U473" s="222"/>
      <c r="V473" s="222"/>
      <c r="W473" s="222"/>
      <c r="X473" s="222"/>
      <c r="Y473" s="222"/>
      <c r="Z473" s="212"/>
      <c r="AA473" s="212"/>
      <c r="AB473" s="212"/>
      <c r="AC473" s="212"/>
      <c r="AD473" s="212"/>
      <c r="AE473" s="212"/>
      <c r="AF473" s="212"/>
      <c r="AG473" s="212" t="s">
        <v>147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3" x14ac:dyDescent="0.2">
      <c r="A474" s="219"/>
      <c r="B474" s="220"/>
      <c r="C474" s="254" t="s">
        <v>654</v>
      </c>
      <c r="D474" s="223"/>
      <c r="E474" s="224">
        <v>0.12</v>
      </c>
      <c r="F474" s="222"/>
      <c r="G474" s="222"/>
      <c r="H474" s="222"/>
      <c r="I474" s="222"/>
      <c r="J474" s="222"/>
      <c r="K474" s="222"/>
      <c r="L474" s="222"/>
      <c r="M474" s="222"/>
      <c r="N474" s="221"/>
      <c r="O474" s="221"/>
      <c r="P474" s="221"/>
      <c r="Q474" s="221"/>
      <c r="R474" s="222"/>
      <c r="S474" s="222"/>
      <c r="T474" s="222"/>
      <c r="U474" s="222"/>
      <c r="V474" s="222"/>
      <c r="W474" s="222"/>
      <c r="X474" s="222"/>
      <c r="Y474" s="222"/>
      <c r="Z474" s="212"/>
      <c r="AA474" s="212"/>
      <c r="AB474" s="212"/>
      <c r="AC474" s="212"/>
      <c r="AD474" s="212"/>
      <c r="AE474" s="212"/>
      <c r="AF474" s="212"/>
      <c r="AG474" s="212" t="s">
        <v>147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3" x14ac:dyDescent="0.2">
      <c r="A475" s="219"/>
      <c r="B475" s="220"/>
      <c r="C475" s="254" t="s">
        <v>655</v>
      </c>
      <c r="D475" s="223"/>
      <c r="E475" s="224">
        <v>0.12</v>
      </c>
      <c r="F475" s="222"/>
      <c r="G475" s="222"/>
      <c r="H475" s="222"/>
      <c r="I475" s="222"/>
      <c r="J475" s="222"/>
      <c r="K475" s="222"/>
      <c r="L475" s="222"/>
      <c r="M475" s="222"/>
      <c r="N475" s="221"/>
      <c r="O475" s="221"/>
      <c r="P475" s="221"/>
      <c r="Q475" s="221"/>
      <c r="R475" s="222"/>
      <c r="S475" s="222"/>
      <c r="T475" s="222"/>
      <c r="U475" s="222"/>
      <c r="V475" s="222"/>
      <c r="W475" s="222"/>
      <c r="X475" s="222"/>
      <c r="Y475" s="222"/>
      <c r="Z475" s="212"/>
      <c r="AA475" s="212"/>
      <c r="AB475" s="212"/>
      <c r="AC475" s="212"/>
      <c r="AD475" s="212"/>
      <c r="AE475" s="212"/>
      <c r="AF475" s="212"/>
      <c r="AG475" s="212" t="s">
        <v>147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x14ac:dyDescent="0.2">
      <c r="A476" s="226" t="s">
        <v>133</v>
      </c>
      <c r="B476" s="227" t="s">
        <v>97</v>
      </c>
      <c r="C476" s="251" t="s">
        <v>98</v>
      </c>
      <c r="D476" s="228"/>
      <c r="E476" s="229"/>
      <c r="F476" s="230"/>
      <c r="G476" s="230">
        <f>SUMIF(AG477:AG587,"&lt;&gt;NOR",G477:G587)</f>
        <v>0</v>
      </c>
      <c r="H476" s="230"/>
      <c r="I476" s="230">
        <f>SUM(I477:I587)</f>
        <v>0</v>
      </c>
      <c r="J476" s="230"/>
      <c r="K476" s="230">
        <f>SUM(K477:K587)</f>
        <v>0</v>
      </c>
      <c r="L476" s="230"/>
      <c r="M476" s="230">
        <f>SUM(M477:M587)</f>
        <v>0</v>
      </c>
      <c r="N476" s="229"/>
      <c r="O476" s="229">
        <f>SUM(O477:O587)</f>
        <v>1.1900000000000002</v>
      </c>
      <c r="P476" s="229"/>
      <c r="Q476" s="229">
        <f>SUM(Q477:Q587)</f>
        <v>0</v>
      </c>
      <c r="R476" s="230"/>
      <c r="S476" s="230"/>
      <c r="T476" s="231"/>
      <c r="U476" s="225"/>
      <c r="V476" s="225">
        <f>SUM(V477:V587)</f>
        <v>228.63</v>
      </c>
      <c r="W476" s="225"/>
      <c r="X476" s="225"/>
      <c r="Y476" s="225"/>
      <c r="AG476" t="s">
        <v>134</v>
      </c>
    </row>
    <row r="477" spans="1:60" outlineLevel="1" x14ac:dyDescent="0.2">
      <c r="A477" s="233">
        <v>140</v>
      </c>
      <c r="B477" s="234" t="s">
        <v>656</v>
      </c>
      <c r="C477" s="252" t="s">
        <v>657</v>
      </c>
      <c r="D477" s="235" t="s">
        <v>137</v>
      </c>
      <c r="E477" s="236">
        <v>489.89600000000002</v>
      </c>
      <c r="F477" s="237"/>
      <c r="G477" s="238">
        <f>ROUND(E477*F477,2)</f>
        <v>0</v>
      </c>
      <c r="H477" s="237"/>
      <c r="I477" s="238">
        <f>ROUND(E477*H477,2)</f>
        <v>0</v>
      </c>
      <c r="J477" s="237"/>
      <c r="K477" s="238">
        <f>ROUND(E477*J477,2)</f>
        <v>0</v>
      </c>
      <c r="L477" s="238">
        <v>21</v>
      </c>
      <c r="M477" s="238">
        <f>G477*(1+L477/100)</f>
        <v>0</v>
      </c>
      <c r="N477" s="236">
        <v>0</v>
      </c>
      <c r="O477" s="236">
        <f>ROUND(E477*N477,2)</f>
        <v>0</v>
      </c>
      <c r="P477" s="236">
        <v>0</v>
      </c>
      <c r="Q477" s="236">
        <f>ROUND(E477*P477,2)</f>
        <v>0</v>
      </c>
      <c r="R477" s="238" t="s">
        <v>658</v>
      </c>
      <c r="S477" s="238" t="s">
        <v>139</v>
      </c>
      <c r="T477" s="239" t="s">
        <v>140</v>
      </c>
      <c r="U477" s="222">
        <v>6.9709999999999994E-2</v>
      </c>
      <c r="V477" s="222">
        <f>ROUND(E477*U477,2)</f>
        <v>34.15</v>
      </c>
      <c r="W477" s="222"/>
      <c r="X477" s="222" t="s">
        <v>141</v>
      </c>
      <c r="Y477" s="222" t="s">
        <v>142</v>
      </c>
      <c r="Z477" s="212"/>
      <c r="AA477" s="212"/>
      <c r="AB477" s="212"/>
      <c r="AC477" s="212"/>
      <c r="AD477" s="212"/>
      <c r="AE477" s="212"/>
      <c r="AF477" s="212"/>
      <c r="AG477" s="212" t="s">
        <v>143</v>
      </c>
      <c r="AH477" s="212"/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2" x14ac:dyDescent="0.2">
      <c r="A478" s="219"/>
      <c r="B478" s="220"/>
      <c r="C478" s="254" t="s">
        <v>146</v>
      </c>
      <c r="D478" s="223"/>
      <c r="E478" s="224">
        <v>77.12</v>
      </c>
      <c r="F478" s="222"/>
      <c r="G478" s="222"/>
      <c r="H478" s="222"/>
      <c r="I478" s="222"/>
      <c r="J478" s="222"/>
      <c r="K478" s="222"/>
      <c r="L478" s="222"/>
      <c r="M478" s="222"/>
      <c r="N478" s="221"/>
      <c r="O478" s="221"/>
      <c r="P478" s="221"/>
      <c r="Q478" s="221"/>
      <c r="R478" s="222"/>
      <c r="S478" s="222"/>
      <c r="T478" s="222"/>
      <c r="U478" s="222"/>
      <c r="V478" s="222"/>
      <c r="W478" s="222"/>
      <c r="X478" s="222"/>
      <c r="Y478" s="222"/>
      <c r="Z478" s="212"/>
      <c r="AA478" s="212"/>
      <c r="AB478" s="212"/>
      <c r="AC478" s="212"/>
      <c r="AD478" s="212"/>
      <c r="AE478" s="212"/>
      <c r="AF478" s="212"/>
      <c r="AG478" s="212" t="s">
        <v>147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ht="22.5" outlineLevel="3" x14ac:dyDescent="0.2">
      <c r="A479" s="219"/>
      <c r="B479" s="220"/>
      <c r="C479" s="254" t="s">
        <v>659</v>
      </c>
      <c r="D479" s="223"/>
      <c r="E479" s="224">
        <v>93.875</v>
      </c>
      <c r="F479" s="222"/>
      <c r="G479" s="222"/>
      <c r="H479" s="222"/>
      <c r="I479" s="222"/>
      <c r="J479" s="222"/>
      <c r="K479" s="222"/>
      <c r="L479" s="222"/>
      <c r="M479" s="222"/>
      <c r="N479" s="221"/>
      <c r="O479" s="221"/>
      <c r="P479" s="221"/>
      <c r="Q479" s="221"/>
      <c r="R479" s="222"/>
      <c r="S479" s="222"/>
      <c r="T479" s="222"/>
      <c r="U479" s="222"/>
      <c r="V479" s="222"/>
      <c r="W479" s="222"/>
      <c r="X479" s="222"/>
      <c r="Y479" s="222"/>
      <c r="Z479" s="212"/>
      <c r="AA479" s="212"/>
      <c r="AB479" s="212"/>
      <c r="AC479" s="212"/>
      <c r="AD479" s="212"/>
      <c r="AE479" s="212"/>
      <c r="AF479" s="212"/>
      <c r="AG479" s="212" t="s">
        <v>147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3" x14ac:dyDescent="0.2">
      <c r="A480" s="219"/>
      <c r="B480" s="220"/>
      <c r="C480" s="254" t="s">
        <v>148</v>
      </c>
      <c r="D480" s="223"/>
      <c r="E480" s="224">
        <v>26.254999999999999</v>
      </c>
      <c r="F480" s="222"/>
      <c r="G480" s="222"/>
      <c r="H480" s="222"/>
      <c r="I480" s="222"/>
      <c r="J480" s="222"/>
      <c r="K480" s="222"/>
      <c r="L480" s="222"/>
      <c r="M480" s="222"/>
      <c r="N480" s="221"/>
      <c r="O480" s="221"/>
      <c r="P480" s="221"/>
      <c r="Q480" s="221"/>
      <c r="R480" s="222"/>
      <c r="S480" s="222"/>
      <c r="T480" s="222"/>
      <c r="U480" s="222"/>
      <c r="V480" s="222"/>
      <c r="W480" s="222"/>
      <c r="X480" s="222"/>
      <c r="Y480" s="222"/>
      <c r="Z480" s="212"/>
      <c r="AA480" s="212"/>
      <c r="AB480" s="212"/>
      <c r="AC480" s="212"/>
      <c r="AD480" s="212"/>
      <c r="AE480" s="212"/>
      <c r="AF480" s="212"/>
      <c r="AG480" s="212" t="s">
        <v>147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3" x14ac:dyDescent="0.2">
      <c r="A481" s="219"/>
      <c r="B481" s="220"/>
      <c r="C481" s="254" t="s">
        <v>660</v>
      </c>
      <c r="D481" s="223"/>
      <c r="E481" s="224">
        <v>52.350999999999999</v>
      </c>
      <c r="F481" s="222"/>
      <c r="G481" s="222"/>
      <c r="H481" s="222"/>
      <c r="I481" s="222"/>
      <c r="J481" s="222"/>
      <c r="K481" s="222"/>
      <c r="L481" s="222"/>
      <c r="M481" s="222"/>
      <c r="N481" s="221"/>
      <c r="O481" s="221"/>
      <c r="P481" s="221"/>
      <c r="Q481" s="221"/>
      <c r="R481" s="222"/>
      <c r="S481" s="222"/>
      <c r="T481" s="222"/>
      <c r="U481" s="222"/>
      <c r="V481" s="222"/>
      <c r="W481" s="222"/>
      <c r="X481" s="222"/>
      <c r="Y481" s="222"/>
      <c r="Z481" s="212"/>
      <c r="AA481" s="212"/>
      <c r="AB481" s="212"/>
      <c r="AC481" s="212"/>
      <c r="AD481" s="212"/>
      <c r="AE481" s="212"/>
      <c r="AF481" s="212"/>
      <c r="AG481" s="212" t="s">
        <v>147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3" x14ac:dyDescent="0.2">
      <c r="A482" s="219"/>
      <c r="B482" s="220"/>
      <c r="C482" s="254" t="s">
        <v>661</v>
      </c>
      <c r="D482" s="223"/>
      <c r="E482" s="224">
        <v>6.0750000000000002</v>
      </c>
      <c r="F482" s="222"/>
      <c r="G482" s="222"/>
      <c r="H482" s="222"/>
      <c r="I482" s="222"/>
      <c r="J482" s="222"/>
      <c r="K482" s="222"/>
      <c r="L482" s="222"/>
      <c r="M482" s="222"/>
      <c r="N482" s="221"/>
      <c r="O482" s="221"/>
      <c r="P482" s="221"/>
      <c r="Q482" s="221"/>
      <c r="R482" s="222"/>
      <c r="S482" s="222"/>
      <c r="T482" s="222"/>
      <c r="U482" s="222"/>
      <c r="V482" s="222"/>
      <c r="W482" s="222"/>
      <c r="X482" s="222"/>
      <c r="Y482" s="222"/>
      <c r="Z482" s="212"/>
      <c r="AA482" s="212"/>
      <c r="AB482" s="212"/>
      <c r="AC482" s="212"/>
      <c r="AD482" s="212"/>
      <c r="AE482" s="212"/>
      <c r="AF482" s="212"/>
      <c r="AG482" s="212" t="s">
        <v>147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3" x14ac:dyDescent="0.2">
      <c r="A483" s="219"/>
      <c r="B483" s="220"/>
      <c r="C483" s="254" t="s">
        <v>662</v>
      </c>
      <c r="D483" s="223"/>
      <c r="E483" s="224">
        <v>3.4849999999999999</v>
      </c>
      <c r="F483" s="222"/>
      <c r="G483" s="222"/>
      <c r="H483" s="222"/>
      <c r="I483" s="222"/>
      <c r="J483" s="222"/>
      <c r="K483" s="222"/>
      <c r="L483" s="222"/>
      <c r="M483" s="222"/>
      <c r="N483" s="221"/>
      <c r="O483" s="221"/>
      <c r="P483" s="221"/>
      <c r="Q483" s="221"/>
      <c r="R483" s="222"/>
      <c r="S483" s="222"/>
      <c r="T483" s="222"/>
      <c r="U483" s="222"/>
      <c r="V483" s="222"/>
      <c r="W483" s="222"/>
      <c r="X483" s="222"/>
      <c r="Y483" s="222"/>
      <c r="Z483" s="212"/>
      <c r="AA483" s="212"/>
      <c r="AB483" s="212"/>
      <c r="AC483" s="212"/>
      <c r="AD483" s="212"/>
      <c r="AE483" s="212"/>
      <c r="AF483" s="212"/>
      <c r="AG483" s="212" t="s">
        <v>147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3" x14ac:dyDescent="0.2">
      <c r="A484" s="219"/>
      <c r="B484" s="220"/>
      <c r="C484" s="254" t="s">
        <v>663</v>
      </c>
      <c r="D484" s="223"/>
      <c r="E484" s="224">
        <v>18.04</v>
      </c>
      <c r="F484" s="222"/>
      <c r="G484" s="222"/>
      <c r="H484" s="222"/>
      <c r="I484" s="222"/>
      <c r="J484" s="222"/>
      <c r="K484" s="222"/>
      <c r="L484" s="222"/>
      <c r="M484" s="222"/>
      <c r="N484" s="221"/>
      <c r="O484" s="221"/>
      <c r="P484" s="221"/>
      <c r="Q484" s="221"/>
      <c r="R484" s="222"/>
      <c r="S484" s="222"/>
      <c r="T484" s="222"/>
      <c r="U484" s="222"/>
      <c r="V484" s="222"/>
      <c r="W484" s="222"/>
      <c r="X484" s="222"/>
      <c r="Y484" s="222"/>
      <c r="Z484" s="212"/>
      <c r="AA484" s="212"/>
      <c r="AB484" s="212"/>
      <c r="AC484" s="212"/>
      <c r="AD484" s="212"/>
      <c r="AE484" s="212"/>
      <c r="AF484" s="212"/>
      <c r="AG484" s="212" t="s">
        <v>147</v>
      </c>
      <c r="AH484" s="212">
        <v>0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3" x14ac:dyDescent="0.2">
      <c r="A485" s="219"/>
      <c r="B485" s="220"/>
      <c r="C485" s="254" t="s">
        <v>664</v>
      </c>
      <c r="D485" s="223"/>
      <c r="E485" s="224">
        <v>3.57</v>
      </c>
      <c r="F485" s="222"/>
      <c r="G485" s="222"/>
      <c r="H485" s="222"/>
      <c r="I485" s="222"/>
      <c r="J485" s="222"/>
      <c r="K485" s="222"/>
      <c r="L485" s="222"/>
      <c r="M485" s="222"/>
      <c r="N485" s="221"/>
      <c r="O485" s="221"/>
      <c r="P485" s="221"/>
      <c r="Q485" s="221"/>
      <c r="R485" s="222"/>
      <c r="S485" s="222"/>
      <c r="T485" s="222"/>
      <c r="U485" s="222"/>
      <c r="V485" s="222"/>
      <c r="W485" s="222"/>
      <c r="X485" s="222"/>
      <c r="Y485" s="222"/>
      <c r="Z485" s="212"/>
      <c r="AA485" s="212"/>
      <c r="AB485" s="212"/>
      <c r="AC485" s="212"/>
      <c r="AD485" s="212"/>
      <c r="AE485" s="212"/>
      <c r="AF485" s="212"/>
      <c r="AG485" s="212" t="s">
        <v>147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3" x14ac:dyDescent="0.2">
      <c r="A486" s="219"/>
      <c r="B486" s="220"/>
      <c r="C486" s="254" t="s">
        <v>665</v>
      </c>
      <c r="D486" s="223"/>
      <c r="E486" s="224">
        <v>9.5</v>
      </c>
      <c r="F486" s="222"/>
      <c r="G486" s="222"/>
      <c r="H486" s="222"/>
      <c r="I486" s="222"/>
      <c r="J486" s="222"/>
      <c r="K486" s="222"/>
      <c r="L486" s="222"/>
      <c r="M486" s="222"/>
      <c r="N486" s="221"/>
      <c r="O486" s="221"/>
      <c r="P486" s="221"/>
      <c r="Q486" s="221"/>
      <c r="R486" s="222"/>
      <c r="S486" s="222"/>
      <c r="T486" s="222"/>
      <c r="U486" s="222"/>
      <c r="V486" s="222"/>
      <c r="W486" s="222"/>
      <c r="X486" s="222"/>
      <c r="Y486" s="222"/>
      <c r="Z486" s="212"/>
      <c r="AA486" s="212"/>
      <c r="AB486" s="212"/>
      <c r="AC486" s="212"/>
      <c r="AD486" s="212"/>
      <c r="AE486" s="212"/>
      <c r="AF486" s="212"/>
      <c r="AG486" s="212" t="s">
        <v>147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3" x14ac:dyDescent="0.2">
      <c r="A487" s="219"/>
      <c r="B487" s="220"/>
      <c r="C487" s="254" t="s">
        <v>666</v>
      </c>
      <c r="D487" s="223"/>
      <c r="E487" s="224">
        <v>13.13</v>
      </c>
      <c r="F487" s="222"/>
      <c r="G487" s="222"/>
      <c r="H487" s="222"/>
      <c r="I487" s="222"/>
      <c r="J487" s="222"/>
      <c r="K487" s="222"/>
      <c r="L487" s="222"/>
      <c r="M487" s="222"/>
      <c r="N487" s="221"/>
      <c r="O487" s="221"/>
      <c r="P487" s="221"/>
      <c r="Q487" s="221"/>
      <c r="R487" s="222"/>
      <c r="S487" s="222"/>
      <c r="T487" s="222"/>
      <c r="U487" s="222"/>
      <c r="V487" s="222"/>
      <c r="W487" s="222"/>
      <c r="X487" s="222"/>
      <c r="Y487" s="222"/>
      <c r="Z487" s="212"/>
      <c r="AA487" s="212"/>
      <c r="AB487" s="212"/>
      <c r="AC487" s="212"/>
      <c r="AD487" s="212"/>
      <c r="AE487" s="212"/>
      <c r="AF487" s="212"/>
      <c r="AG487" s="212" t="s">
        <v>147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3" x14ac:dyDescent="0.2">
      <c r="A488" s="219"/>
      <c r="B488" s="220"/>
      <c r="C488" s="254" t="s">
        <v>667</v>
      </c>
      <c r="D488" s="223"/>
      <c r="E488" s="224">
        <v>44.33</v>
      </c>
      <c r="F488" s="222"/>
      <c r="G488" s="222"/>
      <c r="H488" s="222"/>
      <c r="I488" s="222"/>
      <c r="J488" s="222"/>
      <c r="K488" s="222"/>
      <c r="L488" s="222"/>
      <c r="M488" s="222"/>
      <c r="N488" s="221"/>
      <c r="O488" s="221"/>
      <c r="P488" s="221"/>
      <c r="Q488" s="221"/>
      <c r="R488" s="222"/>
      <c r="S488" s="222"/>
      <c r="T488" s="222"/>
      <c r="U488" s="222"/>
      <c r="V488" s="222"/>
      <c r="W488" s="222"/>
      <c r="X488" s="222"/>
      <c r="Y488" s="222"/>
      <c r="Z488" s="212"/>
      <c r="AA488" s="212"/>
      <c r="AB488" s="212"/>
      <c r="AC488" s="212"/>
      <c r="AD488" s="212"/>
      <c r="AE488" s="212"/>
      <c r="AF488" s="212"/>
      <c r="AG488" s="212" t="s">
        <v>147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3" x14ac:dyDescent="0.2">
      <c r="A489" s="219"/>
      <c r="B489" s="220"/>
      <c r="C489" s="254" t="s">
        <v>668</v>
      </c>
      <c r="D489" s="223"/>
      <c r="E489" s="224">
        <v>12.74</v>
      </c>
      <c r="F489" s="222"/>
      <c r="G489" s="222"/>
      <c r="H489" s="222"/>
      <c r="I489" s="222"/>
      <c r="J489" s="222"/>
      <c r="K489" s="222"/>
      <c r="L489" s="222"/>
      <c r="M489" s="222"/>
      <c r="N489" s="221"/>
      <c r="O489" s="221"/>
      <c r="P489" s="221"/>
      <c r="Q489" s="221"/>
      <c r="R489" s="222"/>
      <c r="S489" s="222"/>
      <c r="T489" s="222"/>
      <c r="U489" s="222"/>
      <c r="V489" s="222"/>
      <c r="W489" s="222"/>
      <c r="X489" s="222"/>
      <c r="Y489" s="222"/>
      <c r="Z489" s="212"/>
      <c r="AA489" s="212"/>
      <c r="AB489" s="212"/>
      <c r="AC489" s="212"/>
      <c r="AD489" s="212"/>
      <c r="AE489" s="212"/>
      <c r="AF489" s="212"/>
      <c r="AG489" s="212" t="s">
        <v>147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3" x14ac:dyDescent="0.2">
      <c r="A490" s="219"/>
      <c r="B490" s="220"/>
      <c r="C490" s="254" t="s">
        <v>669</v>
      </c>
      <c r="D490" s="223"/>
      <c r="E490" s="224">
        <v>45.55</v>
      </c>
      <c r="F490" s="222"/>
      <c r="G490" s="222"/>
      <c r="H490" s="222"/>
      <c r="I490" s="222"/>
      <c r="J490" s="222"/>
      <c r="K490" s="222"/>
      <c r="L490" s="222"/>
      <c r="M490" s="222"/>
      <c r="N490" s="221"/>
      <c r="O490" s="221"/>
      <c r="P490" s="221"/>
      <c r="Q490" s="221"/>
      <c r="R490" s="222"/>
      <c r="S490" s="222"/>
      <c r="T490" s="222"/>
      <c r="U490" s="222"/>
      <c r="V490" s="222"/>
      <c r="W490" s="222"/>
      <c r="X490" s="222"/>
      <c r="Y490" s="222"/>
      <c r="Z490" s="212"/>
      <c r="AA490" s="212"/>
      <c r="AB490" s="212"/>
      <c r="AC490" s="212"/>
      <c r="AD490" s="212"/>
      <c r="AE490" s="212"/>
      <c r="AF490" s="212"/>
      <c r="AG490" s="212" t="s">
        <v>147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3" x14ac:dyDescent="0.2">
      <c r="A491" s="219"/>
      <c r="B491" s="220"/>
      <c r="C491" s="254" t="s">
        <v>670</v>
      </c>
      <c r="D491" s="223"/>
      <c r="E491" s="224">
        <v>83.875</v>
      </c>
      <c r="F491" s="222"/>
      <c r="G491" s="222"/>
      <c r="H491" s="222"/>
      <c r="I491" s="222"/>
      <c r="J491" s="222"/>
      <c r="K491" s="222"/>
      <c r="L491" s="222"/>
      <c r="M491" s="222"/>
      <c r="N491" s="221"/>
      <c r="O491" s="221"/>
      <c r="P491" s="221"/>
      <c r="Q491" s="221"/>
      <c r="R491" s="222"/>
      <c r="S491" s="222"/>
      <c r="T491" s="222"/>
      <c r="U491" s="222"/>
      <c r="V491" s="222"/>
      <c r="W491" s="222"/>
      <c r="X491" s="222"/>
      <c r="Y491" s="222"/>
      <c r="Z491" s="212"/>
      <c r="AA491" s="212"/>
      <c r="AB491" s="212"/>
      <c r="AC491" s="212"/>
      <c r="AD491" s="212"/>
      <c r="AE491" s="212"/>
      <c r="AF491" s="212"/>
      <c r="AG491" s="212" t="s">
        <v>147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">
      <c r="A492" s="233">
        <v>141</v>
      </c>
      <c r="B492" s="234" t="s">
        <v>671</v>
      </c>
      <c r="C492" s="252" t="s">
        <v>672</v>
      </c>
      <c r="D492" s="235" t="s">
        <v>137</v>
      </c>
      <c r="E492" s="236">
        <v>511.01100000000002</v>
      </c>
      <c r="F492" s="237"/>
      <c r="G492" s="238">
        <f>ROUND(E492*F492,2)</f>
        <v>0</v>
      </c>
      <c r="H492" s="237"/>
      <c r="I492" s="238">
        <f>ROUND(E492*H492,2)</f>
        <v>0</v>
      </c>
      <c r="J492" s="237"/>
      <c r="K492" s="238">
        <f>ROUND(E492*J492,2)</f>
        <v>0</v>
      </c>
      <c r="L492" s="238">
        <v>21</v>
      </c>
      <c r="M492" s="238">
        <f>G492*(1+L492/100)</f>
        <v>0</v>
      </c>
      <c r="N492" s="236">
        <v>1.7000000000000001E-4</v>
      </c>
      <c r="O492" s="236">
        <f>ROUND(E492*N492,2)</f>
        <v>0.09</v>
      </c>
      <c r="P492" s="236">
        <v>0</v>
      </c>
      <c r="Q492" s="236">
        <f>ROUND(E492*P492,2)</f>
        <v>0</v>
      </c>
      <c r="R492" s="238" t="s">
        <v>658</v>
      </c>
      <c r="S492" s="238" t="s">
        <v>139</v>
      </c>
      <c r="T492" s="239" t="s">
        <v>140</v>
      </c>
      <c r="U492" s="222">
        <v>3.2480000000000002E-2</v>
      </c>
      <c r="V492" s="222">
        <f>ROUND(E492*U492,2)</f>
        <v>16.600000000000001</v>
      </c>
      <c r="W492" s="222"/>
      <c r="X492" s="222" t="s">
        <v>141</v>
      </c>
      <c r="Y492" s="222" t="s">
        <v>142</v>
      </c>
      <c r="Z492" s="212"/>
      <c r="AA492" s="212"/>
      <c r="AB492" s="212"/>
      <c r="AC492" s="212"/>
      <c r="AD492" s="212"/>
      <c r="AE492" s="212"/>
      <c r="AF492" s="212"/>
      <c r="AG492" s="212" t="s">
        <v>143</v>
      </c>
      <c r="AH492" s="212"/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2" x14ac:dyDescent="0.2">
      <c r="A493" s="219"/>
      <c r="B493" s="220"/>
      <c r="C493" s="254" t="s">
        <v>673</v>
      </c>
      <c r="D493" s="223"/>
      <c r="E493" s="224">
        <v>77.12</v>
      </c>
      <c r="F493" s="222"/>
      <c r="G493" s="222"/>
      <c r="H493" s="222"/>
      <c r="I493" s="222"/>
      <c r="J493" s="222"/>
      <c r="K493" s="222"/>
      <c r="L493" s="222"/>
      <c r="M493" s="222"/>
      <c r="N493" s="221"/>
      <c r="O493" s="221"/>
      <c r="P493" s="221"/>
      <c r="Q493" s="221"/>
      <c r="R493" s="222"/>
      <c r="S493" s="222"/>
      <c r="T493" s="222"/>
      <c r="U493" s="222"/>
      <c r="V493" s="222"/>
      <c r="W493" s="222"/>
      <c r="X493" s="222"/>
      <c r="Y493" s="222"/>
      <c r="Z493" s="212"/>
      <c r="AA493" s="212"/>
      <c r="AB493" s="212"/>
      <c r="AC493" s="212"/>
      <c r="AD493" s="212"/>
      <c r="AE493" s="212"/>
      <c r="AF493" s="212"/>
      <c r="AG493" s="212" t="s">
        <v>147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3" x14ac:dyDescent="0.2">
      <c r="A494" s="219"/>
      <c r="B494" s="220"/>
      <c r="C494" s="254" t="s">
        <v>674</v>
      </c>
      <c r="D494" s="223"/>
      <c r="E494" s="224">
        <v>93.875</v>
      </c>
      <c r="F494" s="222"/>
      <c r="G494" s="222"/>
      <c r="H494" s="222"/>
      <c r="I494" s="222"/>
      <c r="J494" s="222"/>
      <c r="K494" s="222"/>
      <c r="L494" s="222"/>
      <c r="M494" s="222"/>
      <c r="N494" s="221"/>
      <c r="O494" s="221"/>
      <c r="P494" s="221"/>
      <c r="Q494" s="221"/>
      <c r="R494" s="222"/>
      <c r="S494" s="222"/>
      <c r="T494" s="222"/>
      <c r="U494" s="222"/>
      <c r="V494" s="222"/>
      <c r="W494" s="222"/>
      <c r="X494" s="222"/>
      <c r="Y494" s="222"/>
      <c r="Z494" s="212"/>
      <c r="AA494" s="212"/>
      <c r="AB494" s="212"/>
      <c r="AC494" s="212"/>
      <c r="AD494" s="212"/>
      <c r="AE494" s="212"/>
      <c r="AF494" s="212"/>
      <c r="AG494" s="212" t="s">
        <v>147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3" x14ac:dyDescent="0.2">
      <c r="A495" s="219"/>
      <c r="B495" s="220"/>
      <c r="C495" s="254" t="s">
        <v>675</v>
      </c>
      <c r="D495" s="223"/>
      <c r="E495" s="224">
        <v>26.254999999999999</v>
      </c>
      <c r="F495" s="222"/>
      <c r="G495" s="222"/>
      <c r="H495" s="222"/>
      <c r="I495" s="222"/>
      <c r="J495" s="222"/>
      <c r="K495" s="222"/>
      <c r="L495" s="222"/>
      <c r="M495" s="222"/>
      <c r="N495" s="221"/>
      <c r="O495" s="221"/>
      <c r="P495" s="221"/>
      <c r="Q495" s="221"/>
      <c r="R495" s="222"/>
      <c r="S495" s="222"/>
      <c r="T495" s="222"/>
      <c r="U495" s="222"/>
      <c r="V495" s="222"/>
      <c r="W495" s="222"/>
      <c r="X495" s="222"/>
      <c r="Y495" s="222"/>
      <c r="Z495" s="212"/>
      <c r="AA495" s="212"/>
      <c r="AB495" s="212"/>
      <c r="AC495" s="212"/>
      <c r="AD495" s="212"/>
      <c r="AE495" s="212"/>
      <c r="AF495" s="212"/>
      <c r="AG495" s="212" t="s">
        <v>147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3" x14ac:dyDescent="0.2">
      <c r="A496" s="219"/>
      <c r="B496" s="220"/>
      <c r="C496" s="254" t="s">
        <v>676</v>
      </c>
      <c r="D496" s="223"/>
      <c r="E496" s="224">
        <v>52.350999999999999</v>
      </c>
      <c r="F496" s="222"/>
      <c r="G496" s="222"/>
      <c r="H496" s="222"/>
      <c r="I496" s="222"/>
      <c r="J496" s="222"/>
      <c r="K496" s="222"/>
      <c r="L496" s="222"/>
      <c r="M496" s="222"/>
      <c r="N496" s="221"/>
      <c r="O496" s="221"/>
      <c r="P496" s="221"/>
      <c r="Q496" s="221"/>
      <c r="R496" s="222"/>
      <c r="S496" s="222"/>
      <c r="T496" s="222"/>
      <c r="U496" s="222"/>
      <c r="V496" s="222"/>
      <c r="W496" s="222"/>
      <c r="X496" s="222"/>
      <c r="Y496" s="222"/>
      <c r="Z496" s="212"/>
      <c r="AA496" s="212"/>
      <c r="AB496" s="212"/>
      <c r="AC496" s="212"/>
      <c r="AD496" s="212"/>
      <c r="AE496" s="212"/>
      <c r="AF496" s="212"/>
      <c r="AG496" s="212" t="s">
        <v>147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3" x14ac:dyDescent="0.2">
      <c r="A497" s="219"/>
      <c r="B497" s="220"/>
      <c r="C497" s="254" t="s">
        <v>677</v>
      </c>
      <c r="D497" s="223"/>
      <c r="E497" s="224">
        <v>8.2799999999999994</v>
      </c>
      <c r="F497" s="222"/>
      <c r="G497" s="222"/>
      <c r="H497" s="222"/>
      <c r="I497" s="222"/>
      <c r="J497" s="222"/>
      <c r="K497" s="222"/>
      <c r="L497" s="222"/>
      <c r="M497" s="222"/>
      <c r="N497" s="221"/>
      <c r="O497" s="221"/>
      <c r="P497" s="221"/>
      <c r="Q497" s="221"/>
      <c r="R497" s="222"/>
      <c r="S497" s="222"/>
      <c r="T497" s="222"/>
      <c r="U497" s="222"/>
      <c r="V497" s="222"/>
      <c r="W497" s="222"/>
      <c r="X497" s="222"/>
      <c r="Y497" s="222"/>
      <c r="Z497" s="212"/>
      <c r="AA497" s="212"/>
      <c r="AB497" s="212"/>
      <c r="AC497" s="212"/>
      <c r="AD497" s="212"/>
      <c r="AE497" s="212"/>
      <c r="AF497" s="212"/>
      <c r="AG497" s="212" t="s">
        <v>147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3" x14ac:dyDescent="0.2">
      <c r="A498" s="219"/>
      <c r="B498" s="220"/>
      <c r="C498" s="254" t="s">
        <v>678</v>
      </c>
      <c r="D498" s="223"/>
      <c r="E498" s="224">
        <v>3.4849999999999999</v>
      </c>
      <c r="F498" s="222"/>
      <c r="G498" s="222"/>
      <c r="H498" s="222"/>
      <c r="I498" s="222"/>
      <c r="J498" s="222"/>
      <c r="K498" s="222"/>
      <c r="L498" s="222"/>
      <c r="M498" s="222"/>
      <c r="N498" s="221"/>
      <c r="O498" s="221"/>
      <c r="P498" s="221"/>
      <c r="Q498" s="221"/>
      <c r="R498" s="222"/>
      <c r="S498" s="222"/>
      <c r="T498" s="222"/>
      <c r="U498" s="222"/>
      <c r="V498" s="222"/>
      <c r="W498" s="222"/>
      <c r="X498" s="222"/>
      <c r="Y498" s="222"/>
      <c r="Z498" s="212"/>
      <c r="AA498" s="212"/>
      <c r="AB498" s="212"/>
      <c r="AC498" s="212"/>
      <c r="AD498" s="212"/>
      <c r="AE498" s="212"/>
      <c r="AF498" s="212"/>
      <c r="AG498" s="212" t="s">
        <v>147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3" x14ac:dyDescent="0.2">
      <c r="A499" s="219"/>
      <c r="B499" s="220"/>
      <c r="C499" s="254" t="s">
        <v>679</v>
      </c>
      <c r="D499" s="223"/>
      <c r="E499" s="224">
        <v>21.175000000000001</v>
      </c>
      <c r="F499" s="222"/>
      <c r="G499" s="222"/>
      <c r="H499" s="222"/>
      <c r="I499" s="222"/>
      <c r="J499" s="222"/>
      <c r="K499" s="222"/>
      <c r="L499" s="222"/>
      <c r="M499" s="222"/>
      <c r="N499" s="221"/>
      <c r="O499" s="221"/>
      <c r="P499" s="221"/>
      <c r="Q499" s="221"/>
      <c r="R499" s="222"/>
      <c r="S499" s="222"/>
      <c r="T499" s="222"/>
      <c r="U499" s="222"/>
      <c r="V499" s="222"/>
      <c r="W499" s="222"/>
      <c r="X499" s="222"/>
      <c r="Y499" s="222"/>
      <c r="Z499" s="212"/>
      <c r="AA499" s="212"/>
      <c r="AB499" s="212"/>
      <c r="AC499" s="212"/>
      <c r="AD499" s="212"/>
      <c r="AE499" s="212"/>
      <c r="AF499" s="212"/>
      <c r="AG499" s="212" t="s">
        <v>147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3" x14ac:dyDescent="0.2">
      <c r="A500" s="219"/>
      <c r="B500" s="220"/>
      <c r="C500" s="254" t="s">
        <v>680</v>
      </c>
      <c r="D500" s="223"/>
      <c r="E500" s="224">
        <v>3.57</v>
      </c>
      <c r="F500" s="222"/>
      <c r="G500" s="222"/>
      <c r="H500" s="222"/>
      <c r="I500" s="222"/>
      <c r="J500" s="222"/>
      <c r="K500" s="222"/>
      <c r="L500" s="222"/>
      <c r="M500" s="222"/>
      <c r="N500" s="221"/>
      <c r="O500" s="221"/>
      <c r="P500" s="221"/>
      <c r="Q500" s="221"/>
      <c r="R500" s="222"/>
      <c r="S500" s="222"/>
      <c r="T500" s="222"/>
      <c r="U500" s="222"/>
      <c r="V500" s="222"/>
      <c r="W500" s="222"/>
      <c r="X500" s="222"/>
      <c r="Y500" s="222"/>
      <c r="Z500" s="212"/>
      <c r="AA500" s="212"/>
      <c r="AB500" s="212"/>
      <c r="AC500" s="212"/>
      <c r="AD500" s="212"/>
      <c r="AE500" s="212"/>
      <c r="AF500" s="212"/>
      <c r="AG500" s="212" t="s">
        <v>147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3" x14ac:dyDescent="0.2">
      <c r="A501" s="219"/>
      <c r="B501" s="220"/>
      <c r="C501" s="254" t="s">
        <v>681</v>
      </c>
      <c r="D501" s="223"/>
      <c r="E501" s="224">
        <v>23.1</v>
      </c>
      <c r="F501" s="222"/>
      <c r="G501" s="222"/>
      <c r="H501" s="222"/>
      <c r="I501" s="222"/>
      <c r="J501" s="222"/>
      <c r="K501" s="222"/>
      <c r="L501" s="222"/>
      <c r="M501" s="222"/>
      <c r="N501" s="221"/>
      <c r="O501" s="221"/>
      <c r="P501" s="221"/>
      <c r="Q501" s="221"/>
      <c r="R501" s="222"/>
      <c r="S501" s="222"/>
      <c r="T501" s="222"/>
      <c r="U501" s="222"/>
      <c r="V501" s="222"/>
      <c r="W501" s="222"/>
      <c r="X501" s="222"/>
      <c r="Y501" s="222"/>
      <c r="Z501" s="212"/>
      <c r="AA501" s="212"/>
      <c r="AB501" s="212"/>
      <c r="AC501" s="212"/>
      <c r="AD501" s="212"/>
      <c r="AE501" s="212"/>
      <c r="AF501" s="212"/>
      <c r="AG501" s="212" t="s">
        <v>147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3" x14ac:dyDescent="0.2">
      <c r="A502" s="219"/>
      <c r="B502" s="220"/>
      <c r="C502" s="254" t="s">
        <v>682</v>
      </c>
      <c r="D502" s="223"/>
      <c r="E502" s="224">
        <v>13.13</v>
      </c>
      <c r="F502" s="222"/>
      <c r="G502" s="222"/>
      <c r="H502" s="222"/>
      <c r="I502" s="222"/>
      <c r="J502" s="222"/>
      <c r="K502" s="222"/>
      <c r="L502" s="222"/>
      <c r="M502" s="222"/>
      <c r="N502" s="221"/>
      <c r="O502" s="221"/>
      <c r="P502" s="221"/>
      <c r="Q502" s="221"/>
      <c r="R502" s="222"/>
      <c r="S502" s="222"/>
      <c r="T502" s="222"/>
      <c r="U502" s="222"/>
      <c r="V502" s="222"/>
      <c r="W502" s="222"/>
      <c r="X502" s="222"/>
      <c r="Y502" s="222"/>
      <c r="Z502" s="212"/>
      <c r="AA502" s="212"/>
      <c r="AB502" s="212"/>
      <c r="AC502" s="212"/>
      <c r="AD502" s="212"/>
      <c r="AE502" s="212"/>
      <c r="AF502" s="212"/>
      <c r="AG502" s="212" t="s">
        <v>147</v>
      </c>
      <c r="AH502" s="212">
        <v>0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3" x14ac:dyDescent="0.2">
      <c r="A503" s="219"/>
      <c r="B503" s="220"/>
      <c r="C503" s="254" t="s">
        <v>683</v>
      </c>
      <c r="D503" s="223"/>
      <c r="E503" s="224">
        <v>46.505000000000003</v>
      </c>
      <c r="F503" s="222"/>
      <c r="G503" s="222"/>
      <c r="H503" s="222"/>
      <c r="I503" s="222"/>
      <c r="J503" s="222"/>
      <c r="K503" s="222"/>
      <c r="L503" s="222"/>
      <c r="M503" s="222"/>
      <c r="N503" s="221"/>
      <c r="O503" s="221"/>
      <c r="P503" s="221"/>
      <c r="Q503" s="221"/>
      <c r="R503" s="222"/>
      <c r="S503" s="222"/>
      <c r="T503" s="222"/>
      <c r="U503" s="222"/>
      <c r="V503" s="222"/>
      <c r="W503" s="222"/>
      <c r="X503" s="222"/>
      <c r="Y503" s="222"/>
      <c r="Z503" s="212"/>
      <c r="AA503" s="212"/>
      <c r="AB503" s="212"/>
      <c r="AC503" s="212"/>
      <c r="AD503" s="212"/>
      <c r="AE503" s="212"/>
      <c r="AF503" s="212"/>
      <c r="AG503" s="212" t="s">
        <v>147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3" x14ac:dyDescent="0.2">
      <c r="A504" s="219"/>
      <c r="B504" s="220"/>
      <c r="C504" s="254" t="s">
        <v>684</v>
      </c>
      <c r="D504" s="223"/>
      <c r="E504" s="224">
        <v>12.74</v>
      </c>
      <c r="F504" s="222"/>
      <c r="G504" s="222"/>
      <c r="H504" s="222"/>
      <c r="I504" s="222"/>
      <c r="J504" s="222"/>
      <c r="K504" s="222"/>
      <c r="L504" s="222"/>
      <c r="M504" s="222"/>
      <c r="N504" s="221"/>
      <c r="O504" s="221"/>
      <c r="P504" s="221"/>
      <c r="Q504" s="221"/>
      <c r="R504" s="222"/>
      <c r="S504" s="222"/>
      <c r="T504" s="222"/>
      <c r="U504" s="222"/>
      <c r="V504" s="222"/>
      <c r="W504" s="222"/>
      <c r="X504" s="222"/>
      <c r="Y504" s="222"/>
      <c r="Z504" s="212"/>
      <c r="AA504" s="212"/>
      <c r="AB504" s="212"/>
      <c r="AC504" s="212"/>
      <c r="AD504" s="212"/>
      <c r="AE504" s="212"/>
      <c r="AF504" s="212"/>
      <c r="AG504" s="212" t="s">
        <v>147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3" x14ac:dyDescent="0.2">
      <c r="A505" s="219"/>
      <c r="B505" s="220"/>
      <c r="C505" s="254" t="s">
        <v>685</v>
      </c>
      <c r="D505" s="223"/>
      <c r="E505" s="224">
        <v>45.55</v>
      </c>
      <c r="F505" s="222"/>
      <c r="G505" s="222"/>
      <c r="H505" s="222"/>
      <c r="I505" s="222"/>
      <c r="J505" s="222"/>
      <c r="K505" s="222"/>
      <c r="L505" s="222"/>
      <c r="M505" s="222"/>
      <c r="N505" s="221"/>
      <c r="O505" s="221"/>
      <c r="P505" s="221"/>
      <c r="Q505" s="221"/>
      <c r="R505" s="222"/>
      <c r="S505" s="222"/>
      <c r="T505" s="222"/>
      <c r="U505" s="222"/>
      <c r="V505" s="222"/>
      <c r="W505" s="222"/>
      <c r="X505" s="222"/>
      <c r="Y505" s="222"/>
      <c r="Z505" s="212"/>
      <c r="AA505" s="212"/>
      <c r="AB505" s="212"/>
      <c r="AC505" s="212"/>
      <c r="AD505" s="212"/>
      <c r="AE505" s="212"/>
      <c r="AF505" s="212"/>
      <c r="AG505" s="212" t="s">
        <v>147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3" x14ac:dyDescent="0.2">
      <c r="A506" s="219"/>
      <c r="B506" s="220"/>
      <c r="C506" s="254" t="s">
        <v>686</v>
      </c>
      <c r="D506" s="223"/>
      <c r="E506" s="224">
        <v>83.875</v>
      </c>
      <c r="F506" s="222"/>
      <c r="G506" s="222"/>
      <c r="H506" s="222"/>
      <c r="I506" s="222"/>
      <c r="J506" s="222"/>
      <c r="K506" s="222"/>
      <c r="L506" s="222"/>
      <c r="M506" s="222"/>
      <c r="N506" s="221"/>
      <c r="O506" s="221"/>
      <c r="P506" s="221"/>
      <c r="Q506" s="221"/>
      <c r="R506" s="222"/>
      <c r="S506" s="222"/>
      <c r="T506" s="222"/>
      <c r="U506" s="222"/>
      <c r="V506" s="222"/>
      <c r="W506" s="222"/>
      <c r="X506" s="222"/>
      <c r="Y506" s="222"/>
      <c r="Z506" s="212"/>
      <c r="AA506" s="212"/>
      <c r="AB506" s="212"/>
      <c r="AC506" s="212"/>
      <c r="AD506" s="212"/>
      <c r="AE506" s="212"/>
      <c r="AF506" s="212"/>
      <c r="AG506" s="212" t="s">
        <v>147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">
      <c r="A507" s="233">
        <v>142</v>
      </c>
      <c r="B507" s="234" t="s">
        <v>687</v>
      </c>
      <c r="C507" s="252" t="s">
        <v>672</v>
      </c>
      <c r="D507" s="235" t="s">
        <v>137</v>
      </c>
      <c r="E507" s="236">
        <v>150.80250000000001</v>
      </c>
      <c r="F507" s="237"/>
      <c r="G507" s="238">
        <f>ROUND(E507*F507,2)</f>
        <v>0</v>
      </c>
      <c r="H507" s="237"/>
      <c r="I507" s="238">
        <f>ROUND(E507*H507,2)</f>
        <v>0</v>
      </c>
      <c r="J507" s="237"/>
      <c r="K507" s="238">
        <f>ROUND(E507*J507,2)</f>
        <v>0</v>
      </c>
      <c r="L507" s="238">
        <v>21</v>
      </c>
      <c r="M507" s="238">
        <f>G507*(1+L507/100)</f>
        <v>0</v>
      </c>
      <c r="N507" s="236">
        <v>1.9000000000000001E-4</v>
      </c>
      <c r="O507" s="236">
        <f>ROUND(E507*N507,2)</f>
        <v>0.03</v>
      </c>
      <c r="P507" s="236">
        <v>0</v>
      </c>
      <c r="Q507" s="236">
        <f>ROUND(E507*P507,2)</f>
        <v>0</v>
      </c>
      <c r="R507" s="238" t="s">
        <v>658</v>
      </c>
      <c r="S507" s="238" t="s">
        <v>139</v>
      </c>
      <c r="T507" s="239" t="s">
        <v>140</v>
      </c>
      <c r="U507" s="222">
        <v>3.2480000000000002E-2</v>
      </c>
      <c r="V507" s="222">
        <f>ROUND(E507*U507,2)</f>
        <v>4.9000000000000004</v>
      </c>
      <c r="W507" s="222"/>
      <c r="X507" s="222" t="s">
        <v>141</v>
      </c>
      <c r="Y507" s="222" t="s">
        <v>142</v>
      </c>
      <c r="Z507" s="212"/>
      <c r="AA507" s="212"/>
      <c r="AB507" s="212"/>
      <c r="AC507" s="212"/>
      <c r="AD507" s="212"/>
      <c r="AE507" s="212"/>
      <c r="AF507" s="212"/>
      <c r="AG507" s="212" t="s">
        <v>143</v>
      </c>
      <c r="AH507" s="212"/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2" x14ac:dyDescent="0.2">
      <c r="A508" s="219"/>
      <c r="B508" s="220"/>
      <c r="C508" s="254" t="s">
        <v>688</v>
      </c>
      <c r="D508" s="223"/>
      <c r="E508" s="224">
        <v>38.64</v>
      </c>
      <c r="F508" s="222"/>
      <c r="G508" s="222"/>
      <c r="H508" s="222"/>
      <c r="I508" s="222"/>
      <c r="J508" s="222"/>
      <c r="K508" s="222"/>
      <c r="L508" s="222"/>
      <c r="M508" s="222"/>
      <c r="N508" s="221"/>
      <c r="O508" s="221"/>
      <c r="P508" s="221"/>
      <c r="Q508" s="221"/>
      <c r="R508" s="222"/>
      <c r="S508" s="222"/>
      <c r="T508" s="222"/>
      <c r="U508" s="222"/>
      <c r="V508" s="222"/>
      <c r="W508" s="222"/>
      <c r="X508" s="222"/>
      <c r="Y508" s="222"/>
      <c r="Z508" s="212"/>
      <c r="AA508" s="212"/>
      <c r="AB508" s="212"/>
      <c r="AC508" s="212"/>
      <c r="AD508" s="212"/>
      <c r="AE508" s="212"/>
      <c r="AF508" s="212"/>
      <c r="AG508" s="212" t="s">
        <v>147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3" x14ac:dyDescent="0.2">
      <c r="A509" s="219"/>
      <c r="B509" s="220"/>
      <c r="C509" s="254" t="s">
        <v>689</v>
      </c>
      <c r="D509" s="223"/>
      <c r="E509" s="224">
        <v>12.5</v>
      </c>
      <c r="F509" s="222"/>
      <c r="G509" s="222"/>
      <c r="H509" s="222"/>
      <c r="I509" s="222"/>
      <c r="J509" s="222"/>
      <c r="K509" s="222"/>
      <c r="L509" s="222"/>
      <c r="M509" s="222"/>
      <c r="N509" s="221"/>
      <c r="O509" s="221"/>
      <c r="P509" s="221"/>
      <c r="Q509" s="221"/>
      <c r="R509" s="222"/>
      <c r="S509" s="222"/>
      <c r="T509" s="222"/>
      <c r="U509" s="222"/>
      <c r="V509" s="222"/>
      <c r="W509" s="222"/>
      <c r="X509" s="222"/>
      <c r="Y509" s="222"/>
      <c r="Z509" s="212"/>
      <c r="AA509" s="212"/>
      <c r="AB509" s="212"/>
      <c r="AC509" s="212"/>
      <c r="AD509" s="212"/>
      <c r="AE509" s="212"/>
      <c r="AF509" s="212"/>
      <c r="AG509" s="212" t="s">
        <v>147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3" x14ac:dyDescent="0.2">
      <c r="A510" s="219"/>
      <c r="B510" s="220"/>
      <c r="C510" s="254" t="s">
        <v>690</v>
      </c>
      <c r="D510" s="223"/>
      <c r="E510" s="224">
        <v>6.72</v>
      </c>
      <c r="F510" s="222"/>
      <c r="G510" s="222"/>
      <c r="H510" s="222"/>
      <c r="I510" s="222"/>
      <c r="J510" s="222"/>
      <c r="K510" s="222"/>
      <c r="L510" s="222"/>
      <c r="M510" s="222"/>
      <c r="N510" s="221"/>
      <c r="O510" s="221"/>
      <c r="P510" s="221"/>
      <c r="Q510" s="221"/>
      <c r="R510" s="222"/>
      <c r="S510" s="222"/>
      <c r="T510" s="222"/>
      <c r="U510" s="222"/>
      <c r="V510" s="222"/>
      <c r="W510" s="222"/>
      <c r="X510" s="222"/>
      <c r="Y510" s="222"/>
      <c r="Z510" s="212"/>
      <c r="AA510" s="212"/>
      <c r="AB510" s="212"/>
      <c r="AC510" s="212"/>
      <c r="AD510" s="212"/>
      <c r="AE510" s="212"/>
      <c r="AF510" s="212"/>
      <c r="AG510" s="212" t="s">
        <v>147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3" x14ac:dyDescent="0.2">
      <c r="A511" s="219"/>
      <c r="B511" s="220"/>
      <c r="C511" s="254" t="s">
        <v>691</v>
      </c>
      <c r="D511" s="223"/>
      <c r="E511" s="224">
        <v>12.5</v>
      </c>
      <c r="F511" s="222"/>
      <c r="G511" s="222"/>
      <c r="H511" s="222"/>
      <c r="I511" s="222"/>
      <c r="J511" s="222"/>
      <c r="K511" s="222"/>
      <c r="L511" s="222"/>
      <c r="M511" s="222"/>
      <c r="N511" s="221"/>
      <c r="O511" s="221"/>
      <c r="P511" s="221"/>
      <c r="Q511" s="221"/>
      <c r="R511" s="222"/>
      <c r="S511" s="222"/>
      <c r="T511" s="222"/>
      <c r="U511" s="222"/>
      <c r="V511" s="222"/>
      <c r="W511" s="222"/>
      <c r="X511" s="222"/>
      <c r="Y511" s="222"/>
      <c r="Z511" s="212"/>
      <c r="AA511" s="212"/>
      <c r="AB511" s="212"/>
      <c r="AC511" s="212"/>
      <c r="AD511" s="212"/>
      <c r="AE511" s="212"/>
      <c r="AF511" s="212"/>
      <c r="AG511" s="212" t="s">
        <v>147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3" x14ac:dyDescent="0.2">
      <c r="A512" s="219"/>
      <c r="B512" s="220"/>
      <c r="C512" s="254" t="s">
        <v>692</v>
      </c>
      <c r="D512" s="223"/>
      <c r="E512" s="224">
        <v>1.95</v>
      </c>
      <c r="F512" s="222"/>
      <c r="G512" s="222"/>
      <c r="H512" s="222"/>
      <c r="I512" s="222"/>
      <c r="J512" s="222"/>
      <c r="K512" s="222"/>
      <c r="L512" s="222"/>
      <c r="M512" s="222"/>
      <c r="N512" s="221"/>
      <c r="O512" s="221"/>
      <c r="P512" s="221"/>
      <c r="Q512" s="221"/>
      <c r="R512" s="222"/>
      <c r="S512" s="222"/>
      <c r="T512" s="222"/>
      <c r="U512" s="222"/>
      <c r="V512" s="222"/>
      <c r="W512" s="222"/>
      <c r="X512" s="222"/>
      <c r="Y512" s="222"/>
      <c r="Z512" s="212"/>
      <c r="AA512" s="212"/>
      <c r="AB512" s="212"/>
      <c r="AC512" s="212"/>
      <c r="AD512" s="212"/>
      <c r="AE512" s="212"/>
      <c r="AF512" s="212"/>
      <c r="AG512" s="212" t="s">
        <v>147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3" x14ac:dyDescent="0.2">
      <c r="A513" s="219"/>
      <c r="B513" s="220"/>
      <c r="C513" s="254" t="s">
        <v>425</v>
      </c>
      <c r="D513" s="223"/>
      <c r="E513" s="224">
        <v>78.492500000000007</v>
      </c>
      <c r="F513" s="222"/>
      <c r="G513" s="222"/>
      <c r="H513" s="222"/>
      <c r="I513" s="222"/>
      <c r="J513" s="222"/>
      <c r="K513" s="222"/>
      <c r="L513" s="222"/>
      <c r="M513" s="222"/>
      <c r="N513" s="221"/>
      <c r="O513" s="221"/>
      <c r="P513" s="221"/>
      <c r="Q513" s="221"/>
      <c r="R513" s="222"/>
      <c r="S513" s="222"/>
      <c r="T513" s="222"/>
      <c r="U513" s="222"/>
      <c r="V513" s="222"/>
      <c r="W513" s="222"/>
      <c r="X513" s="222"/>
      <c r="Y513" s="222"/>
      <c r="Z513" s="212"/>
      <c r="AA513" s="212"/>
      <c r="AB513" s="212"/>
      <c r="AC513" s="212"/>
      <c r="AD513" s="212"/>
      <c r="AE513" s="212"/>
      <c r="AF513" s="212"/>
      <c r="AG513" s="212" t="s">
        <v>147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ht="22.5" outlineLevel="1" x14ac:dyDescent="0.2">
      <c r="A514" s="233">
        <v>143</v>
      </c>
      <c r="B514" s="234" t="s">
        <v>693</v>
      </c>
      <c r="C514" s="252" t="s">
        <v>694</v>
      </c>
      <c r="D514" s="235" t="s">
        <v>137</v>
      </c>
      <c r="E514" s="236">
        <v>146.96879999999999</v>
      </c>
      <c r="F514" s="237"/>
      <c r="G514" s="238">
        <f>ROUND(E514*F514,2)</f>
        <v>0</v>
      </c>
      <c r="H514" s="237"/>
      <c r="I514" s="238">
        <f>ROUND(E514*H514,2)</f>
        <v>0</v>
      </c>
      <c r="J514" s="237"/>
      <c r="K514" s="238">
        <f>ROUND(E514*J514,2)</f>
        <v>0</v>
      </c>
      <c r="L514" s="238">
        <v>21</v>
      </c>
      <c r="M514" s="238">
        <f>G514*(1+L514/100)</f>
        <v>0</v>
      </c>
      <c r="N514" s="236">
        <v>3.5000000000000001E-3</v>
      </c>
      <c r="O514" s="236">
        <f>ROUND(E514*N514,2)</f>
        <v>0.51</v>
      </c>
      <c r="P514" s="236">
        <v>0</v>
      </c>
      <c r="Q514" s="236">
        <f>ROUND(E514*P514,2)</f>
        <v>0</v>
      </c>
      <c r="R514" s="238" t="s">
        <v>658</v>
      </c>
      <c r="S514" s="238" t="s">
        <v>139</v>
      </c>
      <c r="T514" s="239" t="s">
        <v>140</v>
      </c>
      <c r="U514" s="222">
        <v>0.32064999999999999</v>
      </c>
      <c r="V514" s="222">
        <f>ROUND(E514*U514,2)</f>
        <v>47.13</v>
      </c>
      <c r="W514" s="222"/>
      <c r="X514" s="222" t="s">
        <v>141</v>
      </c>
      <c r="Y514" s="222" t="s">
        <v>142</v>
      </c>
      <c r="Z514" s="212"/>
      <c r="AA514" s="212"/>
      <c r="AB514" s="212"/>
      <c r="AC514" s="212"/>
      <c r="AD514" s="212"/>
      <c r="AE514" s="212"/>
      <c r="AF514" s="212"/>
      <c r="AG514" s="212" t="s">
        <v>143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2" x14ac:dyDescent="0.2">
      <c r="A515" s="219"/>
      <c r="B515" s="220"/>
      <c r="C515" s="254" t="s">
        <v>695</v>
      </c>
      <c r="D515" s="223"/>
      <c r="E515" s="224">
        <v>23.135999999999999</v>
      </c>
      <c r="F515" s="222"/>
      <c r="G515" s="222"/>
      <c r="H515" s="222"/>
      <c r="I515" s="222"/>
      <c r="J515" s="222"/>
      <c r="K515" s="222"/>
      <c r="L515" s="222"/>
      <c r="M515" s="222"/>
      <c r="N515" s="221"/>
      <c r="O515" s="221"/>
      <c r="P515" s="221"/>
      <c r="Q515" s="221"/>
      <c r="R515" s="222"/>
      <c r="S515" s="222"/>
      <c r="T515" s="222"/>
      <c r="U515" s="222"/>
      <c r="V515" s="222"/>
      <c r="W515" s="222"/>
      <c r="X515" s="222"/>
      <c r="Y515" s="222"/>
      <c r="Z515" s="212"/>
      <c r="AA515" s="212"/>
      <c r="AB515" s="212"/>
      <c r="AC515" s="212"/>
      <c r="AD515" s="212"/>
      <c r="AE515" s="212"/>
      <c r="AF515" s="212"/>
      <c r="AG515" s="212" t="s">
        <v>147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ht="22.5" outlineLevel="3" x14ac:dyDescent="0.2">
      <c r="A516" s="219"/>
      <c r="B516" s="220"/>
      <c r="C516" s="254" t="s">
        <v>696</v>
      </c>
      <c r="D516" s="223"/>
      <c r="E516" s="224">
        <v>28.162500000000001</v>
      </c>
      <c r="F516" s="222"/>
      <c r="G516" s="222"/>
      <c r="H516" s="222"/>
      <c r="I516" s="222"/>
      <c r="J516" s="222"/>
      <c r="K516" s="222"/>
      <c r="L516" s="222"/>
      <c r="M516" s="222"/>
      <c r="N516" s="221"/>
      <c r="O516" s="221"/>
      <c r="P516" s="221"/>
      <c r="Q516" s="221"/>
      <c r="R516" s="222"/>
      <c r="S516" s="222"/>
      <c r="T516" s="222"/>
      <c r="U516" s="222"/>
      <c r="V516" s="222"/>
      <c r="W516" s="222"/>
      <c r="X516" s="222"/>
      <c r="Y516" s="222"/>
      <c r="Z516" s="212"/>
      <c r="AA516" s="212"/>
      <c r="AB516" s="212"/>
      <c r="AC516" s="212"/>
      <c r="AD516" s="212"/>
      <c r="AE516" s="212"/>
      <c r="AF516" s="212"/>
      <c r="AG516" s="212" t="s">
        <v>147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3" x14ac:dyDescent="0.2">
      <c r="A517" s="219"/>
      <c r="B517" s="220"/>
      <c r="C517" s="254" t="s">
        <v>697</v>
      </c>
      <c r="D517" s="223"/>
      <c r="E517" s="224">
        <v>7.8765000000000001</v>
      </c>
      <c r="F517" s="222"/>
      <c r="G517" s="222"/>
      <c r="H517" s="222"/>
      <c r="I517" s="222"/>
      <c r="J517" s="222"/>
      <c r="K517" s="222"/>
      <c r="L517" s="222"/>
      <c r="M517" s="222"/>
      <c r="N517" s="221"/>
      <c r="O517" s="221"/>
      <c r="P517" s="221"/>
      <c r="Q517" s="221"/>
      <c r="R517" s="222"/>
      <c r="S517" s="222"/>
      <c r="T517" s="222"/>
      <c r="U517" s="222"/>
      <c r="V517" s="222"/>
      <c r="W517" s="222"/>
      <c r="X517" s="222"/>
      <c r="Y517" s="222"/>
      <c r="Z517" s="212"/>
      <c r="AA517" s="212"/>
      <c r="AB517" s="212"/>
      <c r="AC517" s="212"/>
      <c r="AD517" s="212"/>
      <c r="AE517" s="212"/>
      <c r="AF517" s="212"/>
      <c r="AG517" s="212" t="s">
        <v>147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3" x14ac:dyDescent="0.2">
      <c r="A518" s="219"/>
      <c r="B518" s="220"/>
      <c r="C518" s="254" t="s">
        <v>698</v>
      </c>
      <c r="D518" s="223"/>
      <c r="E518" s="224">
        <v>15.705299999999999</v>
      </c>
      <c r="F518" s="222"/>
      <c r="G518" s="222"/>
      <c r="H518" s="222"/>
      <c r="I518" s="222"/>
      <c r="J518" s="222"/>
      <c r="K518" s="222"/>
      <c r="L518" s="222"/>
      <c r="M518" s="222"/>
      <c r="N518" s="221"/>
      <c r="O518" s="221"/>
      <c r="P518" s="221"/>
      <c r="Q518" s="221"/>
      <c r="R518" s="222"/>
      <c r="S518" s="222"/>
      <c r="T518" s="222"/>
      <c r="U518" s="222"/>
      <c r="V518" s="222"/>
      <c r="W518" s="222"/>
      <c r="X518" s="222"/>
      <c r="Y518" s="222"/>
      <c r="Z518" s="212"/>
      <c r="AA518" s="212"/>
      <c r="AB518" s="212"/>
      <c r="AC518" s="212"/>
      <c r="AD518" s="212"/>
      <c r="AE518" s="212"/>
      <c r="AF518" s="212"/>
      <c r="AG518" s="212" t="s">
        <v>147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3" x14ac:dyDescent="0.2">
      <c r="A519" s="219"/>
      <c r="B519" s="220"/>
      <c r="C519" s="254" t="s">
        <v>699</v>
      </c>
      <c r="D519" s="223"/>
      <c r="E519" s="224">
        <v>1.8225</v>
      </c>
      <c r="F519" s="222"/>
      <c r="G519" s="222"/>
      <c r="H519" s="222"/>
      <c r="I519" s="222"/>
      <c r="J519" s="222"/>
      <c r="K519" s="222"/>
      <c r="L519" s="222"/>
      <c r="M519" s="222"/>
      <c r="N519" s="221"/>
      <c r="O519" s="221"/>
      <c r="P519" s="221"/>
      <c r="Q519" s="221"/>
      <c r="R519" s="222"/>
      <c r="S519" s="222"/>
      <c r="T519" s="222"/>
      <c r="U519" s="222"/>
      <c r="V519" s="222"/>
      <c r="W519" s="222"/>
      <c r="X519" s="222"/>
      <c r="Y519" s="222"/>
      <c r="Z519" s="212"/>
      <c r="AA519" s="212"/>
      <c r="AB519" s="212"/>
      <c r="AC519" s="212"/>
      <c r="AD519" s="212"/>
      <c r="AE519" s="212"/>
      <c r="AF519" s="212"/>
      <c r="AG519" s="212" t="s">
        <v>147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3" x14ac:dyDescent="0.2">
      <c r="A520" s="219"/>
      <c r="B520" s="220"/>
      <c r="C520" s="254" t="s">
        <v>700</v>
      </c>
      <c r="D520" s="223"/>
      <c r="E520" s="224">
        <v>1.0455000000000001</v>
      </c>
      <c r="F520" s="222"/>
      <c r="G520" s="222"/>
      <c r="H520" s="222"/>
      <c r="I520" s="222"/>
      <c r="J520" s="222"/>
      <c r="K520" s="222"/>
      <c r="L520" s="222"/>
      <c r="M520" s="222"/>
      <c r="N520" s="221"/>
      <c r="O520" s="221"/>
      <c r="P520" s="221"/>
      <c r="Q520" s="221"/>
      <c r="R520" s="222"/>
      <c r="S520" s="222"/>
      <c r="T520" s="222"/>
      <c r="U520" s="222"/>
      <c r="V520" s="222"/>
      <c r="W520" s="222"/>
      <c r="X520" s="222"/>
      <c r="Y520" s="222"/>
      <c r="Z520" s="212"/>
      <c r="AA520" s="212"/>
      <c r="AB520" s="212"/>
      <c r="AC520" s="212"/>
      <c r="AD520" s="212"/>
      <c r="AE520" s="212"/>
      <c r="AF520" s="212"/>
      <c r="AG520" s="212" t="s">
        <v>147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3" x14ac:dyDescent="0.2">
      <c r="A521" s="219"/>
      <c r="B521" s="220"/>
      <c r="C521" s="254" t="s">
        <v>701</v>
      </c>
      <c r="D521" s="223"/>
      <c r="E521" s="224">
        <v>5.4119999999999999</v>
      </c>
      <c r="F521" s="222"/>
      <c r="G521" s="222"/>
      <c r="H521" s="222"/>
      <c r="I521" s="222"/>
      <c r="J521" s="222"/>
      <c r="K521" s="222"/>
      <c r="L521" s="222"/>
      <c r="M521" s="222"/>
      <c r="N521" s="221"/>
      <c r="O521" s="221"/>
      <c r="P521" s="221"/>
      <c r="Q521" s="221"/>
      <c r="R521" s="222"/>
      <c r="S521" s="222"/>
      <c r="T521" s="222"/>
      <c r="U521" s="222"/>
      <c r="V521" s="222"/>
      <c r="W521" s="222"/>
      <c r="X521" s="222"/>
      <c r="Y521" s="222"/>
      <c r="Z521" s="212"/>
      <c r="AA521" s="212"/>
      <c r="AB521" s="212"/>
      <c r="AC521" s="212"/>
      <c r="AD521" s="212"/>
      <c r="AE521" s="212"/>
      <c r="AF521" s="212"/>
      <c r="AG521" s="212" t="s">
        <v>147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3" x14ac:dyDescent="0.2">
      <c r="A522" s="219"/>
      <c r="B522" s="220"/>
      <c r="C522" s="254" t="s">
        <v>702</v>
      </c>
      <c r="D522" s="223"/>
      <c r="E522" s="224">
        <v>1.071</v>
      </c>
      <c r="F522" s="222"/>
      <c r="G522" s="222"/>
      <c r="H522" s="222"/>
      <c r="I522" s="222"/>
      <c r="J522" s="222"/>
      <c r="K522" s="222"/>
      <c r="L522" s="222"/>
      <c r="M522" s="222"/>
      <c r="N522" s="221"/>
      <c r="O522" s="221"/>
      <c r="P522" s="221"/>
      <c r="Q522" s="221"/>
      <c r="R522" s="222"/>
      <c r="S522" s="222"/>
      <c r="T522" s="222"/>
      <c r="U522" s="222"/>
      <c r="V522" s="222"/>
      <c r="W522" s="222"/>
      <c r="X522" s="222"/>
      <c r="Y522" s="222"/>
      <c r="Z522" s="212"/>
      <c r="AA522" s="212"/>
      <c r="AB522" s="212"/>
      <c r="AC522" s="212"/>
      <c r="AD522" s="212"/>
      <c r="AE522" s="212"/>
      <c r="AF522" s="212"/>
      <c r="AG522" s="212" t="s">
        <v>147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3" x14ac:dyDescent="0.2">
      <c r="A523" s="219"/>
      <c r="B523" s="220"/>
      <c r="C523" s="254" t="s">
        <v>703</v>
      </c>
      <c r="D523" s="223"/>
      <c r="E523" s="224">
        <v>2.85</v>
      </c>
      <c r="F523" s="222"/>
      <c r="G523" s="222"/>
      <c r="H523" s="222"/>
      <c r="I523" s="222"/>
      <c r="J523" s="222"/>
      <c r="K523" s="222"/>
      <c r="L523" s="222"/>
      <c r="M523" s="222"/>
      <c r="N523" s="221"/>
      <c r="O523" s="221"/>
      <c r="P523" s="221"/>
      <c r="Q523" s="221"/>
      <c r="R523" s="222"/>
      <c r="S523" s="222"/>
      <c r="T523" s="222"/>
      <c r="U523" s="222"/>
      <c r="V523" s="222"/>
      <c r="W523" s="222"/>
      <c r="X523" s="222"/>
      <c r="Y523" s="222"/>
      <c r="Z523" s="212"/>
      <c r="AA523" s="212"/>
      <c r="AB523" s="212"/>
      <c r="AC523" s="212"/>
      <c r="AD523" s="212"/>
      <c r="AE523" s="212"/>
      <c r="AF523" s="212"/>
      <c r="AG523" s="212" t="s">
        <v>147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3" x14ac:dyDescent="0.2">
      <c r="A524" s="219"/>
      <c r="B524" s="220"/>
      <c r="C524" s="254" t="s">
        <v>704</v>
      </c>
      <c r="D524" s="223"/>
      <c r="E524" s="224">
        <v>3.9390000000000001</v>
      </c>
      <c r="F524" s="222"/>
      <c r="G524" s="222"/>
      <c r="H524" s="222"/>
      <c r="I524" s="222"/>
      <c r="J524" s="222"/>
      <c r="K524" s="222"/>
      <c r="L524" s="222"/>
      <c r="M524" s="222"/>
      <c r="N524" s="221"/>
      <c r="O524" s="221"/>
      <c r="P524" s="221"/>
      <c r="Q524" s="221"/>
      <c r="R524" s="222"/>
      <c r="S524" s="222"/>
      <c r="T524" s="222"/>
      <c r="U524" s="222"/>
      <c r="V524" s="222"/>
      <c r="W524" s="222"/>
      <c r="X524" s="222"/>
      <c r="Y524" s="222"/>
      <c r="Z524" s="212"/>
      <c r="AA524" s="212"/>
      <c r="AB524" s="212"/>
      <c r="AC524" s="212"/>
      <c r="AD524" s="212"/>
      <c r="AE524" s="212"/>
      <c r="AF524" s="212"/>
      <c r="AG524" s="212" t="s">
        <v>147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3" x14ac:dyDescent="0.2">
      <c r="A525" s="219"/>
      <c r="B525" s="220"/>
      <c r="C525" s="254" t="s">
        <v>705</v>
      </c>
      <c r="D525" s="223"/>
      <c r="E525" s="224">
        <v>13.298999999999999</v>
      </c>
      <c r="F525" s="222"/>
      <c r="G525" s="222"/>
      <c r="H525" s="222"/>
      <c r="I525" s="222"/>
      <c r="J525" s="222"/>
      <c r="K525" s="222"/>
      <c r="L525" s="222"/>
      <c r="M525" s="222"/>
      <c r="N525" s="221"/>
      <c r="O525" s="221"/>
      <c r="P525" s="221"/>
      <c r="Q525" s="221"/>
      <c r="R525" s="222"/>
      <c r="S525" s="222"/>
      <c r="T525" s="222"/>
      <c r="U525" s="222"/>
      <c r="V525" s="222"/>
      <c r="W525" s="222"/>
      <c r="X525" s="222"/>
      <c r="Y525" s="222"/>
      <c r="Z525" s="212"/>
      <c r="AA525" s="212"/>
      <c r="AB525" s="212"/>
      <c r="AC525" s="212"/>
      <c r="AD525" s="212"/>
      <c r="AE525" s="212"/>
      <c r="AF525" s="212"/>
      <c r="AG525" s="212" t="s">
        <v>147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3" x14ac:dyDescent="0.2">
      <c r="A526" s="219"/>
      <c r="B526" s="220"/>
      <c r="C526" s="254" t="s">
        <v>706</v>
      </c>
      <c r="D526" s="223"/>
      <c r="E526" s="224">
        <v>3.8220000000000001</v>
      </c>
      <c r="F526" s="222"/>
      <c r="G526" s="222"/>
      <c r="H526" s="222"/>
      <c r="I526" s="222"/>
      <c r="J526" s="222"/>
      <c r="K526" s="222"/>
      <c r="L526" s="222"/>
      <c r="M526" s="222"/>
      <c r="N526" s="221"/>
      <c r="O526" s="221"/>
      <c r="P526" s="221"/>
      <c r="Q526" s="221"/>
      <c r="R526" s="222"/>
      <c r="S526" s="222"/>
      <c r="T526" s="222"/>
      <c r="U526" s="222"/>
      <c r="V526" s="222"/>
      <c r="W526" s="222"/>
      <c r="X526" s="222"/>
      <c r="Y526" s="222"/>
      <c r="Z526" s="212"/>
      <c r="AA526" s="212"/>
      <c r="AB526" s="212"/>
      <c r="AC526" s="212"/>
      <c r="AD526" s="212"/>
      <c r="AE526" s="212"/>
      <c r="AF526" s="212"/>
      <c r="AG526" s="212" t="s">
        <v>147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3" x14ac:dyDescent="0.2">
      <c r="A527" s="219"/>
      <c r="B527" s="220"/>
      <c r="C527" s="254" t="s">
        <v>707</v>
      </c>
      <c r="D527" s="223"/>
      <c r="E527" s="224">
        <v>13.664999999999999</v>
      </c>
      <c r="F527" s="222"/>
      <c r="G527" s="222"/>
      <c r="H527" s="222"/>
      <c r="I527" s="222"/>
      <c r="J527" s="222"/>
      <c r="K527" s="222"/>
      <c r="L527" s="222"/>
      <c r="M527" s="222"/>
      <c r="N527" s="221"/>
      <c r="O527" s="221"/>
      <c r="P527" s="221"/>
      <c r="Q527" s="221"/>
      <c r="R527" s="222"/>
      <c r="S527" s="222"/>
      <c r="T527" s="222"/>
      <c r="U527" s="222"/>
      <c r="V527" s="222"/>
      <c r="W527" s="222"/>
      <c r="X527" s="222"/>
      <c r="Y527" s="222"/>
      <c r="Z527" s="212"/>
      <c r="AA527" s="212"/>
      <c r="AB527" s="212"/>
      <c r="AC527" s="212"/>
      <c r="AD527" s="212"/>
      <c r="AE527" s="212"/>
      <c r="AF527" s="212"/>
      <c r="AG527" s="212" t="s">
        <v>147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3" x14ac:dyDescent="0.2">
      <c r="A528" s="219"/>
      <c r="B528" s="220"/>
      <c r="C528" s="254" t="s">
        <v>708</v>
      </c>
      <c r="D528" s="223"/>
      <c r="E528" s="224">
        <v>25.162500000000001</v>
      </c>
      <c r="F528" s="222"/>
      <c r="G528" s="222"/>
      <c r="H528" s="222"/>
      <c r="I528" s="222"/>
      <c r="J528" s="222"/>
      <c r="K528" s="222"/>
      <c r="L528" s="222"/>
      <c r="M528" s="222"/>
      <c r="N528" s="221"/>
      <c r="O528" s="221"/>
      <c r="P528" s="221"/>
      <c r="Q528" s="221"/>
      <c r="R528" s="222"/>
      <c r="S528" s="222"/>
      <c r="T528" s="222"/>
      <c r="U528" s="222"/>
      <c r="V528" s="222"/>
      <c r="W528" s="222"/>
      <c r="X528" s="222"/>
      <c r="Y528" s="222"/>
      <c r="Z528" s="212"/>
      <c r="AA528" s="212"/>
      <c r="AB528" s="212"/>
      <c r="AC528" s="212"/>
      <c r="AD528" s="212"/>
      <c r="AE528" s="212"/>
      <c r="AF528" s="212"/>
      <c r="AG528" s="212" t="s">
        <v>147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 x14ac:dyDescent="0.2">
      <c r="A529" s="233">
        <v>144</v>
      </c>
      <c r="B529" s="234" t="s">
        <v>709</v>
      </c>
      <c r="C529" s="252" t="s">
        <v>710</v>
      </c>
      <c r="D529" s="235" t="s">
        <v>137</v>
      </c>
      <c r="E529" s="236">
        <v>511.01100000000002</v>
      </c>
      <c r="F529" s="237"/>
      <c r="G529" s="238">
        <f>ROUND(E529*F529,2)</f>
        <v>0</v>
      </c>
      <c r="H529" s="237"/>
      <c r="I529" s="238">
        <f>ROUND(E529*H529,2)</f>
        <v>0</v>
      </c>
      <c r="J529" s="237"/>
      <c r="K529" s="238">
        <f>ROUND(E529*J529,2)</f>
        <v>0</v>
      </c>
      <c r="L529" s="238">
        <v>21</v>
      </c>
      <c r="M529" s="238">
        <f>G529*(1+L529/100)</f>
        <v>0</v>
      </c>
      <c r="N529" s="236">
        <v>2.3000000000000001E-4</v>
      </c>
      <c r="O529" s="236">
        <f>ROUND(E529*N529,2)</f>
        <v>0.12</v>
      </c>
      <c r="P529" s="236">
        <v>0</v>
      </c>
      <c r="Q529" s="236">
        <f>ROUND(E529*P529,2)</f>
        <v>0</v>
      </c>
      <c r="R529" s="238" t="s">
        <v>658</v>
      </c>
      <c r="S529" s="238" t="s">
        <v>139</v>
      </c>
      <c r="T529" s="239" t="s">
        <v>140</v>
      </c>
      <c r="U529" s="222">
        <v>6.6360000000000002E-2</v>
      </c>
      <c r="V529" s="222">
        <f>ROUND(E529*U529,2)</f>
        <v>33.909999999999997</v>
      </c>
      <c r="W529" s="222"/>
      <c r="X529" s="222" t="s">
        <v>141</v>
      </c>
      <c r="Y529" s="222" t="s">
        <v>142</v>
      </c>
      <c r="Z529" s="212"/>
      <c r="AA529" s="212"/>
      <c r="AB529" s="212"/>
      <c r="AC529" s="212"/>
      <c r="AD529" s="212"/>
      <c r="AE529" s="212"/>
      <c r="AF529" s="212"/>
      <c r="AG529" s="212" t="s">
        <v>143</v>
      </c>
      <c r="AH529" s="212"/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2" x14ac:dyDescent="0.2">
      <c r="A530" s="219"/>
      <c r="B530" s="220"/>
      <c r="C530" s="254" t="s">
        <v>673</v>
      </c>
      <c r="D530" s="223"/>
      <c r="E530" s="224">
        <v>77.12</v>
      </c>
      <c r="F530" s="222"/>
      <c r="G530" s="222"/>
      <c r="H530" s="222"/>
      <c r="I530" s="222"/>
      <c r="J530" s="222"/>
      <c r="K530" s="222"/>
      <c r="L530" s="222"/>
      <c r="M530" s="222"/>
      <c r="N530" s="221"/>
      <c r="O530" s="221"/>
      <c r="P530" s="221"/>
      <c r="Q530" s="221"/>
      <c r="R530" s="222"/>
      <c r="S530" s="222"/>
      <c r="T530" s="222"/>
      <c r="U530" s="222"/>
      <c r="V530" s="222"/>
      <c r="W530" s="222"/>
      <c r="X530" s="222"/>
      <c r="Y530" s="222"/>
      <c r="Z530" s="212"/>
      <c r="AA530" s="212"/>
      <c r="AB530" s="212"/>
      <c r="AC530" s="212"/>
      <c r="AD530" s="212"/>
      <c r="AE530" s="212"/>
      <c r="AF530" s="212"/>
      <c r="AG530" s="212" t="s">
        <v>147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3" x14ac:dyDescent="0.2">
      <c r="A531" s="219"/>
      <c r="B531" s="220"/>
      <c r="C531" s="254" t="s">
        <v>674</v>
      </c>
      <c r="D531" s="223"/>
      <c r="E531" s="224">
        <v>93.875</v>
      </c>
      <c r="F531" s="222"/>
      <c r="G531" s="222"/>
      <c r="H531" s="222"/>
      <c r="I531" s="222"/>
      <c r="J531" s="222"/>
      <c r="K531" s="222"/>
      <c r="L531" s="222"/>
      <c r="M531" s="222"/>
      <c r="N531" s="221"/>
      <c r="O531" s="221"/>
      <c r="P531" s="221"/>
      <c r="Q531" s="221"/>
      <c r="R531" s="222"/>
      <c r="S531" s="222"/>
      <c r="T531" s="222"/>
      <c r="U531" s="222"/>
      <c r="V531" s="222"/>
      <c r="W531" s="222"/>
      <c r="X531" s="222"/>
      <c r="Y531" s="222"/>
      <c r="Z531" s="212"/>
      <c r="AA531" s="212"/>
      <c r="AB531" s="212"/>
      <c r="AC531" s="212"/>
      <c r="AD531" s="212"/>
      <c r="AE531" s="212"/>
      <c r="AF531" s="212"/>
      <c r="AG531" s="212" t="s">
        <v>147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3" x14ac:dyDescent="0.2">
      <c r="A532" s="219"/>
      <c r="B532" s="220"/>
      <c r="C532" s="254" t="s">
        <v>675</v>
      </c>
      <c r="D532" s="223"/>
      <c r="E532" s="224">
        <v>26.254999999999999</v>
      </c>
      <c r="F532" s="222"/>
      <c r="G532" s="222"/>
      <c r="H532" s="222"/>
      <c r="I532" s="222"/>
      <c r="J532" s="222"/>
      <c r="K532" s="222"/>
      <c r="L532" s="222"/>
      <c r="M532" s="222"/>
      <c r="N532" s="221"/>
      <c r="O532" s="221"/>
      <c r="P532" s="221"/>
      <c r="Q532" s="221"/>
      <c r="R532" s="222"/>
      <c r="S532" s="222"/>
      <c r="T532" s="222"/>
      <c r="U532" s="222"/>
      <c r="V532" s="222"/>
      <c r="W532" s="222"/>
      <c r="X532" s="222"/>
      <c r="Y532" s="222"/>
      <c r="Z532" s="212"/>
      <c r="AA532" s="212"/>
      <c r="AB532" s="212"/>
      <c r="AC532" s="212"/>
      <c r="AD532" s="212"/>
      <c r="AE532" s="212"/>
      <c r="AF532" s="212"/>
      <c r="AG532" s="212" t="s">
        <v>147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3" x14ac:dyDescent="0.2">
      <c r="A533" s="219"/>
      <c r="B533" s="220"/>
      <c r="C533" s="254" t="s">
        <v>676</v>
      </c>
      <c r="D533" s="223"/>
      <c r="E533" s="224">
        <v>52.350999999999999</v>
      </c>
      <c r="F533" s="222"/>
      <c r="G533" s="222"/>
      <c r="H533" s="222"/>
      <c r="I533" s="222"/>
      <c r="J533" s="222"/>
      <c r="K533" s="222"/>
      <c r="L533" s="222"/>
      <c r="M533" s="222"/>
      <c r="N533" s="221"/>
      <c r="O533" s="221"/>
      <c r="P533" s="221"/>
      <c r="Q533" s="221"/>
      <c r="R533" s="222"/>
      <c r="S533" s="222"/>
      <c r="T533" s="222"/>
      <c r="U533" s="222"/>
      <c r="V533" s="222"/>
      <c r="W533" s="222"/>
      <c r="X533" s="222"/>
      <c r="Y533" s="222"/>
      <c r="Z533" s="212"/>
      <c r="AA533" s="212"/>
      <c r="AB533" s="212"/>
      <c r="AC533" s="212"/>
      <c r="AD533" s="212"/>
      <c r="AE533" s="212"/>
      <c r="AF533" s="212"/>
      <c r="AG533" s="212" t="s">
        <v>147</v>
      </c>
      <c r="AH533" s="212">
        <v>0</v>
      </c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3" x14ac:dyDescent="0.2">
      <c r="A534" s="219"/>
      <c r="B534" s="220"/>
      <c r="C534" s="254" t="s">
        <v>677</v>
      </c>
      <c r="D534" s="223"/>
      <c r="E534" s="224">
        <v>8.2799999999999994</v>
      </c>
      <c r="F534" s="222"/>
      <c r="G534" s="222"/>
      <c r="H534" s="222"/>
      <c r="I534" s="222"/>
      <c r="J534" s="222"/>
      <c r="K534" s="222"/>
      <c r="L534" s="222"/>
      <c r="M534" s="222"/>
      <c r="N534" s="221"/>
      <c r="O534" s="221"/>
      <c r="P534" s="221"/>
      <c r="Q534" s="221"/>
      <c r="R534" s="222"/>
      <c r="S534" s="222"/>
      <c r="T534" s="222"/>
      <c r="U534" s="222"/>
      <c r="V534" s="222"/>
      <c r="W534" s="222"/>
      <c r="X534" s="222"/>
      <c r="Y534" s="222"/>
      <c r="Z534" s="212"/>
      <c r="AA534" s="212"/>
      <c r="AB534" s="212"/>
      <c r="AC534" s="212"/>
      <c r="AD534" s="212"/>
      <c r="AE534" s="212"/>
      <c r="AF534" s="212"/>
      <c r="AG534" s="212" t="s">
        <v>147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3" x14ac:dyDescent="0.2">
      <c r="A535" s="219"/>
      <c r="B535" s="220"/>
      <c r="C535" s="254" t="s">
        <v>678</v>
      </c>
      <c r="D535" s="223"/>
      <c r="E535" s="224">
        <v>3.4849999999999999</v>
      </c>
      <c r="F535" s="222"/>
      <c r="G535" s="222"/>
      <c r="H535" s="222"/>
      <c r="I535" s="222"/>
      <c r="J535" s="222"/>
      <c r="K535" s="222"/>
      <c r="L535" s="222"/>
      <c r="M535" s="222"/>
      <c r="N535" s="221"/>
      <c r="O535" s="221"/>
      <c r="P535" s="221"/>
      <c r="Q535" s="221"/>
      <c r="R535" s="222"/>
      <c r="S535" s="222"/>
      <c r="T535" s="222"/>
      <c r="U535" s="222"/>
      <c r="V535" s="222"/>
      <c r="W535" s="222"/>
      <c r="X535" s="222"/>
      <c r="Y535" s="222"/>
      <c r="Z535" s="212"/>
      <c r="AA535" s="212"/>
      <c r="AB535" s="212"/>
      <c r="AC535" s="212"/>
      <c r="AD535" s="212"/>
      <c r="AE535" s="212"/>
      <c r="AF535" s="212"/>
      <c r="AG535" s="212" t="s">
        <v>147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3" x14ac:dyDescent="0.2">
      <c r="A536" s="219"/>
      <c r="B536" s="220"/>
      <c r="C536" s="254" t="s">
        <v>679</v>
      </c>
      <c r="D536" s="223"/>
      <c r="E536" s="224">
        <v>21.175000000000001</v>
      </c>
      <c r="F536" s="222"/>
      <c r="G536" s="222"/>
      <c r="H536" s="222"/>
      <c r="I536" s="222"/>
      <c r="J536" s="222"/>
      <c r="K536" s="222"/>
      <c r="L536" s="222"/>
      <c r="M536" s="222"/>
      <c r="N536" s="221"/>
      <c r="O536" s="221"/>
      <c r="P536" s="221"/>
      <c r="Q536" s="221"/>
      <c r="R536" s="222"/>
      <c r="S536" s="222"/>
      <c r="T536" s="222"/>
      <c r="U536" s="222"/>
      <c r="V536" s="222"/>
      <c r="W536" s="222"/>
      <c r="X536" s="222"/>
      <c r="Y536" s="222"/>
      <c r="Z536" s="212"/>
      <c r="AA536" s="212"/>
      <c r="AB536" s="212"/>
      <c r="AC536" s="212"/>
      <c r="AD536" s="212"/>
      <c r="AE536" s="212"/>
      <c r="AF536" s="212"/>
      <c r="AG536" s="212" t="s">
        <v>147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3" x14ac:dyDescent="0.2">
      <c r="A537" s="219"/>
      <c r="B537" s="220"/>
      <c r="C537" s="254" t="s">
        <v>680</v>
      </c>
      <c r="D537" s="223"/>
      <c r="E537" s="224">
        <v>3.57</v>
      </c>
      <c r="F537" s="222"/>
      <c r="G537" s="222"/>
      <c r="H537" s="222"/>
      <c r="I537" s="222"/>
      <c r="J537" s="222"/>
      <c r="K537" s="222"/>
      <c r="L537" s="222"/>
      <c r="M537" s="222"/>
      <c r="N537" s="221"/>
      <c r="O537" s="221"/>
      <c r="P537" s="221"/>
      <c r="Q537" s="221"/>
      <c r="R537" s="222"/>
      <c r="S537" s="222"/>
      <c r="T537" s="222"/>
      <c r="U537" s="222"/>
      <c r="V537" s="222"/>
      <c r="W537" s="222"/>
      <c r="X537" s="222"/>
      <c r="Y537" s="222"/>
      <c r="Z537" s="212"/>
      <c r="AA537" s="212"/>
      <c r="AB537" s="212"/>
      <c r="AC537" s="212"/>
      <c r="AD537" s="212"/>
      <c r="AE537" s="212"/>
      <c r="AF537" s="212"/>
      <c r="AG537" s="212" t="s">
        <v>147</v>
      </c>
      <c r="AH537" s="212">
        <v>0</v>
      </c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3" x14ac:dyDescent="0.2">
      <c r="A538" s="219"/>
      <c r="B538" s="220"/>
      <c r="C538" s="254" t="s">
        <v>681</v>
      </c>
      <c r="D538" s="223"/>
      <c r="E538" s="224">
        <v>23.1</v>
      </c>
      <c r="F538" s="222"/>
      <c r="G538" s="222"/>
      <c r="H538" s="222"/>
      <c r="I538" s="222"/>
      <c r="J538" s="222"/>
      <c r="K538" s="222"/>
      <c r="L538" s="222"/>
      <c r="M538" s="222"/>
      <c r="N538" s="221"/>
      <c r="O538" s="221"/>
      <c r="P538" s="221"/>
      <c r="Q538" s="221"/>
      <c r="R538" s="222"/>
      <c r="S538" s="222"/>
      <c r="T538" s="222"/>
      <c r="U538" s="222"/>
      <c r="V538" s="222"/>
      <c r="W538" s="222"/>
      <c r="X538" s="222"/>
      <c r="Y538" s="222"/>
      <c r="Z538" s="212"/>
      <c r="AA538" s="212"/>
      <c r="AB538" s="212"/>
      <c r="AC538" s="212"/>
      <c r="AD538" s="212"/>
      <c r="AE538" s="212"/>
      <c r="AF538" s="212"/>
      <c r="AG538" s="212" t="s">
        <v>147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3" x14ac:dyDescent="0.2">
      <c r="A539" s="219"/>
      <c r="B539" s="220"/>
      <c r="C539" s="254" t="s">
        <v>682</v>
      </c>
      <c r="D539" s="223"/>
      <c r="E539" s="224">
        <v>13.13</v>
      </c>
      <c r="F539" s="222"/>
      <c r="G539" s="222"/>
      <c r="H539" s="222"/>
      <c r="I539" s="222"/>
      <c r="J539" s="222"/>
      <c r="K539" s="222"/>
      <c r="L539" s="222"/>
      <c r="M539" s="222"/>
      <c r="N539" s="221"/>
      <c r="O539" s="221"/>
      <c r="P539" s="221"/>
      <c r="Q539" s="221"/>
      <c r="R539" s="222"/>
      <c r="S539" s="222"/>
      <c r="T539" s="222"/>
      <c r="U539" s="222"/>
      <c r="V539" s="222"/>
      <c r="W539" s="222"/>
      <c r="X539" s="222"/>
      <c r="Y539" s="222"/>
      <c r="Z539" s="212"/>
      <c r="AA539" s="212"/>
      <c r="AB539" s="212"/>
      <c r="AC539" s="212"/>
      <c r="AD539" s="212"/>
      <c r="AE539" s="212"/>
      <c r="AF539" s="212"/>
      <c r="AG539" s="212" t="s">
        <v>147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3" x14ac:dyDescent="0.2">
      <c r="A540" s="219"/>
      <c r="B540" s="220"/>
      <c r="C540" s="254" t="s">
        <v>683</v>
      </c>
      <c r="D540" s="223"/>
      <c r="E540" s="224">
        <v>46.505000000000003</v>
      </c>
      <c r="F540" s="222"/>
      <c r="G540" s="222"/>
      <c r="H540" s="222"/>
      <c r="I540" s="222"/>
      <c r="J540" s="222"/>
      <c r="K540" s="222"/>
      <c r="L540" s="222"/>
      <c r="M540" s="222"/>
      <c r="N540" s="221"/>
      <c r="O540" s="221"/>
      <c r="P540" s="221"/>
      <c r="Q540" s="221"/>
      <c r="R540" s="222"/>
      <c r="S540" s="222"/>
      <c r="T540" s="222"/>
      <c r="U540" s="222"/>
      <c r="V540" s="222"/>
      <c r="W540" s="222"/>
      <c r="X540" s="222"/>
      <c r="Y540" s="222"/>
      <c r="Z540" s="212"/>
      <c r="AA540" s="212"/>
      <c r="AB540" s="212"/>
      <c r="AC540" s="212"/>
      <c r="AD540" s="212"/>
      <c r="AE540" s="212"/>
      <c r="AF540" s="212"/>
      <c r="AG540" s="212" t="s">
        <v>147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3" x14ac:dyDescent="0.2">
      <c r="A541" s="219"/>
      <c r="B541" s="220"/>
      <c r="C541" s="254" t="s">
        <v>684</v>
      </c>
      <c r="D541" s="223"/>
      <c r="E541" s="224">
        <v>12.74</v>
      </c>
      <c r="F541" s="222"/>
      <c r="G541" s="222"/>
      <c r="H541" s="222"/>
      <c r="I541" s="222"/>
      <c r="J541" s="222"/>
      <c r="K541" s="222"/>
      <c r="L541" s="222"/>
      <c r="M541" s="222"/>
      <c r="N541" s="221"/>
      <c r="O541" s="221"/>
      <c r="P541" s="221"/>
      <c r="Q541" s="221"/>
      <c r="R541" s="222"/>
      <c r="S541" s="222"/>
      <c r="T541" s="222"/>
      <c r="U541" s="222"/>
      <c r="V541" s="222"/>
      <c r="W541" s="222"/>
      <c r="X541" s="222"/>
      <c r="Y541" s="222"/>
      <c r="Z541" s="212"/>
      <c r="AA541" s="212"/>
      <c r="AB541" s="212"/>
      <c r="AC541" s="212"/>
      <c r="AD541" s="212"/>
      <c r="AE541" s="212"/>
      <c r="AF541" s="212"/>
      <c r="AG541" s="212" t="s">
        <v>147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3" x14ac:dyDescent="0.2">
      <c r="A542" s="219"/>
      <c r="B542" s="220"/>
      <c r="C542" s="254" t="s">
        <v>685</v>
      </c>
      <c r="D542" s="223"/>
      <c r="E542" s="224">
        <v>45.55</v>
      </c>
      <c r="F542" s="222"/>
      <c r="G542" s="222"/>
      <c r="H542" s="222"/>
      <c r="I542" s="222"/>
      <c r="J542" s="222"/>
      <c r="K542" s="222"/>
      <c r="L542" s="222"/>
      <c r="M542" s="222"/>
      <c r="N542" s="221"/>
      <c r="O542" s="221"/>
      <c r="P542" s="221"/>
      <c r="Q542" s="221"/>
      <c r="R542" s="222"/>
      <c r="S542" s="222"/>
      <c r="T542" s="222"/>
      <c r="U542" s="222"/>
      <c r="V542" s="222"/>
      <c r="W542" s="222"/>
      <c r="X542" s="222"/>
      <c r="Y542" s="222"/>
      <c r="Z542" s="212"/>
      <c r="AA542" s="212"/>
      <c r="AB542" s="212"/>
      <c r="AC542" s="212"/>
      <c r="AD542" s="212"/>
      <c r="AE542" s="212"/>
      <c r="AF542" s="212"/>
      <c r="AG542" s="212" t="s">
        <v>147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3" x14ac:dyDescent="0.2">
      <c r="A543" s="219"/>
      <c r="B543" s="220"/>
      <c r="C543" s="254" t="s">
        <v>686</v>
      </c>
      <c r="D543" s="223"/>
      <c r="E543" s="224">
        <v>83.875</v>
      </c>
      <c r="F543" s="222"/>
      <c r="G543" s="222"/>
      <c r="H543" s="222"/>
      <c r="I543" s="222"/>
      <c r="J543" s="222"/>
      <c r="K543" s="222"/>
      <c r="L543" s="222"/>
      <c r="M543" s="222"/>
      <c r="N543" s="221"/>
      <c r="O543" s="221"/>
      <c r="P543" s="221"/>
      <c r="Q543" s="221"/>
      <c r="R543" s="222"/>
      <c r="S543" s="222"/>
      <c r="T543" s="222"/>
      <c r="U543" s="222"/>
      <c r="V543" s="222"/>
      <c r="W543" s="222"/>
      <c r="X543" s="222"/>
      <c r="Y543" s="222"/>
      <c r="Z543" s="212"/>
      <c r="AA543" s="212"/>
      <c r="AB543" s="212"/>
      <c r="AC543" s="212"/>
      <c r="AD543" s="212"/>
      <c r="AE543" s="212"/>
      <c r="AF543" s="212"/>
      <c r="AG543" s="212" t="s">
        <v>147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">
      <c r="A544" s="233">
        <v>145</v>
      </c>
      <c r="B544" s="234" t="s">
        <v>711</v>
      </c>
      <c r="C544" s="252" t="s">
        <v>712</v>
      </c>
      <c r="D544" s="235" t="s">
        <v>137</v>
      </c>
      <c r="E544" s="236">
        <v>511.01100000000002</v>
      </c>
      <c r="F544" s="237"/>
      <c r="G544" s="238">
        <f>ROUND(E544*F544,2)</f>
        <v>0</v>
      </c>
      <c r="H544" s="237"/>
      <c r="I544" s="238">
        <f>ROUND(E544*H544,2)</f>
        <v>0</v>
      </c>
      <c r="J544" s="237"/>
      <c r="K544" s="238">
        <f>ROUND(E544*J544,2)</f>
        <v>0</v>
      </c>
      <c r="L544" s="238">
        <v>21</v>
      </c>
      <c r="M544" s="238">
        <f>G544*(1+L544/100)</f>
        <v>0</v>
      </c>
      <c r="N544" s="236">
        <v>4.6000000000000001E-4</v>
      </c>
      <c r="O544" s="236">
        <f>ROUND(E544*N544,2)</f>
        <v>0.24</v>
      </c>
      <c r="P544" s="236">
        <v>0</v>
      </c>
      <c r="Q544" s="236">
        <f>ROUND(E544*P544,2)</f>
        <v>0</v>
      </c>
      <c r="R544" s="238" t="s">
        <v>658</v>
      </c>
      <c r="S544" s="238" t="s">
        <v>139</v>
      </c>
      <c r="T544" s="239" t="s">
        <v>140</v>
      </c>
      <c r="U544" s="222">
        <v>0.10191</v>
      </c>
      <c r="V544" s="222">
        <f>ROUND(E544*U544,2)</f>
        <v>52.08</v>
      </c>
      <c r="W544" s="222"/>
      <c r="X544" s="222" t="s">
        <v>141</v>
      </c>
      <c r="Y544" s="222" t="s">
        <v>142</v>
      </c>
      <c r="Z544" s="212"/>
      <c r="AA544" s="212"/>
      <c r="AB544" s="212"/>
      <c r="AC544" s="212"/>
      <c r="AD544" s="212"/>
      <c r="AE544" s="212"/>
      <c r="AF544" s="212"/>
      <c r="AG544" s="212" t="s">
        <v>143</v>
      </c>
      <c r="AH544" s="212"/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2" x14ac:dyDescent="0.2">
      <c r="A545" s="219"/>
      <c r="B545" s="220"/>
      <c r="C545" s="254" t="s">
        <v>673</v>
      </c>
      <c r="D545" s="223"/>
      <c r="E545" s="224">
        <v>77.12</v>
      </c>
      <c r="F545" s="222"/>
      <c r="G545" s="222"/>
      <c r="H545" s="222"/>
      <c r="I545" s="222"/>
      <c r="J545" s="222"/>
      <c r="K545" s="222"/>
      <c r="L545" s="222"/>
      <c r="M545" s="222"/>
      <c r="N545" s="221"/>
      <c r="O545" s="221"/>
      <c r="P545" s="221"/>
      <c r="Q545" s="221"/>
      <c r="R545" s="222"/>
      <c r="S545" s="222"/>
      <c r="T545" s="222"/>
      <c r="U545" s="222"/>
      <c r="V545" s="222"/>
      <c r="W545" s="222"/>
      <c r="X545" s="222"/>
      <c r="Y545" s="222"/>
      <c r="Z545" s="212"/>
      <c r="AA545" s="212"/>
      <c r="AB545" s="212"/>
      <c r="AC545" s="212"/>
      <c r="AD545" s="212"/>
      <c r="AE545" s="212"/>
      <c r="AF545" s="212"/>
      <c r="AG545" s="212" t="s">
        <v>147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3" x14ac:dyDescent="0.2">
      <c r="A546" s="219"/>
      <c r="B546" s="220"/>
      <c r="C546" s="254" t="s">
        <v>674</v>
      </c>
      <c r="D546" s="223"/>
      <c r="E546" s="224">
        <v>93.875</v>
      </c>
      <c r="F546" s="222"/>
      <c r="G546" s="222"/>
      <c r="H546" s="222"/>
      <c r="I546" s="222"/>
      <c r="J546" s="222"/>
      <c r="K546" s="222"/>
      <c r="L546" s="222"/>
      <c r="M546" s="222"/>
      <c r="N546" s="221"/>
      <c r="O546" s="221"/>
      <c r="P546" s="221"/>
      <c r="Q546" s="221"/>
      <c r="R546" s="222"/>
      <c r="S546" s="222"/>
      <c r="T546" s="222"/>
      <c r="U546" s="222"/>
      <c r="V546" s="222"/>
      <c r="W546" s="222"/>
      <c r="X546" s="222"/>
      <c r="Y546" s="222"/>
      <c r="Z546" s="212"/>
      <c r="AA546" s="212"/>
      <c r="AB546" s="212"/>
      <c r="AC546" s="212"/>
      <c r="AD546" s="212"/>
      <c r="AE546" s="212"/>
      <c r="AF546" s="212"/>
      <c r="AG546" s="212" t="s">
        <v>147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3" x14ac:dyDescent="0.2">
      <c r="A547" s="219"/>
      <c r="B547" s="220"/>
      <c r="C547" s="254" t="s">
        <v>675</v>
      </c>
      <c r="D547" s="223"/>
      <c r="E547" s="224">
        <v>26.254999999999999</v>
      </c>
      <c r="F547" s="222"/>
      <c r="G547" s="222"/>
      <c r="H547" s="222"/>
      <c r="I547" s="222"/>
      <c r="J547" s="222"/>
      <c r="K547" s="222"/>
      <c r="L547" s="222"/>
      <c r="M547" s="222"/>
      <c r="N547" s="221"/>
      <c r="O547" s="221"/>
      <c r="P547" s="221"/>
      <c r="Q547" s="221"/>
      <c r="R547" s="222"/>
      <c r="S547" s="222"/>
      <c r="T547" s="222"/>
      <c r="U547" s="222"/>
      <c r="V547" s="222"/>
      <c r="W547" s="222"/>
      <c r="X547" s="222"/>
      <c r="Y547" s="222"/>
      <c r="Z547" s="212"/>
      <c r="AA547" s="212"/>
      <c r="AB547" s="212"/>
      <c r="AC547" s="212"/>
      <c r="AD547" s="212"/>
      <c r="AE547" s="212"/>
      <c r="AF547" s="212"/>
      <c r="AG547" s="212" t="s">
        <v>147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3" x14ac:dyDescent="0.2">
      <c r="A548" s="219"/>
      <c r="B548" s="220"/>
      <c r="C548" s="254" t="s">
        <v>676</v>
      </c>
      <c r="D548" s="223"/>
      <c r="E548" s="224">
        <v>52.350999999999999</v>
      </c>
      <c r="F548" s="222"/>
      <c r="G548" s="222"/>
      <c r="H548" s="222"/>
      <c r="I548" s="222"/>
      <c r="J548" s="222"/>
      <c r="K548" s="222"/>
      <c r="L548" s="222"/>
      <c r="M548" s="222"/>
      <c r="N548" s="221"/>
      <c r="O548" s="221"/>
      <c r="P548" s="221"/>
      <c r="Q548" s="221"/>
      <c r="R548" s="222"/>
      <c r="S548" s="222"/>
      <c r="T548" s="222"/>
      <c r="U548" s="222"/>
      <c r="V548" s="222"/>
      <c r="W548" s="222"/>
      <c r="X548" s="222"/>
      <c r="Y548" s="222"/>
      <c r="Z548" s="212"/>
      <c r="AA548" s="212"/>
      <c r="AB548" s="212"/>
      <c r="AC548" s="212"/>
      <c r="AD548" s="212"/>
      <c r="AE548" s="212"/>
      <c r="AF548" s="212"/>
      <c r="AG548" s="212" t="s">
        <v>147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3" x14ac:dyDescent="0.2">
      <c r="A549" s="219"/>
      <c r="B549" s="220"/>
      <c r="C549" s="254" t="s">
        <v>677</v>
      </c>
      <c r="D549" s="223"/>
      <c r="E549" s="224">
        <v>8.2799999999999994</v>
      </c>
      <c r="F549" s="222"/>
      <c r="G549" s="222"/>
      <c r="H549" s="222"/>
      <c r="I549" s="222"/>
      <c r="J549" s="222"/>
      <c r="K549" s="222"/>
      <c r="L549" s="222"/>
      <c r="M549" s="222"/>
      <c r="N549" s="221"/>
      <c r="O549" s="221"/>
      <c r="P549" s="221"/>
      <c r="Q549" s="221"/>
      <c r="R549" s="222"/>
      <c r="S549" s="222"/>
      <c r="T549" s="222"/>
      <c r="U549" s="222"/>
      <c r="V549" s="222"/>
      <c r="W549" s="222"/>
      <c r="X549" s="222"/>
      <c r="Y549" s="222"/>
      <c r="Z549" s="212"/>
      <c r="AA549" s="212"/>
      <c r="AB549" s="212"/>
      <c r="AC549" s="212"/>
      <c r="AD549" s="212"/>
      <c r="AE549" s="212"/>
      <c r="AF549" s="212"/>
      <c r="AG549" s="212" t="s">
        <v>147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3" x14ac:dyDescent="0.2">
      <c r="A550" s="219"/>
      <c r="B550" s="220"/>
      <c r="C550" s="254" t="s">
        <v>678</v>
      </c>
      <c r="D550" s="223"/>
      <c r="E550" s="224">
        <v>3.4849999999999999</v>
      </c>
      <c r="F550" s="222"/>
      <c r="G550" s="222"/>
      <c r="H550" s="222"/>
      <c r="I550" s="222"/>
      <c r="J550" s="222"/>
      <c r="K550" s="222"/>
      <c r="L550" s="222"/>
      <c r="M550" s="222"/>
      <c r="N550" s="221"/>
      <c r="O550" s="221"/>
      <c r="P550" s="221"/>
      <c r="Q550" s="221"/>
      <c r="R550" s="222"/>
      <c r="S550" s="222"/>
      <c r="T550" s="222"/>
      <c r="U550" s="222"/>
      <c r="V550" s="222"/>
      <c r="W550" s="222"/>
      <c r="X550" s="222"/>
      <c r="Y550" s="222"/>
      <c r="Z550" s="212"/>
      <c r="AA550" s="212"/>
      <c r="AB550" s="212"/>
      <c r="AC550" s="212"/>
      <c r="AD550" s="212"/>
      <c r="AE550" s="212"/>
      <c r="AF550" s="212"/>
      <c r="AG550" s="212" t="s">
        <v>147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3" x14ac:dyDescent="0.2">
      <c r="A551" s="219"/>
      <c r="B551" s="220"/>
      <c r="C551" s="254" t="s">
        <v>679</v>
      </c>
      <c r="D551" s="223"/>
      <c r="E551" s="224">
        <v>21.175000000000001</v>
      </c>
      <c r="F551" s="222"/>
      <c r="G551" s="222"/>
      <c r="H551" s="222"/>
      <c r="I551" s="222"/>
      <c r="J551" s="222"/>
      <c r="K551" s="222"/>
      <c r="L551" s="222"/>
      <c r="M551" s="222"/>
      <c r="N551" s="221"/>
      <c r="O551" s="221"/>
      <c r="P551" s="221"/>
      <c r="Q551" s="221"/>
      <c r="R551" s="222"/>
      <c r="S551" s="222"/>
      <c r="T551" s="222"/>
      <c r="U551" s="222"/>
      <c r="V551" s="222"/>
      <c r="W551" s="222"/>
      <c r="X551" s="222"/>
      <c r="Y551" s="222"/>
      <c r="Z551" s="212"/>
      <c r="AA551" s="212"/>
      <c r="AB551" s="212"/>
      <c r="AC551" s="212"/>
      <c r="AD551" s="212"/>
      <c r="AE551" s="212"/>
      <c r="AF551" s="212"/>
      <c r="AG551" s="212" t="s">
        <v>147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3" x14ac:dyDescent="0.2">
      <c r="A552" s="219"/>
      <c r="B552" s="220"/>
      <c r="C552" s="254" t="s">
        <v>680</v>
      </c>
      <c r="D552" s="223"/>
      <c r="E552" s="224">
        <v>3.57</v>
      </c>
      <c r="F552" s="222"/>
      <c r="G552" s="222"/>
      <c r="H552" s="222"/>
      <c r="I552" s="222"/>
      <c r="J552" s="222"/>
      <c r="K552" s="222"/>
      <c r="L552" s="222"/>
      <c r="M552" s="222"/>
      <c r="N552" s="221"/>
      <c r="O552" s="221"/>
      <c r="P552" s="221"/>
      <c r="Q552" s="221"/>
      <c r="R552" s="222"/>
      <c r="S552" s="222"/>
      <c r="T552" s="222"/>
      <c r="U552" s="222"/>
      <c r="V552" s="222"/>
      <c r="W552" s="222"/>
      <c r="X552" s="222"/>
      <c r="Y552" s="222"/>
      <c r="Z552" s="212"/>
      <c r="AA552" s="212"/>
      <c r="AB552" s="212"/>
      <c r="AC552" s="212"/>
      <c r="AD552" s="212"/>
      <c r="AE552" s="212"/>
      <c r="AF552" s="212"/>
      <c r="AG552" s="212" t="s">
        <v>147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3" x14ac:dyDescent="0.2">
      <c r="A553" s="219"/>
      <c r="B553" s="220"/>
      <c r="C553" s="254" t="s">
        <v>681</v>
      </c>
      <c r="D553" s="223"/>
      <c r="E553" s="224">
        <v>23.1</v>
      </c>
      <c r="F553" s="222"/>
      <c r="G553" s="222"/>
      <c r="H553" s="222"/>
      <c r="I553" s="222"/>
      <c r="J553" s="222"/>
      <c r="K553" s="222"/>
      <c r="L553" s="222"/>
      <c r="M553" s="222"/>
      <c r="N553" s="221"/>
      <c r="O553" s="221"/>
      <c r="P553" s="221"/>
      <c r="Q553" s="221"/>
      <c r="R553" s="222"/>
      <c r="S553" s="222"/>
      <c r="T553" s="222"/>
      <c r="U553" s="222"/>
      <c r="V553" s="222"/>
      <c r="W553" s="222"/>
      <c r="X553" s="222"/>
      <c r="Y553" s="222"/>
      <c r="Z553" s="212"/>
      <c r="AA553" s="212"/>
      <c r="AB553" s="212"/>
      <c r="AC553" s="212"/>
      <c r="AD553" s="212"/>
      <c r="AE553" s="212"/>
      <c r="AF553" s="212"/>
      <c r="AG553" s="212" t="s">
        <v>147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3" x14ac:dyDescent="0.2">
      <c r="A554" s="219"/>
      <c r="B554" s="220"/>
      <c r="C554" s="254" t="s">
        <v>682</v>
      </c>
      <c r="D554" s="223"/>
      <c r="E554" s="224">
        <v>13.13</v>
      </c>
      <c r="F554" s="222"/>
      <c r="G554" s="222"/>
      <c r="H554" s="222"/>
      <c r="I554" s="222"/>
      <c r="J554" s="222"/>
      <c r="K554" s="222"/>
      <c r="L554" s="222"/>
      <c r="M554" s="222"/>
      <c r="N554" s="221"/>
      <c r="O554" s="221"/>
      <c r="P554" s="221"/>
      <c r="Q554" s="221"/>
      <c r="R554" s="222"/>
      <c r="S554" s="222"/>
      <c r="T554" s="222"/>
      <c r="U554" s="222"/>
      <c r="V554" s="222"/>
      <c r="W554" s="222"/>
      <c r="X554" s="222"/>
      <c r="Y554" s="222"/>
      <c r="Z554" s="212"/>
      <c r="AA554" s="212"/>
      <c r="AB554" s="212"/>
      <c r="AC554" s="212"/>
      <c r="AD554" s="212"/>
      <c r="AE554" s="212"/>
      <c r="AF554" s="212"/>
      <c r="AG554" s="212" t="s">
        <v>147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3" x14ac:dyDescent="0.2">
      <c r="A555" s="219"/>
      <c r="B555" s="220"/>
      <c r="C555" s="254" t="s">
        <v>683</v>
      </c>
      <c r="D555" s="223"/>
      <c r="E555" s="224">
        <v>46.505000000000003</v>
      </c>
      <c r="F555" s="222"/>
      <c r="G555" s="222"/>
      <c r="H555" s="222"/>
      <c r="I555" s="222"/>
      <c r="J555" s="222"/>
      <c r="K555" s="222"/>
      <c r="L555" s="222"/>
      <c r="M555" s="222"/>
      <c r="N555" s="221"/>
      <c r="O555" s="221"/>
      <c r="P555" s="221"/>
      <c r="Q555" s="221"/>
      <c r="R555" s="222"/>
      <c r="S555" s="222"/>
      <c r="T555" s="222"/>
      <c r="U555" s="222"/>
      <c r="V555" s="222"/>
      <c r="W555" s="222"/>
      <c r="X555" s="222"/>
      <c r="Y555" s="222"/>
      <c r="Z555" s="212"/>
      <c r="AA555" s="212"/>
      <c r="AB555" s="212"/>
      <c r="AC555" s="212"/>
      <c r="AD555" s="212"/>
      <c r="AE555" s="212"/>
      <c r="AF555" s="212"/>
      <c r="AG555" s="212" t="s">
        <v>147</v>
      </c>
      <c r="AH555" s="212">
        <v>0</v>
      </c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3" x14ac:dyDescent="0.2">
      <c r="A556" s="219"/>
      <c r="B556" s="220"/>
      <c r="C556" s="254" t="s">
        <v>684</v>
      </c>
      <c r="D556" s="223"/>
      <c r="E556" s="224">
        <v>12.74</v>
      </c>
      <c r="F556" s="222"/>
      <c r="G556" s="222"/>
      <c r="H556" s="222"/>
      <c r="I556" s="222"/>
      <c r="J556" s="222"/>
      <c r="K556" s="222"/>
      <c r="L556" s="222"/>
      <c r="M556" s="222"/>
      <c r="N556" s="221"/>
      <c r="O556" s="221"/>
      <c r="P556" s="221"/>
      <c r="Q556" s="221"/>
      <c r="R556" s="222"/>
      <c r="S556" s="222"/>
      <c r="T556" s="222"/>
      <c r="U556" s="222"/>
      <c r="V556" s="222"/>
      <c r="W556" s="222"/>
      <c r="X556" s="222"/>
      <c r="Y556" s="222"/>
      <c r="Z556" s="212"/>
      <c r="AA556" s="212"/>
      <c r="AB556" s="212"/>
      <c r="AC556" s="212"/>
      <c r="AD556" s="212"/>
      <c r="AE556" s="212"/>
      <c r="AF556" s="212"/>
      <c r="AG556" s="212" t="s">
        <v>147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3" x14ac:dyDescent="0.2">
      <c r="A557" s="219"/>
      <c r="B557" s="220"/>
      <c r="C557" s="254" t="s">
        <v>685</v>
      </c>
      <c r="D557" s="223"/>
      <c r="E557" s="224">
        <v>45.55</v>
      </c>
      <c r="F557" s="222"/>
      <c r="G557" s="222"/>
      <c r="H557" s="222"/>
      <c r="I557" s="222"/>
      <c r="J557" s="222"/>
      <c r="K557" s="222"/>
      <c r="L557" s="222"/>
      <c r="M557" s="222"/>
      <c r="N557" s="221"/>
      <c r="O557" s="221"/>
      <c r="P557" s="221"/>
      <c r="Q557" s="221"/>
      <c r="R557" s="222"/>
      <c r="S557" s="222"/>
      <c r="T557" s="222"/>
      <c r="U557" s="222"/>
      <c r="V557" s="222"/>
      <c r="W557" s="222"/>
      <c r="X557" s="222"/>
      <c r="Y557" s="222"/>
      <c r="Z557" s="212"/>
      <c r="AA557" s="212"/>
      <c r="AB557" s="212"/>
      <c r="AC557" s="212"/>
      <c r="AD557" s="212"/>
      <c r="AE557" s="212"/>
      <c r="AF557" s="212"/>
      <c r="AG557" s="212" t="s">
        <v>147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3" x14ac:dyDescent="0.2">
      <c r="A558" s="219"/>
      <c r="B558" s="220"/>
      <c r="C558" s="254" t="s">
        <v>686</v>
      </c>
      <c r="D558" s="223"/>
      <c r="E558" s="224">
        <v>83.875</v>
      </c>
      <c r="F558" s="222"/>
      <c r="G558" s="222"/>
      <c r="H558" s="222"/>
      <c r="I558" s="222"/>
      <c r="J558" s="222"/>
      <c r="K558" s="222"/>
      <c r="L558" s="222"/>
      <c r="M558" s="222"/>
      <c r="N558" s="221"/>
      <c r="O558" s="221"/>
      <c r="P558" s="221"/>
      <c r="Q558" s="221"/>
      <c r="R558" s="222"/>
      <c r="S558" s="222"/>
      <c r="T558" s="222"/>
      <c r="U558" s="222"/>
      <c r="V558" s="222"/>
      <c r="W558" s="222"/>
      <c r="X558" s="222"/>
      <c r="Y558" s="222"/>
      <c r="Z558" s="212"/>
      <c r="AA558" s="212"/>
      <c r="AB558" s="212"/>
      <c r="AC558" s="212"/>
      <c r="AD558" s="212"/>
      <c r="AE558" s="212"/>
      <c r="AF558" s="212"/>
      <c r="AG558" s="212" t="s">
        <v>147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">
      <c r="A559" s="233">
        <v>146</v>
      </c>
      <c r="B559" s="234" t="s">
        <v>713</v>
      </c>
      <c r="C559" s="252" t="s">
        <v>714</v>
      </c>
      <c r="D559" s="235" t="s">
        <v>137</v>
      </c>
      <c r="E559" s="236">
        <v>452.40750000000003</v>
      </c>
      <c r="F559" s="237"/>
      <c r="G559" s="238">
        <f>ROUND(E559*F559,2)</f>
        <v>0</v>
      </c>
      <c r="H559" s="237"/>
      <c r="I559" s="238">
        <f>ROUND(E559*H559,2)</f>
        <v>0</v>
      </c>
      <c r="J559" s="237"/>
      <c r="K559" s="238">
        <f>ROUND(E559*J559,2)</f>
        <v>0</v>
      </c>
      <c r="L559" s="238">
        <v>21</v>
      </c>
      <c r="M559" s="238">
        <f>G559*(1+L559/100)</f>
        <v>0</v>
      </c>
      <c r="N559" s="236">
        <v>2.5000000000000001E-4</v>
      </c>
      <c r="O559" s="236">
        <f>ROUND(E559*N559,2)</f>
        <v>0.11</v>
      </c>
      <c r="P559" s="236">
        <v>0</v>
      </c>
      <c r="Q559" s="236">
        <f>ROUND(E559*P559,2)</f>
        <v>0</v>
      </c>
      <c r="R559" s="238" t="s">
        <v>658</v>
      </c>
      <c r="S559" s="238" t="s">
        <v>139</v>
      </c>
      <c r="T559" s="239" t="s">
        <v>140</v>
      </c>
      <c r="U559" s="222">
        <v>6.6360000000000002E-2</v>
      </c>
      <c r="V559" s="222">
        <f>ROUND(E559*U559,2)</f>
        <v>30.02</v>
      </c>
      <c r="W559" s="222"/>
      <c r="X559" s="222" t="s">
        <v>141</v>
      </c>
      <c r="Y559" s="222" t="s">
        <v>142</v>
      </c>
      <c r="Z559" s="212"/>
      <c r="AA559" s="212"/>
      <c r="AB559" s="212"/>
      <c r="AC559" s="212"/>
      <c r="AD559" s="212"/>
      <c r="AE559" s="212"/>
      <c r="AF559" s="212"/>
      <c r="AG559" s="212" t="s">
        <v>143</v>
      </c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2" x14ac:dyDescent="0.2">
      <c r="A560" s="219"/>
      <c r="B560" s="220"/>
      <c r="C560" s="254" t="s">
        <v>715</v>
      </c>
      <c r="D560" s="223"/>
      <c r="E560" s="224">
        <v>115.92</v>
      </c>
      <c r="F560" s="222"/>
      <c r="G560" s="222"/>
      <c r="H560" s="222"/>
      <c r="I560" s="222"/>
      <c r="J560" s="222"/>
      <c r="K560" s="222"/>
      <c r="L560" s="222"/>
      <c r="M560" s="222"/>
      <c r="N560" s="221"/>
      <c r="O560" s="221"/>
      <c r="P560" s="221"/>
      <c r="Q560" s="221"/>
      <c r="R560" s="222"/>
      <c r="S560" s="222"/>
      <c r="T560" s="222"/>
      <c r="U560" s="222"/>
      <c r="V560" s="222"/>
      <c r="W560" s="222"/>
      <c r="X560" s="222"/>
      <c r="Y560" s="222"/>
      <c r="Z560" s="212"/>
      <c r="AA560" s="212"/>
      <c r="AB560" s="212"/>
      <c r="AC560" s="212"/>
      <c r="AD560" s="212"/>
      <c r="AE560" s="212"/>
      <c r="AF560" s="212"/>
      <c r="AG560" s="212" t="s">
        <v>147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3" x14ac:dyDescent="0.2">
      <c r="A561" s="219"/>
      <c r="B561" s="220"/>
      <c r="C561" s="254" t="s">
        <v>716</v>
      </c>
      <c r="D561" s="223"/>
      <c r="E561" s="224">
        <v>37.5</v>
      </c>
      <c r="F561" s="222"/>
      <c r="G561" s="222"/>
      <c r="H561" s="222"/>
      <c r="I561" s="222"/>
      <c r="J561" s="222"/>
      <c r="K561" s="222"/>
      <c r="L561" s="222"/>
      <c r="M561" s="222"/>
      <c r="N561" s="221"/>
      <c r="O561" s="221"/>
      <c r="P561" s="221"/>
      <c r="Q561" s="221"/>
      <c r="R561" s="222"/>
      <c r="S561" s="222"/>
      <c r="T561" s="222"/>
      <c r="U561" s="222"/>
      <c r="V561" s="222"/>
      <c r="W561" s="222"/>
      <c r="X561" s="222"/>
      <c r="Y561" s="222"/>
      <c r="Z561" s="212"/>
      <c r="AA561" s="212"/>
      <c r="AB561" s="212"/>
      <c r="AC561" s="212"/>
      <c r="AD561" s="212"/>
      <c r="AE561" s="212"/>
      <c r="AF561" s="212"/>
      <c r="AG561" s="212" t="s">
        <v>147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3" x14ac:dyDescent="0.2">
      <c r="A562" s="219"/>
      <c r="B562" s="220"/>
      <c r="C562" s="254" t="s">
        <v>717</v>
      </c>
      <c r="D562" s="223"/>
      <c r="E562" s="224">
        <v>20.16</v>
      </c>
      <c r="F562" s="222"/>
      <c r="G562" s="222"/>
      <c r="H562" s="222"/>
      <c r="I562" s="222"/>
      <c r="J562" s="222"/>
      <c r="K562" s="222"/>
      <c r="L562" s="222"/>
      <c r="M562" s="222"/>
      <c r="N562" s="221"/>
      <c r="O562" s="221"/>
      <c r="P562" s="221"/>
      <c r="Q562" s="221"/>
      <c r="R562" s="222"/>
      <c r="S562" s="222"/>
      <c r="T562" s="222"/>
      <c r="U562" s="222"/>
      <c r="V562" s="222"/>
      <c r="W562" s="222"/>
      <c r="X562" s="222"/>
      <c r="Y562" s="222"/>
      <c r="Z562" s="212"/>
      <c r="AA562" s="212"/>
      <c r="AB562" s="212"/>
      <c r="AC562" s="212"/>
      <c r="AD562" s="212"/>
      <c r="AE562" s="212"/>
      <c r="AF562" s="212"/>
      <c r="AG562" s="212" t="s">
        <v>147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3" x14ac:dyDescent="0.2">
      <c r="A563" s="219"/>
      <c r="B563" s="220"/>
      <c r="C563" s="254" t="s">
        <v>718</v>
      </c>
      <c r="D563" s="223"/>
      <c r="E563" s="224">
        <v>37.5</v>
      </c>
      <c r="F563" s="222"/>
      <c r="G563" s="222"/>
      <c r="H563" s="222"/>
      <c r="I563" s="222"/>
      <c r="J563" s="222"/>
      <c r="K563" s="222"/>
      <c r="L563" s="222"/>
      <c r="M563" s="222"/>
      <c r="N563" s="221"/>
      <c r="O563" s="221"/>
      <c r="P563" s="221"/>
      <c r="Q563" s="221"/>
      <c r="R563" s="222"/>
      <c r="S563" s="222"/>
      <c r="T563" s="222"/>
      <c r="U563" s="222"/>
      <c r="V563" s="222"/>
      <c r="W563" s="222"/>
      <c r="X563" s="222"/>
      <c r="Y563" s="222"/>
      <c r="Z563" s="212"/>
      <c r="AA563" s="212"/>
      <c r="AB563" s="212"/>
      <c r="AC563" s="212"/>
      <c r="AD563" s="212"/>
      <c r="AE563" s="212"/>
      <c r="AF563" s="212"/>
      <c r="AG563" s="212" t="s">
        <v>147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3" x14ac:dyDescent="0.2">
      <c r="A564" s="219"/>
      <c r="B564" s="220"/>
      <c r="C564" s="254" t="s">
        <v>719</v>
      </c>
      <c r="D564" s="223"/>
      <c r="E564" s="224">
        <v>5.85</v>
      </c>
      <c r="F564" s="222"/>
      <c r="G564" s="222"/>
      <c r="H564" s="222"/>
      <c r="I564" s="222"/>
      <c r="J564" s="222"/>
      <c r="K564" s="222"/>
      <c r="L564" s="222"/>
      <c r="M564" s="222"/>
      <c r="N564" s="221"/>
      <c r="O564" s="221"/>
      <c r="P564" s="221"/>
      <c r="Q564" s="221"/>
      <c r="R564" s="222"/>
      <c r="S564" s="222"/>
      <c r="T564" s="222"/>
      <c r="U564" s="222"/>
      <c r="V564" s="222"/>
      <c r="W564" s="222"/>
      <c r="X564" s="222"/>
      <c r="Y564" s="222"/>
      <c r="Z564" s="212"/>
      <c r="AA564" s="212"/>
      <c r="AB564" s="212"/>
      <c r="AC564" s="212"/>
      <c r="AD564" s="212"/>
      <c r="AE564" s="212"/>
      <c r="AF564" s="212"/>
      <c r="AG564" s="212" t="s">
        <v>147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3" x14ac:dyDescent="0.2">
      <c r="A565" s="219"/>
      <c r="B565" s="220"/>
      <c r="C565" s="254" t="s">
        <v>720</v>
      </c>
      <c r="D565" s="223"/>
      <c r="E565" s="224">
        <v>235.47749999999999</v>
      </c>
      <c r="F565" s="222"/>
      <c r="G565" s="222"/>
      <c r="H565" s="222"/>
      <c r="I565" s="222"/>
      <c r="J565" s="222"/>
      <c r="K565" s="222"/>
      <c r="L565" s="222"/>
      <c r="M565" s="222"/>
      <c r="N565" s="221"/>
      <c r="O565" s="221"/>
      <c r="P565" s="221"/>
      <c r="Q565" s="221"/>
      <c r="R565" s="222"/>
      <c r="S565" s="222"/>
      <c r="T565" s="222"/>
      <c r="U565" s="222"/>
      <c r="V565" s="222"/>
      <c r="W565" s="222"/>
      <c r="X565" s="222"/>
      <c r="Y565" s="222"/>
      <c r="Z565" s="212"/>
      <c r="AA565" s="212"/>
      <c r="AB565" s="212"/>
      <c r="AC565" s="212"/>
      <c r="AD565" s="212"/>
      <c r="AE565" s="212"/>
      <c r="AF565" s="212"/>
      <c r="AG565" s="212" t="s">
        <v>147</v>
      </c>
      <c r="AH565" s="212">
        <v>0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">
      <c r="A566" s="233">
        <v>147</v>
      </c>
      <c r="B566" s="234" t="s">
        <v>721</v>
      </c>
      <c r="C566" s="252" t="s">
        <v>722</v>
      </c>
      <c r="D566" s="235" t="s">
        <v>185</v>
      </c>
      <c r="E566" s="236">
        <v>146.6</v>
      </c>
      <c r="F566" s="237"/>
      <c r="G566" s="238">
        <f>ROUND(E566*F566,2)</f>
        <v>0</v>
      </c>
      <c r="H566" s="237"/>
      <c r="I566" s="238">
        <f>ROUND(E566*H566,2)</f>
        <v>0</v>
      </c>
      <c r="J566" s="237"/>
      <c r="K566" s="238">
        <f>ROUND(E566*J566,2)</f>
        <v>0</v>
      </c>
      <c r="L566" s="238">
        <v>21</v>
      </c>
      <c r="M566" s="238">
        <f>G566*(1+L566/100)</f>
        <v>0</v>
      </c>
      <c r="N566" s="236">
        <v>0</v>
      </c>
      <c r="O566" s="236">
        <f>ROUND(E566*N566,2)</f>
        <v>0</v>
      </c>
      <c r="P566" s="236">
        <v>0</v>
      </c>
      <c r="Q566" s="236">
        <f>ROUND(E566*P566,2)</f>
        <v>0</v>
      </c>
      <c r="R566" s="238" t="s">
        <v>658</v>
      </c>
      <c r="S566" s="238" t="s">
        <v>139</v>
      </c>
      <c r="T566" s="239" t="s">
        <v>140</v>
      </c>
      <c r="U566" s="222">
        <v>2.375E-2</v>
      </c>
      <c r="V566" s="222">
        <f>ROUND(E566*U566,2)</f>
        <v>3.48</v>
      </c>
      <c r="W566" s="222"/>
      <c r="X566" s="222" t="s">
        <v>141</v>
      </c>
      <c r="Y566" s="222" t="s">
        <v>142</v>
      </c>
      <c r="Z566" s="212"/>
      <c r="AA566" s="212"/>
      <c r="AB566" s="212"/>
      <c r="AC566" s="212"/>
      <c r="AD566" s="212"/>
      <c r="AE566" s="212"/>
      <c r="AF566" s="212"/>
      <c r="AG566" s="212" t="s">
        <v>143</v>
      </c>
      <c r="AH566" s="212"/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2" x14ac:dyDescent="0.2">
      <c r="A567" s="219"/>
      <c r="B567" s="220"/>
      <c r="C567" s="254" t="s">
        <v>723</v>
      </c>
      <c r="D567" s="223"/>
      <c r="E567" s="224">
        <v>53.2</v>
      </c>
      <c r="F567" s="222"/>
      <c r="G567" s="222"/>
      <c r="H567" s="222"/>
      <c r="I567" s="222"/>
      <c r="J567" s="222"/>
      <c r="K567" s="222"/>
      <c r="L567" s="222"/>
      <c r="M567" s="222"/>
      <c r="N567" s="221"/>
      <c r="O567" s="221"/>
      <c r="P567" s="221"/>
      <c r="Q567" s="221"/>
      <c r="R567" s="222"/>
      <c r="S567" s="222"/>
      <c r="T567" s="222"/>
      <c r="U567" s="222"/>
      <c r="V567" s="222"/>
      <c r="W567" s="222"/>
      <c r="X567" s="222"/>
      <c r="Y567" s="222"/>
      <c r="Z567" s="212"/>
      <c r="AA567" s="212"/>
      <c r="AB567" s="212"/>
      <c r="AC567" s="212"/>
      <c r="AD567" s="212"/>
      <c r="AE567" s="212"/>
      <c r="AF567" s="212"/>
      <c r="AG567" s="212" t="s">
        <v>147</v>
      </c>
      <c r="AH567" s="212">
        <v>0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3" x14ac:dyDescent="0.2">
      <c r="A568" s="219"/>
      <c r="B568" s="220"/>
      <c r="C568" s="254" t="s">
        <v>724</v>
      </c>
      <c r="D568" s="223"/>
      <c r="E568" s="224">
        <v>9.8000000000000007</v>
      </c>
      <c r="F568" s="222"/>
      <c r="G568" s="222"/>
      <c r="H568" s="222"/>
      <c r="I568" s="222"/>
      <c r="J568" s="222"/>
      <c r="K568" s="222"/>
      <c r="L568" s="222"/>
      <c r="M568" s="222"/>
      <c r="N568" s="221"/>
      <c r="O568" s="221"/>
      <c r="P568" s="221"/>
      <c r="Q568" s="221"/>
      <c r="R568" s="222"/>
      <c r="S568" s="222"/>
      <c r="T568" s="222"/>
      <c r="U568" s="222"/>
      <c r="V568" s="222"/>
      <c r="W568" s="222"/>
      <c r="X568" s="222"/>
      <c r="Y568" s="222"/>
      <c r="Z568" s="212"/>
      <c r="AA568" s="212"/>
      <c r="AB568" s="212"/>
      <c r="AC568" s="212"/>
      <c r="AD568" s="212"/>
      <c r="AE568" s="212"/>
      <c r="AF568" s="212"/>
      <c r="AG568" s="212" t="s">
        <v>147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3" x14ac:dyDescent="0.2">
      <c r="A569" s="219"/>
      <c r="B569" s="220"/>
      <c r="C569" s="254" t="s">
        <v>725</v>
      </c>
      <c r="D569" s="223"/>
      <c r="E569" s="224">
        <v>18.8</v>
      </c>
      <c r="F569" s="222"/>
      <c r="G569" s="222"/>
      <c r="H569" s="222"/>
      <c r="I569" s="222"/>
      <c r="J569" s="222"/>
      <c r="K569" s="222"/>
      <c r="L569" s="222"/>
      <c r="M569" s="222"/>
      <c r="N569" s="221"/>
      <c r="O569" s="221"/>
      <c r="P569" s="221"/>
      <c r="Q569" s="221"/>
      <c r="R569" s="222"/>
      <c r="S569" s="222"/>
      <c r="T569" s="222"/>
      <c r="U569" s="222"/>
      <c r="V569" s="222"/>
      <c r="W569" s="222"/>
      <c r="X569" s="222"/>
      <c r="Y569" s="222"/>
      <c r="Z569" s="212"/>
      <c r="AA569" s="212"/>
      <c r="AB569" s="212"/>
      <c r="AC569" s="212"/>
      <c r="AD569" s="212"/>
      <c r="AE569" s="212"/>
      <c r="AF569" s="212"/>
      <c r="AG569" s="212" t="s">
        <v>147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3" x14ac:dyDescent="0.2">
      <c r="A570" s="219"/>
      <c r="B570" s="220"/>
      <c r="C570" s="254" t="s">
        <v>726</v>
      </c>
      <c r="D570" s="223"/>
      <c r="E570" s="224">
        <v>9.6</v>
      </c>
      <c r="F570" s="222"/>
      <c r="G570" s="222"/>
      <c r="H570" s="222"/>
      <c r="I570" s="222"/>
      <c r="J570" s="222"/>
      <c r="K570" s="222"/>
      <c r="L570" s="222"/>
      <c r="M570" s="222"/>
      <c r="N570" s="221"/>
      <c r="O570" s="221"/>
      <c r="P570" s="221"/>
      <c r="Q570" s="221"/>
      <c r="R570" s="222"/>
      <c r="S570" s="222"/>
      <c r="T570" s="222"/>
      <c r="U570" s="222"/>
      <c r="V570" s="222"/>
      <c r="W570" s="222"/>
      <c r="X570" s="222"/>
      <c r="Y570" s="222"/>
      <c r="Z570" s="212"/>
      <c r="AA570" s="212"/>
      <c r="AB570" s="212"/>
      <c r="AC570" s="212"/>
      <c r="AD570" s="212"/>
      <c r="AE570" s="212"/>
      <c r="AF570" s="212"/>
      <c r="AG570" s="212" t="s">
        <v>147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3" x14ac:dyDescent="0.2">
      <c r="A571" s="219"/>
      <c r="B571" s="220"/>
      <c r="C571" s="254" t="s">
        <v>727</v>
      </c>
      <c r="D571" s="223"/>
      <c r="E571" s="224">
        <v>4.8</v>
      </c>
      <c r="F571" s="222"/>
      <c r="G571" s="222"/>
      <c r="H571" s="222"/>
      <c r="I571" s="222"/>
      <c r="J571" s="222"/>
      <c r="K571" s="222"/>
      <c r="L571" s="222"/>
      <c r="M571" s="222"/>
      <c r="N571" s="221"/>
      <c r="O571" s="221"/>
      <c r="P571" s="221"/>
      <c r="Q571" s="221"/>
      <c r="R571" s="222"/>
      <c r="S571" s="222"/>
      <c r="T571" s="222"/>
      <c r="U571" s="222"/>
      <c r="V571" s="222"/>
      <c r="W571" s="222"/>
      <c r="X571" s="222"/>
      <c r="Y571" s="222"/>
      <c r="Z571" s="212"/>
      <c r="AA571" s="212"/>
      <c r="AB571" s="212"/>
      <c r="AC571" s="212"/>
      <c r="AD571" s="212"/>
      <c r="AE571" s="212"/>
      <c r="AF571" s="212"/>
      <c r="AG571" s="212" t="s">
        <v>147</v>
      </c>
      <c r="AH571" s="212">
        <v>0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3" x14ac:dyDescent="0.2">
      <c r="A572" s="219"/>
      <c r="B572" s="220"/>
      <c r="C572" s="254" t="s">
        <v>728</v>
      </c>
      <c r="D572" s="223"/>
      <c r="E572" s="224">
        <v>9.9</v>
      </c>
      <c r="F572" s="222"/>
      <c r="G572" s="222"/>
      <c r="H572" s="222"/>
      <c r="I572" s="222"/>
      <c r="J572" s="222"/>
      <c r="K572" s="222"/>
      <c r="L572" s="222"/>
      <c r="M572" s="222"/>
      <c r="N572" s="221"/>
      <c r="O572" s="221"/>
      <c r="P572" s="221"/>
      <c r="Q572" s="221"/>
      <c r="R572" s="222"/>
      <c r="S572" s="222"/>
      <c r="T572" s="222"/>
      <c r="U572" s="222"/>
      <c r="V572" s="222"/>
      <c r="W572" s="222"/>
      <c r="X572" s="222"/>
      <c r="Y572" s="222"/>
      <c r="Z572" s="212"/>
      <c r="AA572" s="212"/>
      <c r="AB572" s="212"/>
      <c r="AC572" s="212"/>
      <c r="AD572" s="212"/>
      <c r="AE572" s="212"/>
      <c r="AF572" s="212"/>
      <c r="AG572" s="212" t="s">
        <v>147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3" x14ac:dyDescent="0.2">
      <c r="A573" s="219"/>
      <c r="B573" s="220"/>
      <c r="C573" s="254" t="s">
        <v>729</v>
      </c>
      <c r="D573" s="223"/>
      <c r="E573" s="224">
        <v>9.6</v>
      </c>
      <c r="F573" s="222"/>
      <c r="G573" s="222"/>
      <c r="H573" s="222"/>
      <c r="I573" s="222"/>
      <c r="J573" s="222"/>
      <c r="K573" s="222"/>
      <c r="L573" s="222"/>
      <c r="M573" s="222"/>
      <c r="N573" s="221"/>
      <c r="O573" s="221"/>
      <c r="P573" s="221"/>
      <c r="Q573" s="221"/>
      <c r="R573" s="222"/>
      <c r="S573" s="222"/>
      <c r="T573" s="222"/>
      <c r="U573" s="222"/>
      <c r="V573" s="222"/>
      <c r="W573" s="222"/>
      <c r="X573" s="222"/>
      <c r="Y573" s="222"/>
      <c r="Z573" s="212"/>
      <c r="AA573" s="212"/>
      <c r="AB573" s="212"/>
      <c r="AC573" s="212"/>
      <c r="AD573" s="212"/>
      <c r="AE573" s="212"/>
      <c r="AF573" s="212"/>
      <c r="AG573" s="212" t="s">
        <v>147</v>
      </c>
      <c r="AH573" s="212">
        <v>0</v>
      </c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3" x14ac:dyDescent="0.2">
      <c r="A574" s="219"/>
      <c r="B574" s="220"/>
      <c r="C574" s="254" t="s">
        <v>730</v>
      </c>
      <c r="D574" s="223"/>
      <c r="E574" s="224">
        <v>30.9</v>
      </c>
      <c r="F574" s="222"/>
      <c r="G574" s="222"/>
      <c r="H574" s="222"/>
      <c r="I574" s="222"/>
      <c r="J574" s="222"/>
      <c r="K574" s="222"/>
      <c r="L574" s="222"/>
      <c r="M574" s="222"/>
      <c r="N574" s="221"/>
      <c r="O574" s="221"/>
      <c r="P574" s="221"/>
      <c r="Q574" s="221"/>
      <c r="R574" s="222"/>
      <c r="S574" s="222"/>
      <c r="T574" s="222"/>
      <c r="U574" s="222"/>
      <c r="V574" s="222"/>
      <c r="W574" s="222"/>
      <c r="X574" s="222"/>
      <c r="Y574" s="222"/>
      <c r="Z574" s="212"/>
      <c r="AA574" s="212"/>
      <c r="AB574" s="212"/>
      <c r="AC574" s="212"/>
      <c r="AD574" s="212"/>
      <c r="AE574" s="212"/>
      <c r="AF574" s="212"/>
      <c r="AG574" s="212" t="s">
        <v>147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 x14ac:dyDescent="0.2">
      <c r="A575" s="233">
        <v>148</v>
      </c>
      <c r="B575" s="234" t="s">
        <v>731</v>
      </c>
      <c r="C575" s="252" t="s">
        <v>732</v>
      </c>
      <c r="D575" s="235" t="s">
        <v>137</v>
      </c>
      <c r="E575" s="236">
        <v>100</v>
      </c>
      <c r="F575" s="237"/>
      <c r="G575" s="238">
        <f>ROUND(E575*F575,2)</f>
        <v>0</v>
      </c>
      <c r="H575" s="237"/>
      <c r="I575" s="238">
        <f>ROUND(E575*H575,2)</f>
        <v>0</v>
      </c>
      <c r="J575" s="237"/>
      <c r="K575" s="238">
        <f>ROUND(E575*J575,2)</f>
        <v>0</v>
      </c>
      <c r="L575" s="238">
        <v>21</v>
      </c>
      <c r="M575" s="238">
        <f>G575*(1+L575/100)</f>
        <v>0</v>
      </c>
      <c r="N575" s="236">
        <v>2.0000000000000002E-5</v>
      </c>
      <c r="O575" s="236">
        <f>ROUND(E575*N575,2)</f>
        <v>0</v>
      </c>
      <c r="P575" s="236">
        <v>0</v>
      </c>
      <c r="Q575" s="236">
        <f>ROUND(E575*P575,2)</f>
        <v>0</v>
      </c>
      <c r="R575" s="238" t="s">
        <v>658</v>
      </c>
      <c r="S575" s="238" t="s">
        <v>139</v>
      </c>
      <c r="T575" s="239" t="s">
        <v>140</v>
      </c>
      <c r="U575" s="222">
        <v>2.9000000000000001E-2</v>
      </c>
      <c r="V575" s="222">
        <f>ROUND(E575*U575,2)</f>
        <v>2.9</v>
      </c>
      <c r="W575" s="222"/>
      <c r="X575" s="222" t="s">
        <v>141</v>
      </c>
      <c r="Y575" s="222" t="s">
        <v>142</v>
      </c>
      <c r="Z575" s="212"/>
      <c r="AA575" s="212"/>
      <c r="AB575" s="212"/>
      <c r="AC575" s="212"/>
      <c r="AD575" s="212"/>
      <c r="AE575" s="212"/>
      <c r="AF575" s="212"/>
      <c r="AG575" s="212" t="s">
        <v>143</v>
      </c>
      <c r="AH575" s="212"/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2" x14ac:dyDescent="0.2">
      <c r="A576" s="219"/>
      <c r="B576" s="220"/>
      <c r="C576" s="254" t="s">
        <v>733</v>
      </c>
      <c r="D576" s="223"/>
      <c r="E576" s="224">
        <v>40</v>
      </c>
      <c r="F576" s="222"/>
      <c r="G576" s="222"/>
      <c r="H576" s="222"/>
      <c r="I576" s="222"/>
      <c r="J576" s="222"/>
      <c r="K576" s="222"/>
      <c r="L576" s="222"/>
      <c r="M576" s="222"/>
      <c r="N576" s="221"/>
      <c r="O576" s="221"/>
      <c r="P576" s="221"/>
      <c r="Q576" s="221"/>
      <c r="R576" s="222"/>
      <c r="S576" s="222"/>
      <c r="T576" s="222"/>
      <c r="U576" s="222"/>
      <c r="V576" s="222"/>
      <c r="W576" s="222"/>
      <c r="X576" s="222"/>
      <c r="Y576" s="222"/>
      <c r="Z576" s="212"/>
      <c r="AA576" s="212"/>
      <c r="AB576" s="212"/>
      <c r="AC576" s="212"/>
      <c r="AD576" s="212"/>
      <c r="AE576" s="212"/>
      <c r="AF576" s="212"/>
      <c r="AG576" s="212" t="s">
        <v>147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3" x14ac:dyDescent="0.2">
      <c r="A577" s="219"/>
      <c r="B577" s="220"/>
      <c r="C577" s="254" t="s">
        <v>734</v>
      </c>
      <c r="D577" s="223"/>
      <c r="E577" s="224">
        <v>20</v>
      </c>
      <c r="F577" s="222"/>
      <c r="G577" s="222"/>
      <c r="H577" s="222"/>
      <c r="I577" s="222"/>
      <c r="J577" s="222"/>
      <c r="K577" s="222"/>
      <c r="L577" s="222"/>
      <c r="M577" s="222"/>
      <c r="N577" s="221"/>
      <c r="O577" s="221"/>
      <c r="P577" s="221"/>
      <c r="Q577" s="221"/>
      <c r="R577" s="222"/>
      <c r="S577" s="222"/>
      <c r="T577" s="222"/>
      <c r="U577" s="222"/>
      <c r="V577" s="222"/>
      <c r="W577" s="222"/>
      <c r="X577" s="222"/>
      <c r="Y577" s="222"/>
      <c r="Z577" s="212"/>
      <c r="AA577" s="212"/>
      <c r="AB577" s="212"/>
      <c r="AC577" s="212"/>
      <c r="AD577" s="212"/>
      <c r="AE577" s="212"/>
      <c r="AF577" s="212"/>
      <c r="AG577" s="212" t="s">
        <v>147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3" x14ac:dyDescent="0.2">
      <c r="A578" s="219"/>
      <c r="B578" s="220"/>
      <c r="C578" s="254" t="s">
        <v>735</v>
      </c>
      <c r="D578" s="223"/>
      <c r="E578" s="224">
        <v>40</v>
      </c>
      <c r="F578" s="222"/>
      <c r="G578" s="222"/>
      <c r="H578" s="222"/>
      <c r="I578" s="222"/>
      <c r="J578" s="222"/>
      <c r="K578" s="222"/>
      <c r="L578" s="222"/>
      <c r="M578" s="222"/>
      <c r="N578" s="221"/>
      <c r="O578" s="221"/>
      <c r="P578" s="221"/>
      <c r="Q578" s="221"/>
      <c r="R578" s="222"/>
      <c r="S578" s="222"/>
      <c r="T578" s="222"/>
      <c r="U578" s="222"/>
      <c r="V578" s="222"/>
      <c r="W578" s="222"/>
      <c r="X578" s="222"/>
      <c r="Y578" s="222"/>
      <c r="Z578" s="212"/>
      <c r="AA578" s="212"/>
      <c r="AB578" s="212"/>
      <c r="AC578" s="212"/>
      <c r="AD578" s="212"/>
      <c r="AE578" s="212"/>
      <c r="AF578" s="212"/>
      <c r="AG578" s="212" t="s">
        <v>147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">
      <c r="A579" s="233">
        <v>149</v>
      </c>
      <c r="B579" s="234" t="s">
        <v>736</v>
      </c>
      <c r="C579" s="252" t="s">
        <v>737</v>
      </c>
      <c r="D579" s="235" t="s">
        <v>137</v>
      </c>
      <c r="E579" s="236">
        <v>255.94749999999999</v>
      </c>
      <c r="F579" s="237"/>
      <c r="G579" s="238">
        <f>ROUND(E579*F579,2)</f>
        <v>0</v>
      </c>
      <c r="H579" s="237"/>
      <c r="I579" s="238">
        <f>ROUND(E579*H579,2)</f>
        <v>0</v>
      </c>
      <c r="J579" s="237"/>
      <c r="K579" s="238">
        <f>ROUND(E579*J579,2)</f>
        <v>0</v>
      </c>
      <c r="L579" s="238">
        <v>21</v>
      </c>
      <c r="M579" s="238">
        <f>G579*(1+L579/100)</f>
        <v>0</v>
      </c>
      <c r="N579" s="236">
        <v>3.5E-4</v>
      </c>
      <c r="O579" s="236">
        <f>ROUND(E579*N579,2)</f>
        <v>0.09</v>
      </c>
      <c r="P579" s="236">
        <v>0</v>
      </c>
      <c r="Q579" s="236">
        <f>ROUND(E579*P579,2)</f>
        <v>0</v>
      </c>
      <c r="R579" s="238" t="s">
        <v>658</v>
      </c>
      <c r="S579" s="238" t="s">
        <v>139</v>
      </c>
      <c r="T579" s="239" t="s">
        <v>140</v>
      </c>
      <c r="U579" s="222">
        <v>1.35E-2</v>
      </c>
      <c r="V579" s="222">
        <f>ROUND(E579*U579,2)</f>
        <v>3.46</v>
      </c>
      <c r="W579" s="222"/>
      <c r="X579" s="222" t="s">
        <v>141</v>
      </c>
      <c r="Y579" s="222" t="s">
        <v>142</v>
      </c>
      <c r="Z579" s="212"/>
      <c r="AA579" s="212"/>
      <c r="AB579" s="212"/>
      <c r="AC579" s="212"/>
      <c r="AD579" s="212"/>
      <c r="AE579" s="212"/>
      <c r="AF579" s="212"/>
      <c r="AG579" s="212" t="s">
        <v>143</v>
      </c>
      <c r="AH579" s="212"/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2" x14ac:dyDescent="0.2">
      <c r="A580" s="219"/>
      <c r="B580" s="220"/>
      <c r="C580" s="254" t="s">
        <v>738</v>
      </c>
      <c r="D580" s="223"/>
      <c r="E580" s="224">
        <v>113</v>
      </c>
      <c r="F580" s="222"/>
      <c r="G580" s="222"/>
      <c r="H580" s="222"/>
      <c r="I580" s="222"/>
      <c r="J580" s="222"/>
      <c r="K580" s="222"/>
      <c r="L580" s="222"/>
      <c r="M580" s="222"/>
      <c r="N580" s="221"/>
      <c r="O580" s="221"/>
      <c r="P580" s="221"/>
      <c r="Q580" s="221"/>
      <c r="R580" s="222"/>
      <c r="S580" s="222"/>
      <c r="T580" s="222"/>
      <c r="U580" s="222"/>
      <c r="V580" s="222"/>
      <c r="W580" s="222"/>
      <c r="X580" s="222"/>
      <c r="Y580" s="222"/>
      <c r="Z580" s="212"/>
      <c r="AA580" s="212"/>
      <c r="AB580" s="212"/>
      <c r="AC580" s="212"/>
      <c r="AD580" s="212"/>
      <c r="AE580" s="212"/>
      <c r="AF580" s="212"/>
      <c r="AG580" s="212" t="s">
        <v>147</v>
      </c>
      <c r="AH580" s="212">
        <v>0</v>
      </c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3" x14ac:dyDescent="0.2">
      <c r="A581" s="219"/>
      <c r="B581" s="220"/>
      <c r="C581" s="254" t="s">
        <v>739</v>
      </c>
      <c r="D581" s="223"/>
      <c r="E581" s="224">
        <v>26.254999999999999</v>
      </c>
      <c r="F581" s="222"/>
      <c r="G581" s="222"/>
      <c r="H581" s="222"/>
      <c r="I581" s="222"/>
      <c r="J581" s="222"/>
      <c r="K581" s="222"/>
      <c r="L581" s="222"/>
      <c r="M581" s="222"/>
      <c r="N581" s="221"/>
      <c r="O581" s="221"/>
      <c r="P581" s="221"/>
      <c r="Q581" s="221"/>
      <c r="R581" s="222"/>
      <c r="S581" s="222"/>
      <c r="T581" s="222"/>
      <c r="U581" s="222"/>
      <c r="V581" s="222"/>
      <c r="W581" s="222"/>
      <c r="X581" s="222"/>
      <c r="Y581" s="222"/>
      <c r="Z581" s="212"/>
      <c r="AA581" s="212"/>
      <c r="AB581" s="212"/>
      <c r="AC581" s="212"/>
      <c r="AD581" s="212"/>
      <c r="AE581" s="212"/>
      <c r="AF581" s="212"/>
      <c r="AG581" s="212" t="s">
        <v>147</v>
      </c>
      <c r="AH581" s="212">
        <v>0</v>
      </c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3" x14ac:dyDescent="0.2">
      <c r="A582" s="219"/>
      <c r="B582" s="220"/>
      <c r="C582" s="254" t="s">
        <v>740</v>
      </c>
      <c r="D582" s="223"/>
      <c r="E582" s="224">
        <v>5.2675000000000001</v>
      </c>
      <c r="F582" s="222"/>
      <c r="G582" s="222"/>
      <c r="H582" s="222"/>
      <c r="I582" s="222"/>
      <c r="J582" s="222"/>
      <c r="K582" s="222"/>
      <c r="L582" s="222"/>
      <c r="M582" s="222"/>
      <c r="N582" s="221"/>
      <c r="O582" s="221"/>
      <c r="P582" s="221"/>
      <c r="Q582" s="221"/>
      <c r="R582" s="222"/>
      <c r="S582" s="222"/>
      <c r="T582" s="222"/>
      <c r="U582" s="222"/>
      <c r="V582" s="222"/>
      <c r="W582" s="222"/>
      <c r="X582" s="222"/>
      <c r="Y582" s="222"/>
      <c r="Z582" s="212"/>
      <c r="AA582" s="212"/>
      <c r="AB582" s="212"/>
      <c r="AC582" s="212"/>
      <c r="AD582" s="212"/>
      <c r="AE582" s="212"/>
      <c r="AF582" s="212"/>
      <c r="AG582" s="212" t="s">
        <v>147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3" x14ac:dyDescent="0.2">
      <c r="A583" s="219"/>
      <c r="B583" s="220"/>
      <c r="C583" s="254" t="s">
        <v>741</v>
      </c>
      <c r="D583" s="223"/>
      <c r="E583" s="224">
        <v>3.4849999999999999</v>
      </c>
      <c r="F583" s="222"/>
      <c r="G583" s="222"/>
      <c r="H583" s="222"/>
      <c r="I583" s="222"/>
      <c r="J583" s="222"/>
      <c r="K583" s="222"/>
      <c r="L583" s="222"/>
      <c r="M583" s="222"/>
      <c r="N583" s="221"/>
      <c r="O583" s="221"/>
      <c r="P583" s="221"/>
      <c r="Q583" s="221"/>
      <c r="R583" s="222"/>
      <c r="S583" s="222"/>
      <c r="T583" s="222"/>
      <c r="U583" s="222"/>
      <c r="V583" s="222"/>
      <c r="W583" s="222"/>
      <c r="X583" s="222"/>
      <c r="Y583" s="222"/>
      <c r="Z583" s="212"/>
      <c r="AA583" s="212"/>
      <c r="AB583" s="212"/>
      <c r="AC583" s="212"/>
      <c r="AD583" s="212"/>
      <c r="AE583" s="212"/>
      <c r="AF583" s="212"/>
      <c r="AG583" s="212" t="s">
        <v>147</v>
      </c>
      <c r="AH583" s="212">
        <v>0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3" x14ac:dyDescent="0.2">
      <c r="A584" s="219"/>
      <c r="B584" s="220"/>
      <c r="C584" s="254" t="s">
        <v>742</v>
      </c>
      <c r="D584" s="223"/>
      <c r="E584" s="224">
        <v>3.57</v>
      </c>
      <c r="F584" s="222"/>
      <c r="G584" s="222"/>
      <c r="H584" s="222"/>
      <c r="I584" s="222"/>
      <c r="J584" s="222"/>
      <c r="K584" s="222"/>
      <c r="L584" s="222"/>
      <c r="M584" s="222"/>
      <c r="N584" s="221"/>
      <c r="O584" s="221"/>
      <c r="P584" s="221"/>
      <c r="Q584" s="221"/>
      <c r="R584" s="222"/>
      <c r="S584" s="222"/>
      <c r="T584" s="222"/>
      <c r="U584" s="222"/>
      <c r="V584" s="222"/>
      <c r="W584" s="222"/>
      <c r="X584" s="222"/>
      <c r="Y584" s="222"/>
      <c r="Z584" s="212"/>
      <c r="AA584" s="212"/>
      <c r="AB584" s="212"/>
      <c r="AC584" s="212"/>
      <c r="AD584" s="212"/>
      <c r="AE584" s="212"/>
      <c r="AF584" s="212"/>
      <c r="AG584" s="212" t="s">
        <v>147</v>
      </c>
      <c r="AH584" s="212">
        <v>0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3" x14ac:dyDescent="0.2">
      <c r="A585" s="219"/>
      <c r="B585" s="220"/>
      <c r="C585" s="254" t="s">
        <v>743</v>
      </c>
      <c r="D585" s="223"/>
      <c r="E585" s="224">
        <v>13.13</v>
      </c>
      <c r="F585" s="222"/>
      <c r="G585" s="222"/>
      <c r="H585" s="222"/>
      <c r="I585" s="222"/>
      <c r="J585" s="222"/>
      <c r="K585" s="222"/>
      <c r="L585" s="222"/>
      <c r="M585" s="222"/>
      <c r="N585" s="221"/>
      <c r="O585" s="221"/>
      <c r="P585" s="221"/>
      <c r="Q585" s="221"/>
      <c r="R585" s="222"/>
      <c r="S585" s="222"/>
      <c r="T585" s="222"/>
      <c r="U585" s="222"/>
      <c r="V585" s="222"/>
      <c r="W585" s="222"/>
      <c r="X585" s="222"/>
      <c r="Y585" s="222"/>
      <c r="Z585" s="212"/>
      <c r="AA585" s="212"/>
      <c r="AB585" s="212"/>
      <c r="AC585" s="212"/>
      <c r="AD585" s="212"/>
      <c r="AE585" s="212"/>
      <c r="AF585" s="212"/>
      <c r="AG585" s="212" t="s">
        <v>147</v>
      </c>
      <c r="AH585" s="212">
        <v>0</v>
      </c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3" x14ac:dyDescent="0.2">
      <c r="A586" s="219"/>
      <c r="B586" s="220"/>
      <c r="C586" s="254" t="s">
        <v>744</v>
      </c>
      <c r="D586" s="223"/>
      <c r="E586" s="224">
        <v>12.74</v>
      </c>
      <c r="F586" s="222"/>
      <c r="G586" s="222"/>
      <c r="H586" s="222"/>
      <c r="I586" s="222"/>
      <c r="J586" s="222"/>
      <c r="K586" s="222"/>
      <c r="L586" s="222"/>
      <c r="M586" s="222"/>
      <c r="N586" s="221"/>
      <c r="O586" s="221"/>
      <c r="P586" s="221"/>
      <c r="Q586" s="221"/>
      <c r="R586" s="222"/>
      <c r="S586" s="222"/>
      <c r="T586" s="222"/>
      <c r="U586" s="222"/>
      <c r="V586" s="222"/>
      <c r="W586" s="222"/>
      <c r="X586" s="222"/>
      <c r="Y586" s="222"/>
      <c r="Z586" s="212"/>
      <c r="AA586" s="212"/>
      <c r="AB586" s="212"/>
      <c r="AC586" s="212"/>
      <c r="AD586" s="212"/>
      <c r="AE586" s="212"/>
      <c r="AF586" s="212"/>
      <c r="AG586" s="212" t="s">
        <v>147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3" x14ac:dyDescent="0.2">
      <c r="A587" s="219"/>
      <c r="B587" s="220"/>
      <c r="C587" s="254" t="s">
        <v>745</v>
      </c>
      <c r="D587" s="223"/>
      <c r="E587" s="224">
        <v>78.5</v>
      </c>
      <c r="F587" s="222"/>
      <c r="G587" s="222"/>
      <c r="H587" s="222"/>
      <c r="I587" s="222"/>
      <c r="J587" s="222"/>
      <c r="K587" s="222"/>
      <c r="L587" s="222"/>
      <c r="M587" s="222"/>
      <c r="N587" s="221"/>
      <c r="O587" s="221"/>
      <c r="P587" s="221"/>
      <c r="Q587" s="221"/>
      <c r="R587" s="222"/>
      <c r="S587" s="222"/>
      <c r="T587" s="222"/>
      <c r="U587" s="222"/>
      <c r="V587" s="222"/>
      <c r="W587" s="222"/>
      <c r="X587" s="222"/>
      <c r="Y587" s="222"/>
      <c r="Z587" s="212"/>
      <c r="AA587" s="212"/>
      <c r="AB587" s="212"/>
      <c r="AC587" s="212"/>
      <c r="AD587" s="212"/>
      <c r="AE587" s="212"/>
      <c r="AF587" s="212"/>
      <c r="AG587" s="212" t="s">
        <v>147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x14ac:dyDescent="0.2">
      <c r="A588" s="226" t="s">
        <v>133</v>
      </c>
      <c r="B588" s="227" t="s">
        <v>99</v>
      </c>
      <c r="C588" s="251" t="s">
        <v>100</v>
      </c>
      <c r="D588" s="228"/>
      <c r="E588" s="229"/>
      <c r="F588" s="230"/>
      <c r="G588" s="230">
        <f>SUMIF(AG589:AG688,"&lt;&gt;NOR",G589:G688)</f>
        <v>0</v>
      </c>
      <c r="H588" s="230"/>
      <c r="I588" s="230">
        <f>SUM(I589:I688)</f>
        <v>0</v>
      </c>
      <c r="J588" s="230"/>
      <c r="K588" s="230">
        <f>SUM(K589:K688)</f>
        <v>0</v>
      </c>
      <c r="L588" s="230"/>
      <c r="M588" s="230">
        <f>SUM(M589:M688)</f>
        <v>0</v>
      </c>
      <c r="N588" s="229"/>
      <c r="O588" s="229">
        <f>SUM(O589:O688)</f>
        <v>0.12</v>
      </c>
      <c r="P588" s="229"/>
      <c r="Q588" s="229">
        <f>SUM(Q589:Q688)</f>
        <v>0</v>
      </c>
      <c r="R588" s="230"/>
      <c r="S588" s="230"/>
      <c r="T588" s="231"/>
      <c r="U588" s="225"/>
      <c r="V588" s="225">
        <f>SUM(V589:V688)</f>
        <v>189.18</v>
      </c>
      <c r="W588" s="225"/>
      <c r="X588" s="225"/>
      <c r="Y588" s="225"/>
      <c r="AG588" t="s">
        <v>134</v>
      </c>
    </row>
    <row r="589" spans="1:60" ht="22.5" outlineLevel="1" x14ac:dyDescent="0.2">
      <c r="A589" s="233">
        <v>150</v>
      </c>
      <c r="B589" s="234" t="s">
        <v>746</v>
      </c>
      <c r="C589" s="252" t="s">
        <v>747</v>
      </c>
      <c r="D589" s="235" t="s">
        <v>185</v>
      </c>
      <c r="E589" s="236">
        <v>300</v>
      </c>
      <c r="F589" s="237"/>
      <c r="G589" s="238">
        <f>ROUND(E589*F589,2)</f>
        <v>0</v>
      </c>
      <c r="H589" s="237"/>
      <c r="I589" s="238">
        <f>ROUND(E589*H589,2)</f>
        <v>0</v>
      </c>
      <c r="J589" s="237"/>
      <c r="K589" s="238">
        <f>ROUND(E589*J589,2)</f>
        <v>0</v>
      </c>
      <c r="L589" s="238">
        <v>21</v>
      </c>
      <c r="M589" s="238">
        <f>G589*(1+L589/100)</f>
        <v>0</v>
      </c>
      <c r="N589" s="236">
        <v>6.9999999999999994E-5</v>
      </c>
      <c r="O589" s="236">
        <f>ROUND(E589*N589,2)</f>
        <v>0.02</v>
      </c>
      <c r="P589" s="236">
        <v>0</v>
      </c>
      <c r="Q589" s="236">
        <f>ROUND(E589*P589,2)</f>
        <v>0</v>
      </c>
      <c r="R589" s="238" t="s">
        <v>99</v>
      </c>
      <c r="S589" s="238" t="s">
        <v>139</v>
      </c>
      <c r="T589" s="239" t="s">
        <v>140</v>
      </c>
      <c r="U589" s="222">
        <v>8.0170000000000005E-2</v>
      </c>
      <c r="V589" s="222">
        <f>ROUND(E589*U589,2)</f>
        <v>24.05</v>
      </c>
      <c r="W589" s="222"/>
      <c r="X589" s="222" t="s">
        <v>141</v>
      </c>
      <c r="Y589" s="222" t="s">
        <v>142</v>
      </c>
      <c r="Z589" s="212"/>
      <c r="AA589" s="212"/>
      <c r="AB589" s="212"/>
      <c r="AC589" s="212"/>
      <c r="AD589" s="212"/>
      <c r="AE589" s="212"/>
      <c r="AF589" s="212"/>
      <c r="AG589" s="212" t="s">
        <v>143</v>
      </c>
      <c r="AH589" s="212"/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2" x14ac:dyDescent="0.2">
      <c r="A590" s="219"/>
      <c r="B590" s="220"/>
      <c r="C590" s="254" t="s">
        <v>748</v>
      </c>
      <c r="D590" s="223"/>
      <c r="E590" s="224">
        <v>75</v>
      </c>
      <c r="F590" s="222"/>
      <c r="G590" s="222"/>
      <c r="H590" s="222"/>
      <c r="I590" s="222"/>
      <c r="J590" s="222"/>
      <c r="K590" s="222"/>
      <c r="L590" s="222"/>
      <c r="M590" s="222"/>
      <c r="N590" s="221"/>
      <c r="O590" s="221"/>
      <c r="P590" s="221"/>
      <c r="Q590" s="221"/>
      <c r="R590" s="222"/>
      <c r="S590" s="222"/>
      <c r="T590" s="222"/>
      <c r="U590" s="222"/>
      <c r="V590" s="222"/>
      <c r="W590" s="222"/>
      <c r="X590" s="222"/>
      <c r="Y590" s="222"/>
      <c r="Z590" s="212"/>
      <c r="AA590" s="212"/>
      <c r="AB590" s="212"/>
      <c r="AC590" s="212"/>
      <c r="AD590" s="212"/>
      <c r="AE590" s="212"/>
      <c r="AF590" s="212"/>
      <c r="AG590" s="212" t="s">
        <v>147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3" x14ac:dyDescent="0.2">
      <c r="A591" s="219"/>
      <c r="B591" s="220"/>
      <c r="C591" s="254" t="s">
        <v>749</v>
      </c>
      <c r="D591" s="223"/>
      <c r="E591" s="224">
        <v>105</v>
      </c>
      <c r="F591" s="222"/>
      <c r="G591" s="222"/>
      <c r="H591" s="222"/>
      <c r="I591" s="222"/>
      <c r="J591" s="222"/>
      <c r="K591" s="222"/>
      <c r="L591" s="222"/>
      <c r="M591" s="222"/>
      <c r="N591" s="221"/>
      <c r="O591" s="221"/>
      <c r="P591" s="221"/>
      <c r="Q591" s="221"/>
      <c r="R591" s="222"/>
      <c r="S591" s="222"/>
      <c r="T591" s="222"/>
      <c r="U591" s="222"/>
      <c r="V591" s="222"/>
      <c r="W591" s="222"/>
      <c r="X591" s="222"/>
      <c r="Y591" s="222"/>
      <c r="Z591" s="212"/>
      <c r="AA591" s="212"/>
      <c r="AB591" s="212"/>
      <c r="AC591" s="212"/>
      <c r="AD591" s="212"/>
      <c r="AE591" s="212"/>
      <c r="AF591" s="212"/>
      <c r="AG591" s="212" t="s">
        <v>147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3" x14ac:dyDescent="0.2">
      <c r="A592" s="219"/>
      <c r="B592" s="220"/>
      <c r="C592" s="254" t="s">
        <v>750</v>
      </c>
      <c r="D592" s="223"/>
      <c r="E592" s="224">
        <v>80</v>
      </c>
      <c r="F592" s="222"/>
      <c r="G592" s="222"/>
      <c r="H592" s="222"/>
      <c r="I592" s="222"/>
      <c r="J592" s="222"/>
      <c r="K592" s="222"/>
      <c r="L592" s="222"/>
      <c r="M592" s="222"/>
      <c r="N592" s="221"/>
      <c r="O592" s="221"/>
      <c r="P592" s="221"/>
      <c r="Q592" s="221"/>
      <c r="R592" s="222"/>
      <c r="S592" s="222"/>
      <c r="T592" s="222"/>
      <c r="U592" s="222"/>
      <c r="V592" s="222"/>
      <c r="W592" s="222"/>
      <c r="X592" s="222"/>
      <c r="Y592" s="222"/>
      <c r="Z592" s="212"/>
      <c r="AA592" s="212"/>
      <c r="AB592" s="212"/>
      <c r="AC592" s="212"/>
      <c r="AD592" s="212"/>
      <c r="AE592" s="212"/>
      <c r="AF592" s="212"/>
      <c r="AG592" s="212" t="s">
        <v>147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3" x14ac:dyDescent="0.2">
      <c r="A593" s="219"/>
      <c r="B593" s="220"/>
      <c r="C593" s="254" t="s">
        <v>751</v>
      </c>
      <c r="D593" s="223"/>
      <c r="E593" s="224">
        <v>40</v>
      </c>
      <c r="F593" s="222"/>
      <c r="G593" s="222"/>
      <c r="H593" s="222"/>
      <c r="I593" s="222"/>
      <c r="J593" s="222"/>
      <c r="K593" s="222"/>
      <c r="L593" s="222"/>
      <c r="M593" s="222"/>
      <c r="N593" s="221"/>
      <c r="O593" s="221"/>
      <c r="P593" s="221"/>
      <c r="Q593" s="221"/>
      <c r="R593" s="222"/>
      <c r="S593" s="222"/>
      <c r="T593" s="222"/>
      <c r="U593" s="222"/>
      <c r="V593" s="222"/>
      <c r="W593" s="222"/>
      <c r="X593" s="222"/>
      <c r="Y593" s="222"/>
      <c r="Z593" s="212"/>
      <c r="AA593" s="212"/>
      <c r="AB593" s="212"/>
      <c r="AC593" s="212"/>
      <c r="AD593" s="212"/>
      <c r="AE593" s="212"/>
      <c r="AF593" s="212"/>
      <c r="AG593" s="212" t="s">
        <v>147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ht="22.5" outlineLevel="1" x14ac:dyDescent="0.2">
      <c r="A594" s="233">
        <v>151</v>
      </c>
      <c r="B594" s="234" t="s">
        <v>752</v>
      </c>
      <c r="C594" s="252" t="s">
        <v>753</v>
      </c>
      <c r="D594" s="235" t="s">
        <v>185</v>
      </c>
      <c r="E594" s="236">
        <v>70</v>
      </c>
      <c r="F594" s="237"/>
      <c r="G594" s="238">
        <f>ROUND(E594*F594,2)</f>
        <v>0</v>
      </c>
      <c r="H594" s="237"/>
      <c r="I594" s="238">
        <f>ROUND(E594*H594,2)</f>
        <v>0</v>
      </c>
      <c r="J594" s="237"/>
      <c r="K594" s="238">
        <f>ROUND(E594*J594,2)</f>
        <v>0</v>
      </c>
      <c r="L594" s="238">
        <v>21</v>
      </c>
      <c r="M594" s="238">
        <f>G594*(1+L594/100)</f>
        <v>0</v>
      </c>
      <c r="N594" s="236">
        <v>6.0000000000000002E-5</v>
      </c>
      <c r="O594" s="236">
        <f>ROUND(E594*N594,2)</f>
        <v>0</v>
      </c>
      <c r="P594" s="236">
        <v>0</v>
      </c>
      <c r="Q594" s="236">
        <f>ROUND(E594*P594,2)</f>
        <v>0</v>
      </c>
      <c r="R594" s="238" t="s">
        <v>99</v>
      </c>
      <c r="S594" s="238" t="s">
        <v>139</v>
      </c>
      <c r="T594" s="239" t="s">
        <v>140</v>
      </c>
      <c r="U594" s="222">
        <v>0.17083000000000001</v>
      </c>
      <c r="V594" s="222">
        <f>ROUND(E594*U594,2)</f>
        <v>11.96</v>
      </c>
      <c r="W594" s="222"/>
      <c r="X594" s="222" t="s">
        <v>141</v>
      </c>
      <c r="Y594" s="222" t="s">
        <v>142</v>
      </c>
      <c r="Z594" s="212"/>
      <c r="AA594" s="212"/>
      <c r="AB594" s="212"/>
      <c r="AC594" s="212"/>
      <c r="AD594" s="212"/>
      <c r="AE594" s="212"/>
      <c r="AF594" s="212"/>
      <c r="AG594" s="212" t="s">
        <v>143</v>
      </c>
      <c r="AH594" s="212"/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2" x14ac:dyDescent="0.2">
      <c r="A595" s="219"/>
      <c r="B595" s="220"/>
      <c r="C595" s="254" t="s">
        <v>754</v>
      </c>
      <c r="D595" s="223"/>
      <c r="E595" s="224">
        <v>50</v>
      </c>
      <c r="F595" s="222"/>
      <c r="G595" s="222"/>
      <c r="H595" s="222"/>
      <c r="I595" s="222"/>
      <c r="J595" s="222"/>
      <c r="K595" s="222"/>
      <c r="L595" s="222"/>
      <c r="M595" s="222"/>
      <c r="N595" s="221"/>
      <c r="O595" s="221"/>
      <c r="P595" s="221"/>
      <c r="Q595" s="221"/>
      <c r="R595" s="222"/>
      <c r="S595" s="222"/>
      <c r="T595" s="222"/>
      <c r="U595" s="222"/>
      <c r="V595" s="222"/>
      <c r="W595" s="222"/>
      <c r="X595" s="222"/>
      <c r="Y595" s="222"/>
      <c r="Z595" s="212"/>
      <c r="AA595" s="212"/>
      <c r="AB595" s="212"/>
      <c r="AC595" s="212"/>
      <c r="AD595" s="212"/>
      <c r="AE595" s="212"/>
      <c r="AF595" s="212"/>
      <c r="AG595" s="212" t="s">
        <v>147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3" x14ac:dyDescent="0.2">
      <c r="A596" s="219"/>
      <c r="B596" s="220"/>
      <c r="C596" s="254" t="s">
        <v>755</v>
      </c>
      <c r="D596" s="223"/>
      <c r="E596" s="224">
        <v>20</v>
      </c>
      <c r="F596" s="222"/>
      <c r="G596" s="222"/>
      <c r="H596" s="222"/>
      <c r="I596" s="222"/>
      <c r="J596" s="222"/>
      <c r="K596" s="222"/>
      <c r="L596" s="222"/>
      <c r="M596" s="222"/>
      <c r="N596" s="221"/>
      <c r="O596" s="221"/>
      <c r="P596" s="221"/>
      <c r="Q596" s="221"/>
      <c r="R596" s="222"/>
      <c r="S596" s="222"/>
      <c r="T596" s="222"/>
      <c r="U596" s="222"/>
      <c r="V596" s="222"/>
      <c r="W596" s="222"/>
      <c r="X596" s="222"/>
      <c r="Y596" s="222"/>
      <c r="Z596" s="212"/>
      <c r="AA596" s="212"/>
      <c r="AB596" s="212"/>
      <c r="AC596" s="212"/>
      <c r="AD596" s="212"/>
      <c r="AE596" s="212"/>
      <c r="AF596" s="212"/>
      <c r="AG596" s="212" t="s">
        <v>147</v>
      </c>
      <c r="AH596" s="212">
        <v>0</v>
      </c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">
      <c r="A597" s="233">
        <v>152</v>
      </c>
      <c r="B597" s="234" t="s">
        <v>756</v>
      </c>
      <c r="C597" s="252" t="s">
        <v>757</v>
      </c>
      <c r="D597" s="235" t="s">
        <v>217</v>
      </c>
      <c r="E597" s="236">
        <v>6</v>
      </c>
      <c r="F597" s="237"/>
      <c r="G597" s="238">
        <f>ROUND(E597*F597,2)</f>
        <v>0</v>
      </c>
      <c r="H597" s="237"/>
      <c r="I597" s="238">
        <f>ROUND(E597*H597,2)</f>
        <v>0</v>
      </c>
      <c r="J597" s="237"/>
      <c r="K597" s="238">
        <f>ROUND(E597*J597,2)</f>
        <v>0</v>
      </c>
      <c r="L597" s="238">
        <v>21</v>
      </c>
      <c r="M597" s="238">
        <f>G597*(1+L597/100)</f>
        <v>0</v>
      </c>
      <c r="N597" s="236">
        <v>0</v>
      </c>
      <c r="O597" s="236">
        <f>ROUND(E597*N597,2)</f>
        <v>0</v>
      </c>
      <c r="P597" s="236">
        <v>0</v>
      </c>
      <c r="Q597" s="236">
        <f>ROUND(E597*P597,2)</f>
        <v>0</v>
      </c>
      <c r="R597" s="238" t="s">
        <v>99</v>
      </c>
      <c r="S597" s="238" t="s">
        <v>139</v>
      </c>
      <c r="T597" s="239" t="s">
        <v>140</v>
      </c>
      <c r="U597" s="222">
        <v>0.06</v>
      </c>
      <c r="V597" s="222">
        <f>ROUND(E597*U597,2)</f>
        <v>0.36</v>
      </c>
      <c r="W597" s="222"/>
      <c r="X597" s="222" t="s">
        <v>141</v>
      </c>
      <c r="Y597" s="222" t="s">
        <v>142</v>
      </c>
      <c r="Z597" s="212"/>
      <c r="AA597" s="212"/>
      <c r="AB597" s="212"/>
      <c r="AC597" s="212"/>
      <c r="AD597" s="212"/>
      <c r="AE597" s="212"/>
      <c r="AF597" s="212"/>
      <c r="AG597" s="212" t="s">
        <v>143</v>
      </c>
      <c r="AH597" s="212"/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2" x14ac:dyDescent="0.2">
      <c r="A598" s="219"/>
      <c r="B598" s="220"/>
      <c r="C598" s="254" t="s">
        <v>758</v>
      </c>
      <c r="D598" s="223"/>
      <c r="E598" s="224">
        <v>3</v>
      </c>
      <c r="F598" s="222"/>
      <c r="G598" s="222"/>
      <c r="H598" s="222"/>
      <c r="I598" s="222"/>
      <c r="J598" s="222"/>
      <c r="K598" s="222"/>
      <c r="L598" s="222"/>
      <c r="M598" s="222"/>
      <c r="N598" s="221"/>
      <c r="O598" s="221"/>
      <c r="P598" s="221"/>
      <c r="Q598" s="221"/>
      <c r="R598" s="222"/>
      <c r="S598" s="222"/>
      <c r="T598" s="222"/>
      <c r="U598" s="222"/>
      <c r="V598" s="222"/>
      <c r="W598" s="222"/>
      <c r="X598" s="222"/>
      <c r="Y598" s="222"/>
      <c r="Z598" s="212"/>
      <c r="AA598" s="212"/>
      <c r="AB598" s="212"/>
      <c r="AC598" s="212"/>
      <c r="AD598" s="212"/>
      <c r="AE598" s="212"/>
      <c r="AF598" s="212"/>
      <c r="AG598" s="212" t="s">
        <v>147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3" x14ac:dyDescent="0.2">
      <c r="A599" s="219"/>
      <c r="B599" s="220"/>
      <c r="C599" s="254" t="s">
        <v>759</v>
      </c>
      <c r="D599" s="223"/>
      <c r="E599" s="224">
        <v>3</v>
      </c>
      <c r="F599" s="222"/>
      <c r="G599" s="222"/>
      <c r="H599" s="222"/>
      <c r="I599" s="222"/>
      <c r="J599" s="222"/>
      <c r="K599" s="222"/>
      <c r="L599" s="222"/>
      <c r="M599" s="222"/>
      <c r="N599" s="221"/>
      <c r="O599" s="221"/>
      <c r="P599" s="221"/>
      <c r="Q599" s="221"/>
      <c r="R599" s="222"/>
      <c r="S599" s="222"/>
      <c r="T599" s="222"/>
      <c r="U599" s="222"/>
      <c r="V599" s="222"/>
      <c r="W599" s="222"/>
      <c r="X599" s="222"/>
      <c r="Y599" s="222"/>
      <c r="Z599" s="212"/>
      <c r="AA599" s="212"/>
      <c r="AB599" s="212"/>
      <c r="AC599" s="212"/>
      <c r="AD599" s="212"/>
      <c r="AE599" s="212"/>
      <c r="AF599" s="212"/>
      <c r="AG599" s="212" t="s">
        <v>147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ht="22.5" outlineLevel="1" x14ac:dyDescent="0.2">
      <c r="A600" s="233">
        <v>153</v>
      </c>
      <c r="B600" s="234" t="s">
        <v>760</v>
      </c>
      <c r="C600" s="252" t="s">
        <v>761</v>
      </c>
      <c r="D600" s="235" t="s">
        <v>217</v>
      </c>
      <c r="E600" s="236">
        <v>16</v>
      </c>
      <c r="F600" s="237"/>
      <c r="G600" s="238">
        <f>ROUND(E600*F600,2)</f>
        <v>0</v>
      </c>
      <c r="H600" s="237"/>
      <c r="I600" s="238">
        <f>ROUND(E600*H600,2)</f>
        <v>0</v>
      </c>
      <c r="J600" s="237"/>
      <c r="K600" s="238">
        <f>ROUND(E600*J600,2)</f>
        <v>0</v>
      </c>
      <c r="L600" s="238">
        <v>21</v>
      </c>
      <c r="M600" s="238">
        <f>G600*(1+L600/100)</f>
        <v>0</v>
      </c>
      <c r="N600" s="236">
        <v>0</v>
      </c>
      <c r="O600" s="236">
        <f>ROUND(E600*N600,2)</f>
        <v>0</v>
      </c>
      <c r="P600" s="236">
        <v>0</v>
      </c>
      <c r="Q600" s="236">
        <f>ROUND(E600*P600,2)</f>
        <v>0</v>
      </c>
      <c r="R600" s="238" t="s">
        <v>99</v>
      </c>
      <c r="S600" s="238" t="s">
        <v>139</v>
      </c>
      <c r="T600" s="239" t="s">
        <v>140</v>
      </c>
      <c r="U600" s="222">
        <v>8.2170000000000007E-2</v>
      </c>
      <c r="V600" s="222">
        <f>ROUND(E600*U600,2)</f>
        <v>1.31</v>
      </c>
      <c r="W600" s="222"/>
      <c r="X600" s="222" t="s">
        <v>141</v>
      </c>
      <c r="Y600" s="222" t="s">
        <v>142</v>
      </c>
      <c r="Z600" s="212"/>
      <c r="AA600" s="212"/>
      <c r="AB600" s="212"/>
      <c r="AC600" s="212"/>
      <c r="AD600" s="212"/>
      <c r="AE600" s="212"/>
      <c r="AF600" s="212"/>
      <c r="AG600" s="212" t="s">
        <v>143</v>
      </c>
      <c r="AH600" s="212"/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2" x14ac:dyDescent="0.2">
      <c r="A601" s="219"/>
      <c r="B601" s="220"/>
      <c r="C601" s="254" t="s">
        <v>762</v>
      </c>
      <c r="D601" s="223"/>
      <c r="E601" s="224">
        <v>8</v>
      </c>
      <c r="F601" s="222"/>
      <c r="G601" s="222"/>
      <c r="H601" s="222"/>
      <c r="I601" s="222"/>
      <c r="J601" s="222"/>
      <c r="K601" s="222"/>
      <c r="L601" s="222"/>
      <c r="M601" s="222"/>
      <c r="N601" s="221"/>
      <c r="O601" s="221"/>
      <c r="P601" s="221"/>
      <c r="Q601" s="221"/>
      <c r="R601" s="222"/>
      <c r="S601" s="222"/>
      <c r="T601" s="222"/>
      <c r="U601" s="222"/>
      <c r="V601" s="222"/>
      <c r="W601" s="222"/>
      <c r="X601" s="222"/>
      <c r="Y601" s="222"/>
      <c r="Z601" s="212"/>
      <c r="AA601" s="212"/>
      <c r="AB601" s="212"/>
      <c r="AC601" s="212"/>
      <c r="AD601" s="212"/>
      <c r="AE601" s="212"/>
      <c r="AF601" s="212"/>
      <c r="AG601" s="212" t="s">
        <v>147</v>
      </c>
      <c r="AH601" s="212">
        <v>0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3" x14ac:dyDescent="0.2">
      <c r="A602" s="219"/>
      <c r="B602" s="220"/>
      <c r="C602" s="254" t="s">
        <v>763</v>
      </c>
      <c r="D602" s="223"/>
      <c r="E602" s="224">
        <v>8</v>
      </c>
      <c r="F602" s="222"/>
      <c r="G602" s="222"/>
      <c r="H602" s="222"/>
      <c r="I602" s="222"/>
      <c r="J602" s="222"/>
      <c r="K602" s="222"/>
      <c r="L602" s="222"/>
      <c r="M602" s="222"/>
      <c r="N602" s="221"/>
      <c r="O602" s="221"/>
      <c r="P602" s="221"/>
      <c r="Q602" s="221"/>
      <c r="R602" s="222"/>
      <c r="S602" s="222"/>
      <c r="T602" s="222"/>
      <c r="U602" s="222"/>
      <c r="V602" s="222"/>
      <c r="W602" s="222"/>
      <c r="X602" s="222"/>
      <c r="Y602" s="222"/>
      <c r="Z602" s="212"/>
      <c r="AA602" s="212"/>
      <c r="AB602" s="212"/>
      <c r="AC602" s="212"/>
      <c r="AD602" s="212"/>
      <c r="AE602" s="212"/>
      <c r="AF602" s="212"/>
      <c r="AG602" s="212" t="s">
        <v>147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ht="22.5" outlineLevel="1" x14ac:dyDescent="0.2">
      <c r="A603" s="233">
        <v>154</v>
      </c>
      <c r="B603" s="234" t="s">
        <v>764</v>
      </c>
      <c r="C603" s="252" t="s">
        <v>765</v>
      </c>
      <c r="D603" s="235" t="s">
        <v>217</v>
      </c>
      <c r="E603" s="236">
        <v>2</v>
      </c>
      <c r="F603" s="237"/>
      <c r="G603" s="238">
        <f>ROUND(E603*F603,2)</f>
        <v>0</v>
      </c>
      <c r="H603" s="237"/>
      <c r="I603" s="238">
        <f>ROUND(E603*H603,2)</f>
        <v>0</v>
      </c>
      <c r="J603" s="237"/>
      <c r="K603" s="238">
        <f>ROUND(E603*J603,2)</f>
        <v>0</v>
      </c>
      <c r="L603" s="238">
        <v>21</v>
      </c>
      <c r="M603" s="238">
        <f>G603*(1+L603/100)</f>
        <v>0</v>
      </c>
      <c r="N603" s="236">
        <v>0</v>
      </c>
      <c r="O603" s="236">
        <f>ROUND(E603*N603,2)</f>
        <v>0</v>
      </c>
      <c r="P603" s="236">
        <v>0</v>
      </c>
      <c r="Q603" s="236">
        <f>ROUND(E603*P603,2)</f>
        <v>0</v>
      </c>
      <c r="R603" s="238" t="s">
        <v>99</v>
      </c>
      <c r="S603" s="238" t="s">
        <v>139</v>
      </c>
      <c r="T603" s="239" t="s">
        <v>140</v>
      </c>
      <c r="U603" s="222">
        <v>0.17917</v>
      </c>
      <c r="V603" s="222">
        <f>ROUND(E603*U603,2)</f>
        <v>0.36</v>
      </c>
      <c r="W603" s="222"/>
      <c r="X603" s="222" t="s">
        <v>141</v>
      </c>
      <c r="Y603" s="222" t="s">
        <v>142</v>
      </c>
      <c r="Z603" s="212"/>
      <c r="AA603" s="212"/>
      <c r="AB603" s="212"/>
      <c r="AC603" s="212"/>
      <c r="AD603" s="212"/>
      <c r="AE603" s="212"/>
      <c r="AF603" s="212"/>
      <c r="AG603" s="212" t="s">
        <v>143</v>
      </c>
      <c r="AH603" s="212"/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2" x14ac:dyDescent="0.2">
      <c r="A604" s="219"/>
      <c r="B604" s="220"/>
      <c r="C604" s="254" t="s">
        <v>766</v>
      </c>
      <c r="D604" s="223"/>
      <c r="E604" s="224">
        <v>1</v>
      </c>
      <c r="F604" s="222"/>
      <c r="G604" s="222"/>
      <c r="H604" s="222"/>
      <c r="I604" s="222"/>
      <c r="J604" s="222"/>
      <c r="K604" s="222"/>
      <c r="L604" s="222"/>
      <c r="M604" s="222"/>
      <c r="N604" s="221"/>
      <c r="O604" s="221"/>
      <c r="P604" s="221"/>
      <c r="Q604" s="221"/>
      <c r="R604" s="222"/>
      <c r="S604" s="222"/>
      <c r="T604" s="222"/>
      <c r="U604" s="222"/>
      <c r="V604" s="222"/>
      <c r="W604" s="222"/>
      <c r="X604" s="222"/>
      <c r="Y604" s="222"/>
      <c r="Z604" s="212"/>
      <c r="AA604" s="212"/>
      <c r="AB604" s="212"/>
      <c r="AC604" s="212"/>
      <c r="AD604" s="212"/>
      <c r="AE604" s="212"/>
      <c r="AF604" s="212"/>
      <c r="AG604" s="212" t="s">
        <v>147</v>
      </c>
      <c r="AH604" s="212">
        <v>0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3" x14ac:dyDescent="0.2">
      <c r="A605" s="219"/>
      <c r="B605" s="220"/>
      <c r="C605" s="254" t="s">
        <v>767</v>
      </c>
      <c r="D605" s="223"/>
      <c r="E605" s="224">
        <v>1</v>
      </c>
      <c r="F605" s="222"/>
      <c r="G605" s="222"/>
      <c r="H605" s="222"/>
      <c r="I605" s="222"/>
      <c r="J605" s="222"/>
      <c r="K605" s="222"/>
      <c r="L605" s="222"/>
      <c r="M605" s="222"/>
      <c r="N605" s="221"/>
      <c r="O605" s="221"/>
      <c r="P605" s="221"/>
      <c r="Q605" s="221"/>
      <c r="R605" s="222"/>
      <c r="S605" s="222"/>
      <c r="T605" s="222"/>
      <c r="U605" s="222"/>
      <c r="V605" s="222"/>
      <c r="W605" s="222"/>
      <c r="X605" s="222"/>
      <c r="Y605" s="222"/>
      <c r="Z605" s="212"/>
      <c r="AA605" s="212"/>
      <c r="AB605" s="212"/>
      <c r="AC605" s="212"/>
      <c r="AD605" s="212"/>
      <c r="AE605" s="212"/>
      <c r="AF605" s="212"/>
      <c r="AG605" s="212" t="s">
        <v>147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ht="22.5" outlineLevel="1" x14ac:dyDescent="0.2">
      <c r="A606" s="233">
        <v>155</v>
      </c>
      <c r="B606" s="234" t="s">
        <v>768</v>
      </c>
      <c r="C606" s="252" t="s">
        <v>769</v>
      </c>
      <c r="D606" s="235" t="s">
        <v>217</v>
      </c>
      <c r="E606" s="236">
        <v>8</v>
      </c>
      <c r="F606" s="237"/>
      <c r="G606" s="238">
        <f>ROUND(E606*F606,2)</f>
        <v>0</v>
      </c>
      <c r="H606" s="237"/>
      <c r="I606" s="238">
        <f>ROUND(E606*H606,2)</f>
        <v>0</v>
      </c>
      <c r="J606" s="237"/>
      <c r="K606" s="238">
        <f>ROUND(E606*J606,2)</f>
        <v>0</v>
      </c>
      <c r="L606" s="238">
        <v>21</v>
      </c>
      <c r="M606" s="238">
        <f>G606*(1+L606/100)</f>
        <v>0</v>
      </c>
      <c r="N606" s="236">
        <v>1.1E-4</v>
      </c>
      <c r="O606" s="236">
        <f>ROUND(E606*N606,2)</f>
        <v>0</v>
      </c>
      <c r="P606" s="236">
        <v>0</v>
      </c>
      <c r="Q606" s="236">
        <f>ROUND(E606*P606,2)</f>
        <v>0</v>
      </c>
      <c r="R606" s="238" t="s">
        <v>99</v>
      </c>
      <c r="S606" s="238" t="s">
        <v>139</v>
      </c>
      <c r="T606" s="239" t="s">
        <v>140</v>
      </c>
      <c r="U606" s="222">
        <v>0.15620000000000001</v>
      </c>
      <c r="V606" s="222">
        <f>ROUND(E606*U606,2)</f>
        <v>1.25</v>
      </c>
      <c r="W606" s="222"/>
      <c r="X606" s="222" t="s">
        <v>141</v>
      </c>
      <c r="Y606" s="222" t="s">
        <v>142</v>
      </c>
      <c r="Z606" s="212"/>
      <c r="AA606" s="212"/>
      <c r="AB606" s="212"/>
      <c r="AC606" s="212"/>
      <c r="AD606" s="212"/>
      <c r="AE606" s="212"/>
      <c r="AF606" s="212"/>
      <c r="AG606" s="212" t="s">
        <v>143</v>
      </c>
      <c r="AH606" s="212"/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2" x14ac:dyDescent="0.2">
      <c r="A607" s="219"/>
      <c r="B607" s="220"/>
      <c r="C607" s="254" t="s">
        <v>770</v>
      </c>
      <c r="D607" s="223"/>
      <c r="E607" s="224">
        <v>4</v>
      </c>
      <c r="F607" s="222"/>
      <c r="G607" s="222"/>
      <c r="H607" s="222"/>
      <c r="I607" s="222"/>
      <c r="J607" s="222"/>
      <c r="K607" s="222"/>
      <c r="L607" s="222"/>
      <c r="M607" s="222"/>
      <c r="N607" s="221"/>
      <c r="O607" s="221"/>
      <c r="P607" s="221"/>
      <c r="Q607" s="221"/>
      <c r="R607" s="222"/>
      <c r="S607" s="222"/>
      <c r="T607" s="222"/>
      <c r="U607" s="222"/>
      <c r="V607" s="222"/>
      <c r="W607" s="222"/>
      <c r="X607" s="222"/>
      <c r="Y607" s="222"/>
      <c r="Z607" s="212"/>
      <c r="AA607" s="212"/>
      <c r="AB607" s="212"/>
      <c r="AC607" s="212"/>
      <c r="AD607" s="212"/>
      <c r="AE607" s="212"/>
      <c r="AF607" s="212"/>
      <c r="AG607" s="212" t="s">
        <v>147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3" x14ac:dyDescent="0.2">
      <c r="A608" s="219"/>
      <c r="B608" s="220"/>
      <c r="C608" s="254" t="s">
        <v>771</v>
      </c>
      <c r="D608" s="223"/>
      <c r="E608" s="224">
        <v>4</v>
      </c>
      <c r="F608" s="222"/>
      <c r="G608" s="222"/>
      <c r="H608" s="222"/>
      <c r="I608" s="222"/>
      <c r="J608" s="222"/>
      <c r="K608" s="222"/>
      <c r="L608" s="222"/>
      <c r="M608" s="222"/>
      <c r="N608" s="221"/>
      <c r="O608" s="221"/>
      <c r="P608" s="221"/>
      <c r="Q608" s="221"/>
      <c r="R608" s="222"/>
      <c r="S608" s="222"/>
      <c r="T608" s="222"/>
      <c r="U608" s="222"/>
      <c r="V608" s="222"/>
      <c r="W608" s="222"/>
      <c r="X608" s="222"/>
      <c r="Y608" s="222"/>
      <c r="Z608" s="212"/>
      <c r="AA608" s="212"/>
      <c r="AB608" s="212"/>
      <c r="AC608" s="212"/>
      <c r="AD608" s="212"/>
      <c r="AE608" s="212"/>
      <c r="AF608" s="212"/>
      <c r="AG608" s="212" t="s">
        <v>147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">
      <c r="A609" s="233">
        <v>156</v>
      </c>
      <c r="B609" s="234" t="s">
        <v>772</v>
      </c>
      <c r="C609" s="252" t="s">
        <v>773</v>
      </c>
      <c r="D609" s="235" t="s">
        <v>217</v>
      </c>
      <c r="E609" s="236">
        <v>1</v>
      </c>
      <c r="F609" s="237"/>
      <c r="G609" s="238">
        <f>ROUND(E609*F609,2)</f>
        <v>0</v>
      </c>
      <c r="H609" s="237"/>
      <c r="I609" s="238">
        <f>ROUND(E609*H609,2)</f>
        <v>0</v>
      </c>
      <c r="J609" s="237"/>
      <c r="K609" s="238">
        <f>ROUND(E609*J609,2)</f>
        <v>0</v>
      </c>
      <c r="L609" s="238">
        <v>21</v>
      </c>
      <c r="M609" s="238">
        <f>G609*(1+L609/100)</f>
        <v>0</v>
      </c>
      <c r="N609" s="236">
        <v>3.8999999999999999E-4</v>
      </c>
      <c r="O609" s="236">
        <f>ROUND(E609*N609,2)</f>
        <v>0</v>
      </c>
      <c r="P609" s="236">
        <v>0</v>
      </c>
      <c r="Q609" s="236">
        <f>ROUND(E609*P609,2)</f>
        <v>0</v>
      </c>
      <c r="R609" s="238" t="s">
        <v>99</v>
      </c>
      <c r="S609" s="238" t="s">
        <v>139</v>
      </c>
      <c r="T609" s="239" t="s">
        <v>140</v>
      </c>
      <c r="U609" s="222">
        <v>0.40050000000000002</v>
      </c>
      <c r="V609" s="222">
        <f>ROUND(E609*U609,2)</f>
        <v>0.4</v>
      </c>
      <c r="W609" s="222"/>
      <c r="X609" s="222" t="s">
        <v>141</v>
      </c>
      <c r="Y609" s="222" t="s">
        <v>142</v>
      </c>
      <c r="Z609" s="212"/>
      <c r="AA609" s="212"/>
      <c r="AB609" s="212"/>
      <c r="AC609" s="212"/>
      <c r="AD609" s="212"/>
      <c r="AE609" s="212"/>
      <c r="AF609" s="212"/>
      <c r="AG609" s="212" t="s">
        <v>143</v>
      </c>
      <c r="AH609" s="212"/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2" x14ac:dyDescent="0.2">
      <c r="A610" s="219"/>
      <c r="B610" s="220"/>
      <c r="C610" s="254" t="s">
        <v>774</v>
      </c>
      <c r="D610" s="223"/>
      <c r="E610" s="224">
        <v>1</v>
      </c>
      <c r="F610" s="222"/>
      <c r="G610" s="222"/>
      <c r="H610" s="222"/>
      <c r="I610" s="222"/>
      <c r="J610" s="222"/>
      <c r="K610" s="222"/>
      <c r="L610" s="222"/>
      <c r="M610" s="222"/>
      <c r="N610" s="221"/>
      <c r="O610" s="221"/>
      <c r="P610" s="221"/>
      <c r="Q610" s="221"/>
      <c r="R610" s="222"/>
      <c r="S610" s="222"/>
      <c r="T610" s="222"/>
      <c r="U610" s="222"/>
      <c r="V610" s="222"/>
      <c r="W610" s="222"/>
      <c r="X610" s="222"/>
      <c r="Y610" s="222"/>
      <c r="Z610" s="212"/>
      <c r="AA610" s="212"/>
      <c r="AB610" s="212"/>
      <c r="AC610" s="212"/>
      <c r="AD610" s="212"/>
      <c r="AE610" s="212"/>
      <c r="AF610" s="212"/>
      <c r="AG610" s="212" t="s">
        <v>147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ht="22.5" outlineLevel="1" x14ac:dyDescent="0.2">
      <c r="A611" s="233">
        <v>157</v>
      </c>
      <c r="B611" s="234" t="s">
        <v>775</v>
      </c>
      <c r="C611" s="252" t="s">
        <v>776</v>
      </c>
      <c r="D611" s="235" t="s">
        <v>217</v>
      </c>
      <c r="E611" s="236">
        <v>20</v>
      </c>
      <c r="F611" s="237"/>
      <c r="G611" s="238">
        <f>ROUND(E611*F611,2)</f>
        <v>0</v>
      </c>
      <c r="H611" s="237"/>
      <c r="I611" s="238">
        <f>ROUND(E611*H611,2)</f>
        <v>0</v>
      </c>
      <c r="J611" s="237"/>
      <c r="K611" s="238">
        <f>ROUND(E611*J611,2)</f>
        <v>0</v>
      </c>
      <c r="L611" s="238">
        <v>21</v>
      </c>
      <c r="M611" s="238">
        <f>G611*(1+L611/100)</f>
        <v>0</v>
      </c>
      <c r="N611" s="236">
        <v>6.0000000000000002E-5</v>
      </c>
      <c r="O611" s="236">
        <f>ROUND(E611*N611,2)</f>
        <v>0</v>
      </c>
      <c r="P611" s="236">
        <v>0</v>
      </c>
      <c r="Q611" s="236">
        <f>ROUND(E611*P611,2)</f>
        <v>0</v>
      </c>
      <c r="R611" s="238" t="s">
        <v>99</v>
      </c>
      <c r="S611" s="238" t="s">
        <v>139</v>
      </c>
      <c r="T611" s="239" t="s">
        <v>140</v>
      </c>
      <c r="U611" s="222">
        <v>0.249</v>
      </c>
      <c r="V611" s="222">
        <f>ROUND(E611*U611,2)</f>
        <v>4.9800000000000004</v>
      </c>
      <c r="W611" s="222"/>
      <c r="X611" s="222" t="s">
        <v>141</v>
      </c>
      <c r="Y611" s="222" t="s">
        <v>142</v>
      </c>
      <c r="Z611" s="212"/>
      <c r="AA611" s="212"/>
      <c r="AB611" s="212"/>
      <c r="AC611" s="212"/>
      <c r="AD611" s="212"/>
      <c r="AE611" s="212"/>
      <c r="AF611" s="212"/>
      <c r="AG611" s="212" t="s">
        <v>143</v>
      </c>
      <c r="AH611" s="212"/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2" x14ac:dyDescent="0.2">
      <c r="A612" s="219"/>
      <c r="B612" s="220"/>
      <c r="C612" s="254" t="s">
        <v>777</v>
      </c>
      <c r="D612" s="223"/>
      <c r="E612" s="224">
        <v>12</v>
      </c>
      <c r="F612" s="222"/>
      <c r="G612" s="222"/>
      <c r="H612" s="222"/>
      <c r="I612" s="222"/>
      <c r="J612" s="222"/>
      <c r="K612" s="222"/>
      <c r="L612" s="222"/>
      <c r="M612" s="222"/>
      <c r="N612" s="221"/>
      <c r="O612" s="221"/>
      <c r="P612" s="221"/>
      <c r="Q612" s="221"/>
      <c r="R612" s="222"/>
      <c r="S612" s="222"/>
      <c r="T612" s="222"/>
      <c r="U612" s="222"/>
      <c r="V612" s="222"/>
      <c r="W612" s="222"/>
      <c r="X612" s="222"/>
      <c r="Y612" s="222"/>
      <c r="Z612" s="212"/>
      <c r="AA612" s="212"/>
      <c r="AB612" s="212"/>
      <c r="AC612" s="212"/>
      <c r="AD612" s="212"/>
      <c r="AE612" s="212"/>
      <c r="AF612" s="212"/>
      <c r="AG612" s="212" t="s">
        <v>147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3" x14ac:dyDescent="0.2">
      <c r="A613" s="219"/>
      <c r="B613" s="220"/>
      <c r="C613" s="254" t="s">
        <v>778</v>
      </c>
      <c r="D613" s="223"/>
      <c r="E613" s="224">
        <v>8</v>
      </c>
      <c r="F613" s="222"/>
      <c r="G613" s="222"/>
      <c r="H613" s="222"/>
      <c r="I613" s="222"/>
      <c r="J613" s="222"/>
      <c r="K613" s="222"/>
      <c r="L613" s="222"/>
      <c r="M613" s="222"/>
      <c r="N613" s="221"/>
      <c r="O613" s="221"/>
      <c r="P613" s="221"/>
      <c r="Q613" s="221"/>
      <c r="R613" s="222"/>
      <c r="S613" s="222"/>
      <c r="T613" s="222"/>
      <c r="U613" s="222"/>
      <c r="V613" s="222"/>
      <c r="W613" s="222"/>
      <c r="X613" s="222"/>
      <c r="Y613" s="222"/>
      <c r="Z613" s="212"/>
      <c r="AA613" s="212"/>
      <c r="AB613" s="212"/>
      <c r="AC613" s="212"/>
      <c r="AD613" s="212"/>
      <c r="AE613" s="212"/>
      <c r="AF613" s="212"/>
      <c r="AG613" s="212" t="s">
        <v>147</v>
      </c>
      <c r="AH613" s="212">
        <v>0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33">
        <v>158</v>
      </c>
      <c r="B614" s="234" t="s">
        <v>779</v>
      </c>
      <c r="C614" s="252" t="s">
        <v>780</v>
      </c>
      <c r="D614" s="235" t="s">
        <v>217</v>
      </c>
      <c r="E614" s="236">
        <v>16</v>
      </c>
      <c r="F614" s="237"/>
      <c r="G614" s="238">
        <f>ROUND(E614*F614,2)</f>
        <v>0</v>
      </c>
      <c r="H614" s="237"/>
      <c r="I614" s="238">
        <f>ROUND(E614*H614,2)</f>
        <v>0</v>
      </c>
      <c r="J614" s="237"/>
      <c r="K614" s="238">
        <f>ROUND(E614*J614,2)</f>
        <v>0</v>
      </c>
      <c r="L614" s="238">
        <v>21</v>
      </c>
      <c r="M614" s="238">
        <f>G614*(1+L614/100)</f>
        <v>0</v>
      </c>
      <c r="N614" s="236">
        <v>0</v>
      </c>
      <c r="O614" s="236">
        <f>ROUND(E614*N614,2)</f>
        <v>0</v>
      </c>
      <c r="P614" s="236">
        <v>0</v>
      </c>
      <c r="Q614" s="236">
        <f>ROUND(E614*P614,2)</f>
        <v>0</v>
      </c>
      <c r="R614" s="238" t="s">
        <v>99</v>
      </c>
      <c r="S614" s="238" t="s">
        <v>139</v>
      </c>
      <c r="T614" s="239" t="s">
        <v>140</v>
      </c>
      <c r="U614" s="222">
        <v>0.34</v>
      </c>
      <c r="V614" s="222">
        <f>ROUND(E614*U614,2)</f>
        <v>5.44</v>
      </c>
      <c r="W614" s="222"/>
      <c r="X614" s="222" t="s">
        <v>141</v>
      </c>
      <c r="Y614" s="222" t="s">
        <v>142</v>
      </c>
      <c r="Z614" s="212"/>
      <c r="AA614" s="212"/>
      <c r="AB614" s="212"/>
      <c r="AC614" s="212"/>
      <c r="AD614" s="212"/>
      <c r="AE614" s="212"/>
      <c r="AF614" s="212"/>
      <c r="AG614" s="212" t="s">
        <v>143</v>
      </c>
      <c r="AH614" s="212"/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2" x14ac:dyDescent="0.2">
      <c r="A615" s="219"/>
      <c r="B615" s="220"/>
      <c r="C615" s="254" t="s">
        <v>762</v>
      </c>
      <c r="D615" s="223"/>
      <c r="E615" s="224">
        <v>8</v>
      </c>
      <c r="F615" s="222"/>
      <c r="G615" s="222"/>
      <c r="H615" s="222"/>
      <c r="I615" s="222"/>
      <c r="J615" s="222"/>
      <c r="K615" s="222"/>
      <c r="L615" s="222"/>
      <c r="M615" s="222"/>
      <c r="N615" s="221"/>
      <c r="O615" s="221"/>
      <c r="P615" s="221"/>
      <c r="Q615" s="221"/>
      <c r="R615" s="222"/>
      <c r="S615" s="222"/>
      <c r="T615" s="222"/>
      <c r="U615" s="222"/>
      <c r="V615" s="222"/>
      <c r="W615" s="222"/>
      <c r="X615" s="222"/>
      <c r="Y615" s="222"/>
      <c r="Z615" s="212"/>
      <c r="AA615" s="212"/>
      <c r="AB615" s="212"/>
      <c r="AC615" s="212"/>
      <c r="AD615" s="212"/>
      <c r="AE615" s="212"/>
      <c r="AF615" s="212"/>
      <c r="AG615" s="212" t="s">
        <v>147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3" x14ac:dyDescent="0.2">
      <c r="A616" s="219"/>
      <c r="B616" s="220"/>
      <c r="C616" s="254" t="s">
        <v>763</v>
      </c>
      <c r="D616" s="223"/>
      <c r="E616" s="224">
        <v>8</v>
      </c>
      <c r="F616" s="222"/>
      <c r="G616" s="222"/>
      <c r="H616" s="222"/>
      <c r="I616" s="222"/>
      <c r="J616" s="222"/>
      <c r="K616" s="222"/>
      <c r="L616" s="222"/>
      <c r="M616" s="222"/>
      <c r="N616" s="221"/>
      <c r="O616" s="221"/>
      <c r="P616" s="221"/>
      <c r="Q616" s="221"/>
      <c r="R616" s="222"/>
      <c r="S616" s="222"/>
      <c r="T616" s="222"/>
      <c r="U616" s="222"/>
      <c r="V616" s="222"/>
      <c r="W616" s="222"/>
      <c r="X616" s="222"/>
      <c r="Y616" s="222"/>
      <c r="Z616" s="212"/>
      <c r="AA616" s="212"/>
      <c r="AB616" s="212"/>
      <c r="AC616" s="212"/>
      <c r="AD616" s="212"/>
      <c r="AE616" s="212"/>
      <c r="AF616" s="212"/>
      <c r="AG616" s="212" t="s">
        <v>147</v>
      </c>
      <c r="AH616" s="212">
        <v>0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">
      <c r="A617" s="233">
        <v>159</v>
      </c>
      <c r="B617" s="234" t="s">
        <v>781</v>
      </c>
      <c r="C617" s="252" t="s">
        <v>782</v>
      </c>
      <c r="D617" s="235" t="s">
        <v>217</v>
      </c>
      <c r="E617" s="236">
        <v>2</v>
      </c>
      <c r="F617" s="237"/>
      <c r="G617" s="238">
        <f>ROUND(E617*F617,2)</f>
        <v>0</v>
      </c>
      <c r="H617" s="237"/>
      <c r="I617" s="238">
        <f>ROUND(E617*H617,2)</f>
        <v>0</v>
      </c>
      <c r="J617" s="237"/>
      <c r="K617" s="238">
        <f>ROUND(E617*J617,2)</f>
        <v>0</v>
      </c>
      <c r="L617" s="238">
        <v>21</v>
      </c>
      <c r="M617" s="238">
        <f>G617*(1+L617/100)</f>
        <v>0</v>
      </c>
      <c r="N617" s="236">
        <v>0</v>
      </c>
      <c r="O617" s="236">
        <f>ROUND(E617*N617,2)</f>
        <v>0</v>
      </c>
      <c r="P617" s="236">
        <v>0</v>
      </c>
      <c r="Q617" s="236">
        <f>ROUND(E617*P617,2)</f>
        <v>0</v>
      </c>
      <c r="R617" s="238" t="s">
        <v>99</v>
      </c>
      <c r="S617" s="238" t="s">
        <v>139</v>
      </c>
      <c r="T617" s="239" t="s">
        <v>140</v>
      </c>
      <c r="U617" s="222">
        <v>0.76</v>
      </c>
      <c r="V617" s="222">
        <f>ROUND(E617*U617,2)</f>
        <v>1.52</v>
      </c>
      <c r="W617" s="222"/>
      <c r="X617" s="222" t="s">
        <v>141</v>
      </c>
      <c r="Y617" s="222" t="s">
        <v>142</v>
      </c>
      <c r="Z617" s="212"/>
      <c r="AA617" s="212"/>
      <c r="AB617" s="212"/>
      <c r="AC617" s="212"/>
      <c r="AD617" s="212"/>
      <c r="AE617" s="212"/>
      <c r="AF617" s="212"/>
      <c r="AG617" s="212" t="s">
        <v>143</v>
      </c>
      <c r="AH617" s="212"/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2" x14ac:dyDescent="0.2">
      <c r="A618" s="219"/>
      <c r="B618" s="220"/>
      <c r="C618" s="254" t="s">
        <v>783</v>
      </c>
      <c r="D618" s="223"/>
      <c r="E618" s="224">
        <v>1</v>
      </c>
      <c r="F618" s="222"/>
      <c r="G618" s="222"/>
      <c r="H618" s="222"/>
      <c r="I618" s="222"/>
      <c r="J618" s="222"/>
      <c r="K618" s="222"/>
      <c r="L618" s="222"/>
      <c r="M618" s="222"/>
      <c r="N618" s="221"/>
      <c r="O618" s="221"/>
      <c r="P618" s="221"/>
      <c r="Q618" s="221"/>
      <c r="R618" s="222"/>
      <c r="S618" s="222"/>
      <c r="T618" s="222"/>
      <c r="U618" s="222"/>
      <c r="V618" s="222"/>
      <c r="W618" s="222"/>
      <c r="X618" s="222"/>
      <c r="Y618" s="222"/>
      <c r="Z618" s="212"/>
      <c r="AA618" s="212"/>
      <c r="AB618" s="212"/>
      <c r="AC618" s="212"/>
      <c r="AD618" s="212"/>
      <c r="AE618" s="212"/>
      <c r="AF618" s="212"/>
      <c r="AG618" s="212" t="s">
        <v>147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3" x14ac:dyDescent="0.2">
      <c r="A619" s="219"/>
      <c r="B619" s="220"/>
      <c r="C619" s="254" t="s">
        <v>784</v>
      </c>
      <c r="D619" s="223"/>
      <c r="E619" s="224">
        <v>1</v>
      </c>
      <c r="F619" s="222"/>
      <c r="G619" s="222"/>
      <c r="H619" s="222"/>
      <c r="I619" s="222"/>
      <c r="J619" s="222"/>
      <c r="K619" s="222"/>
      <c r="L619" s="222"/>
      <c r="M619" s="222"/>
      <c r="N619" s="221"/>
      <c r="O619" s="221"/>
      <c r="P619" s="221"/>
      <c r="Q619" s="221"/>
      <c r="R619" s="222"/>
      <c r="S619" s="222"/>
      <c r="T619" s="222"/>
      <c r="U619" s="222"/>
      <c r="V619" s="222"/>
      <c r="W619" s="222"/>
      <c r="X619" s="222"/>
      <c r="Y619" s="222"/>
      <c r="Z619" s="212"/>
      <c r="AA619" s="212"/>
      <c r="AB619" s="212"/>
      <c r="AC619" s="212"/>
      <c r="AD619" s="212"/>
      <c r="AE619" s="212"/>
      <c r="AF619" s="212"/>
      <c r="AG619" s="212" t="s">
        <v>147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 x14ac:dyDescent="0.2">
      <c r="A620" s="233">
        <v>160</v>
      </c>
      <c r="B620" s="234" t="s">
        <v>785</v>
      </c>
      <c r="C620" s="252" t="s">
        <v>786</v>
      </c>
      <c r="D620" s="235" t="s">
        <v>217</v>
      </c>
      <c r="E620" s="236">
        <v>6</v>
      </c>
      <c r="F620" s="237"/>
      <c r="G620" s="238">
        <f>ROUND(E620*F620,2)</f>
        <v>0</v>
      </c>
      <c r="H620" s="237"/>
      <c r="I620" s="238">
        <f>ROUND(E620*H620,2)</f>
        <v>0</v>
      </c>
      <c r="J620" s="237"/>
      <c r="K620" s="238">
        <f>ROUND(E620*J620,2)</f>
        <v>0</v>
      </c>
      <c r="L620" s="238">
        <v>21</v>
      </c>
      <c r="M620" s="238">
        <f>G620*(1+L620/100)</f>
        <v>0</v>
      </c>
      <c r="N620" s="236">
        <v>0</v>
      </c>
      <c r="O620" s="236">
        <f>ROUND(E620*N620,2)</f>
        <v>0</v>
      </c>
      <c r="P620" s="236">
        <v>0</v>
      </c>
      <c r="Q620" s="236">
        <f>ROUND(E620*P620,2)</f>
        <v>0</v>
      </c>
      <c r="R620" s="238" t="s">
        <v>99</v>
      </c>
      <c r="S620" s="238" t="s">
        <v>139</v>
      </c>
      <c r="T620" s="239" t="s">
        <v>140</v>
      </c>
      <c r="U620" s="222">
        <v>0.35</v>
      </c>
      <c r="V620" s="222">
        <f>ROUND(E620*U620,2)</f>
        <v>2.1</v>
      </c>
      <c r="W620" s="222"/>
      <c r="X620" s="222" t="s">
        <v>141</v>
      </c>
      <c r="Y620" s="222" t="s">
        <v>142</v>
      </c>
      <c r="Z620" s="212"/>
      <c r="AA620" s="212"/>
      <c r="AB620" s="212"/>
      <c r="AC620" s="212"/>
      <c r="AD620" s="212"/>
      <c r="AE620" s="212"/>
      <c r="AF620" s="212"/>
      <c r="AG620" s="212" t="s">
        <v>143</v>
      </c>
      <c r="AH620" s="212"/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2" x14ac:dyDescent="0.2">
      <c r="A621" s="219"/>
      <c r="B621" s="220"/>
      <c r="C621" s="254" t="s">
        <v>758</v>
      </c>
      <c r="D621" s="223"/>
      <c r="E621" s="224">
        <v>3</v>
      </c>
      <c r="F621" s="222"/>
      <c r="G621" s="222"/>
      <c r="H621" s="222"/>
      <c r="I621" s="222"/>
      <c r="J621" s="222"/>
      <c r="K621" s="222"/>
      <c r="L621" s="222"/>
      <c r="M621" s="222"/>
      <c r="N621" s="221"/>
      <c r="O621" s="221"/>
      <c r="P621" s="221"/>
      <c r="Q621" s="221"/>
      <c r="R621" s="222"/>
      <c r="S621" s="222"/>
      <c r="T621" s="222"/>
      <c r="U621" s="222"/>
      <c r="V621" s="222"/>
      <c r="W621" s="222"/>
      <c r="X621" s="222"/>
      <c r="Y621" s="222"/>
      <c r="Z621" s="212"/>
      <c r="AA621" s="212"/>
      <c r="AB621" s="212"/>
      <c r="AC621" s="212"/>
      <c r="AD621" s="212"/>
      <c r="AE621" s="212"/>
      <c r="AF621" s="212"/>
      <c r="AG621" s="212" t="s">
        <v>147</v>
      </c>
      <c r="AH621" s="212">
        <v>0</v>
      </c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3" x14ac:dyDescent="0.2">
      <c r="A622" s="219"/>
      <c r="B622" s="220"/>
      <c r="C622" s="254" t="s">
        <v>759</v>
      </c>
      <c r="D622" s="223"/>
      <c r="E622" s="224">
        <v>3</v>
      </c>
      <c r="F622" s="222"/>
      <c r="G622" s="222"/>
      <c r="H622" s="222"/>
      <c r="I622" s="222"/>
      <c r="J622" s="222"/>
      <c r="K622" s="222"/>
      <c r="L622" s="222"/>
      <c r="M622" s="222"/>
      <c r="N622" s="221"/>
      <c r="O622" s="221"/>
      <c r="P622" s="221"/>
      <c r="Q622" s="221"/>
      <c r="R622" s="222"/>
      <c r="S622" s="222"/>
      <c r="T622" s="222"/>
      <c r="U622" s="222"/>
      <c r="V622" s="222"/>
      <c r="W622" s="222"/>
      <c r="X622" s="222"/>
      <c r="Y622" s="222"/>
      <c r="Z622" s="212"/>
      <c r="AA622" s="212"/>
      <c r="AB622" s="212"/>
      <c r="AC622" s="212"/>
      <c r="AD622" s="212"/>
      <c r="AE622" s="212"/>
      <c r="AF622" s="212"/>
      <c r="AG622" s="212" t="s">
        <v>147</v>
      </c>
      <c r="AH622" s="212">
        <v>0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2">
      <c r="A623" s="233">
        <v>161</v>
      </c>
      <c r="B623" s="234" t="s">
        <v>787</v>
      </c>
      <c r="C623" s="252" t="s">
        <v>788</v>
      </c>
      <c r="D623" s="235" t="s">
        <v>217</v>
      </c>
      <c r="E623" s="236">
        <v>2</v>
      </c>
      <c r="F623" s="237"/>
      <c r="G623" s="238">
        <f>ROUND(E623*F623,2)</f>
        <v>0</v>
      </c>
      <c r="H623" s="237"/>
      <c r="I623" s="238">
        <f>ROUND(E623*H623,2)</f>
        <v>0</v>
      </c>
      <c r="J623" s="237"/>
      <c r="K623" s="238">
        <f>ROUND(E623*J623,2)</f>
        <v>0</v>
      </c>
      <c r="L623" s="238">
        <v>21</v>
      </c>
      <c r="M623" s="238">
        <f>G623*(1+L623/100)</f>
        <v>0</v>
      </c>
      <c r="N623" s="236">
        <v>0</v>
      </c>
      <c r="O623" s="236">
        <f>ROUND(E623*N623,2)</f>
        <v>0</v>
      </c>
      <c r="P623" s="236">
        <v>0</v>
      </c>
      <c r="Q623" s="236">
        <f>ROUND(E623*P623,2)</f>
        <v>0</v>
      </c>
      <c r="R623" s="238" t="s">
        <v>99</v>
      </c>
      <c r="S623" s="238" t="s">
        <v>139</v>
      </c>
      <c r="T623" s="239" t="s">
        <v>140</v>
      </c>
      <c r="U623" s="222">
        <v>0.62</v>
      </c>
      <c r="V623" s="222">
        <f>ROUND(E623*U623,2)</f>
        <v>1.24</v>
      </c>
      <c r="W623" s="222"/>
      <c r="X623" s="222" t="s">
        <v>141</v>
      </c>
      <c r="Y623" s="222" t="s">
        <v>142</v>
      </c>
      <c r="Z623" s="212"/>
      <c r="AA623" s="212"/>
      <c r="AB623" s="212"/>
      <c r="AC623" s="212"/>
      <c r="AD623" s="212"/>
      <c r="AE623" s="212"/>
      <c r="AF623" s="212"/>
      <c r="AG623" s="212" t="s">
        <v>143</v>
      </c>
      <c r="AH623" s="212"/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2" x14ac:dyDescent="0.2">
      <c r="A624" s="219"/>
      <c r="B624" s="220"/>
      <c r="C624" s="254" t="s">
        <v>789</v>
      </c>
      <c r="D624" s="223"/>
      <c r="E624" s="224">
        <v>1</v>
      </c>
      <c r="F624" s="222"/>
      <c r="G624" s="222"/>
      <c r="H624" s="222"/>
      <c r="I624" s="222"/>
      <c r="J624" s="222"/>
      <c r="K624" s="222"/>
      <c r="L624" s="222"/>
      <c r="M624" s="222"/>
      <c r="N624" s="221"/>
      <c r="O624" s="221"/>
      <c r="P624" s="221"/>
      <c r="Q624" s="221"/>
      <c r="R624" s="222"/>
      <c r="S624" s="222"/>
      <c r="T624" s="222"/>
      <c r="U624" s="222"/>
      <c r="V624" s="222"/>
      <c r="W624" s="222"/>
      <c r="X624" s="222"/>
      <c r="Y624" s="222"/>
      <c r="Z624" s="212"/>
      <c r="AA624" s="212"/>
      <c r="AB624" s="212"/>
      <c r="AC624" s="212"/>
      <c r="AD624" s="212"/>
      <c r="AE624" s="212"/>
      <c r="AF624" s="212"/>
      <c r="AG624" s="212" t="s">
        <v>147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3" x14ac:dyDescent="0.2">
      <c r="A625" s="219"/>
      <c r="B625" s="220"/>
      <c r="C625" s="254" t="s">
        <v>790</v>
      </c>
      <c r="D625" s="223"/>
      <c r="E625" s="224">
        <v>1</v>
      </c>
      <c r="F625" s="222"/>
      <c r="G625" s="222"/>
      <c r="H625" s="222"/>
      <c r="I625" s="222"/>
      <c r="J625" s="222"/>
      <c r="K625" s="222"/>
      <c r="L625" s="222"/>
      <c r="M625" s="222"/>
      <c r="N625" s="221"/>
      <c r="O625" s="221"/>
      <c r="P625" s="221"/>
      <c r="Q625" s="221"/>
      <c r="R625" s="222"/>
      <c r="S625" s="222"/>
      <c r="T625" s="222"/>
      <c r="U625" s="222"/>
      <c r="V625" s="222"/>
      <c r="W625" s="222"/>
      <c r="X625" s="222"/>
      <c r="Y625" s="222"/>
      <c r="Z625" s="212"/>
      <c r="AA625" s="212"/>
      <c r="AB625" s="212"/>
      <c r="AC625" s="212"/>
      <c r="AD625" s="212"/>
      <c r="AE625" s="212"/>
      <c r="AF625" s="212"/>
      <c r="AG625" s="212" t="s">
        <v>147</v>
      </c>
      <c r="AH625" s="212">
        <v>0</v>
      </c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33">
        <v>162</v>
      </c>
      <c r="B626" s="234" t="s">
        <v>791</v>
      </c>
      <c r="C626" s="252" t="s">
        <v>792</v>
      </c>
      <c r="D626" s="235" t="s">
        <v>217</v>
      </c>
      <c r="E626" s="236">
        <v>2</v>
      </c>
      <c r="F626" s="237"/>
      <c r="G626" s="238">
        <f>ROUND(E626*F626,2)</f>
        <v>0</v>
      </c>
      <c r="H626" s="237"/>
      <c r="I626" s="238">
        <f>ROUND(E626*H626,2)</f>
        <v>0</v>
      </c>
      <c r="J626" s="237"/>
      <c r="K626" s="238">
        <f>ROUND(E626*J626,2)</f>
        <v>0</v>
      </c>
      <c r="L626" s="238">
        <v>21</v>
      </c>
      <c r="M626" s="238">
        <f>G626*(1+L626/100)</f>
        <v>0</v>
      </c>
      <c r="N626" s="236">
        <v>0</v>
      </c>
      <c r="O626" s="236">
        <f>ROUND(E626*N626,2)</f>
        <v>0</v>
      </c>
      <c r="P626" s="236">
        <v>0</v>
      </c>
      <c r="Q626" s="236">
        <f>ROUND(E626*P626,2)</f>
        <v>0</v>
      </c>
      <c r="R626" s="238" t="s">
        <v>99</v>
      </c>
      <c r="S626" s="238" t="s">
        <v>139</v>
      </c>
      <c r="T626" s="239" t="s">
        <v>140</v>
      </c>
      <c r="U626" s="222">
        <v>0.625</v>
      </c>
      <c r="V626" s="222">
        <f>ROUND(E626*U626,2)</f>
        <v>1.25</v>
      </c>
      <c r="W626" s="222"/>
      <c r="X626" s="222" t="s">
        <v>141</v>
      </c>
      <c r="Y626" s="222" t="s">
        <v>142</v>
      </c>
      <c r="Z626" s="212"/>
      <c r="AA626" s="212"/>
      <c r="AB626" s="212"/>
      <c r="AC626" s="212"/>
      <c r="AD626" s="212"/>
      <c r="AE626" s="212"/>
      <c r="AF626" s="212"/>
      <c r="AG626" s="212" t="s">
        <v>143</v>
      </c>
      <c r="AH626" s="212"/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outlineLevel="2" x14ac:dyDescent="0.2">
      <c r="A627" s="219"/>
      <c r="B627" s="220"/>
      <c r="C627" s="255" t="s">
        <v>793</v>
      </c>
      <c r="D627" s="242"/>
      <c r="E627" s="242"/>
      <c r="F627" s="242"/>
      <c r="G627" s="242"/>
      <c r="H627" s="222"/>
      <c r="I627" s="222"/>
      <c r="J627" s="222"/>
      <c r="K627" s="222"/>
      <c r="L627" s="222"/>
      <c r="M627" s="222"/>
      <c r="N627" s="221"/>
      <c r="O627" s="221"/>
      <c r="P627" s="221"/>
      <c r="Q627" s="221"/>
      <c r="R627" s="222"/>
      <c r="S627" s="222"/>
      <c r="T627" s="222"/>
      <c r="U627" s="222"/>
      <c r="V627" s="222"/>
      <c r="W627" s="222"/>
      <c r="X627" s="222"/>
      <c r="Y627" s="222"/>
      <c r="Z627" s="212"/>
      <c r="AA627" s="212"/>
      <c r="AB627" s="212"/>
      <c r="AC627" s="212"/>
      <c r="AD627" s="212"/>
      <c r="AE627" s="212"/>
      <c r="AF627" s="212"/>
      <c r="AG627" s="212" t="s">
        <v>156</v>
      </c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2" x14ac:dyDescent="0.2">
      <c r="A628" s="219"/>
      <c r="B628" s="220"/>
      <c r="C628" s="254" t="s">
        <v>789</v>
      </c>
      <c r="D628" s="223"/>
      <c r="E628" s="224">
        <v>1</v>
      </c>
      <c r="F628" s="222"/>
      <c r="G628" s="222"/>
      <c r="H628" s="222"/>
      <c r="I628" s="222"/>
      <c r="J628" s="222"/>
      <c r="K628" s="222"/>
      <c r="L628" s="222"/>
      <c r="M628" s="222"/>
      <c r="N628" s="221"/>
      <c r="O628" s="221"/>
      <c r="P628" s="221"/>
      <c r="Q628" s="221"/>
      <c r="R628" s="222"/>
      <c r="S628" s="222"/>
      <c r="T628" s="222"/>
      <c r="U628" s="222"/>
      <c r="V628" s="222"/>
      <c r="W628" s="222"/>
      <c r="X628" s="222"/>
      <c r="Y628" s="222"/>
      <c r="Z628" s="212"/>
      <c r="AA628" s="212"/>
      <c r="AB628" s="212"/>
      <c r="AC628" s="212"/>
      <c r="AD628" s="212"/>
      <c r="AE628" s="212"/>
      <c r="AF628" s="212"/>
      <c r="AG628" s="212" t="s">
        <v>147</v>
      </c>
      <c r="AH628" s="212">
        <v>0</v>
      </c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3" x14ac:dyDescent="0.2">
      <c r="A629" s="219"/>
      <c r="B629" s="220"/>
      <c r="C629" s="254" t="s">
        <v>790</v>
      </c>
      <c r="D629" s="223"/>
      <c r="E629" s="224">
        <v>1</v>
      </c>
      <c r="F629" s="222"/>
      <c r="G629" s="222"/>
      <c r="H629" s="222"/>
      <c r="I629" s="222"/>
      <c r="J629" s="222"/>
      <c r="K629" s="222"/>
      <c r="L629" s="222"/>
      <c r="M629" s="222"/>
      <c r="N629" s="221"/>
      <c r="O629" s="221"/>
      <c r="P629" s="221"/>
      <c r="Q629" s="221"/>
      <c r="R629" s="222"/>
      <c r="S629" s="222"/>
      <c r="T629" s="222"/>
      <c r="U629" s="222"/>
      <c r="V629" s="222"/>
      <c r="W629" s="222"/>
      <c r="X629" s="222"/>
      <c r="Y629" s="222"/>
      <c r="Z629" s="212"/>
      <c r="AA629" s="212"/>
      <c r="AB629" s="212"/>
      <c r="AC629" s="212"/>
      <c r="AD629" s="212"/>
      <c r="AE629" s="212"/>
      <c r="AF629" s="212"/>
      <c r="AG629" s="212" t="s">
        <v>147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1" x14ac:dyDescent="0.2">
      <c r="A630" s="233">
        <v>163</v>
      </c>
      <c r="B630" s="234" t="s">
        <v>794</v>
      </c>
      <c r="C630" s="252" t="s">
        <v>795</v>
      </c>
      <c r="D630" s="235" t="s">
        <v>217</v>
      </c>
      <c r="E630" s="236">
        <v>2</v>
      </c>
      <c r="F630" s="237"/>
      <c r="G630" s="238">
        <f>ROUND(E630*F630,2)</f>
        <v>0</v>
      </c>
      <c r="H630" s="237"/>
      <c r="I630" s="238">
        <f>ROUND(E630*H630,2)</f>
        <v>0</v>
      </c>
      <c r="J630" s="237"/>
      <c r="K630" s="238">
        <f>ROUND(E630*J630,2)</f>
        <v>0</v>
      </c>
      <c r="L630" s="238">
        <v>21</v>
      </c>
      <c r="M630" s="238">
        <f>G630*(1+L630/100)</f>
        <v>0</v>
      </c>
      <c r="N630" s="236">
        <v>0</v>
      </c>
      <c r="O630" s="236">
        <f>ROUND(E630*N630,2)</f>
        <v>0</v>
      </c>
      <c r="P630" s="236">
        <v>0</v>
      </c>
      <c r="Q630" s="236">
        <f>ROUND(E630*P630,2)</f>
        <v>0</v>
      </c>
      <c r="R630" s="238" t="s">
        <v>99</v>
      </c>
      <c r="S630" s="238" t="s">
        <v>139</v>
      </c>
      <c r="T630" s="239" t="s">
        <v>140</v>
      </c>
      <c r="U630" s="222">
        <v>0.66</v>
      </c>
      <c r="V630" s="222">
        <f>ROUND(E630*U630,2)</f>
        <v>1.32</v>
      </c>
      <c r="W630" s="222"/>
      <c r="X630" s="222" t="s">
        <v>141</v>
      </c>
      <c r="Y630" s="222" t="s">
        <v>142</v>
      </c>
      <c r="Z630" s="212"/>
      <c r="AA630" s="212"/>
      <c r="AB630" s="212"/>
      <c r="AC630" s="212"/>
      <c r="AD630" s="212"/>
      <c r="AE630" s="212"/>
      <c r="AF630" s="212"/>
      <c r="AG630" s="212" t="s">
        <v>143</v>
      </c>
      <c r="AH630" s="212"/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ht="22.5" outlineLevel="2" x14ac:dyDescent="0.2">
      <c r="A631" s="219"/>
      <c r="B631" s="220"/>
      <c r="C631" s="255" t="s">
        <v>796</v>
      </c>
      <c r="D631" s="242"/>
      <c r="E631" s="242"/>
      <c r="F631" s="242"/>
      <c r="G631" s="242"/>
      <c r="H631" s="222"/>
      <c r="I631" s="222"/>
      <c r="J631" s="222"/>
      <c r="K631" s="222"/>
      <c r="L631" s="222"/>
      <c r="M631" s="222"/>
      <c r="N631" s="221"/>
      <c r="O631" s="221"/>
      <c r="P631" s="221"/>
      <c r="Q631" s="221"/>
      <c r="R631" s="222"/>
      <c r="S631" s="222"/>
      <c r="T631" s="222"/>
      <c r="U631" s="222"/>
      <c r="V631" s="222"/>
      <c r="W631" s="222"/>
      <c r="X631" s="222"/>
      <c r="Y631" s="222"/>
      <c r="Z631" s="212"/>
      <c r="AA631" s="212"/>
      <c r="AB631" s="212"/>
      <c r="AC631" s="212"/>
      <c r="AD631" s="212"/>
      <c r="AE631" s="212"/>
      <c r="AF631" s="212"/>
      <c r="AG631" s="212" t="s">
        <v>156</v>
      </c>
      <c r="AH631" s="212"/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41" t="str">
        <f>C631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631" s="212"/>
      <c r="BC631" s="212"/>
      <c r="BD631" s="212"/>
      <c r="BE631" s="212"/>
      <c r="BF631" s="212"/>
      <c r="BG631" s="212"/>
      <c r="BH631" s="212"/>
    </row>
    <row r="632" spans="1:60" outlineLevel="2" x14ac:dyDescent="0.2">
      <c r="A632" s="219"/>
      <c r="B632" s="220"/>
      <c r="C632" s="254" t="s">
        <v>789</v>
      </c>
      <c r="D632" s="223"/>
      <c r="E632" s="224">
        <v>1</v>
      </c>
      <c r="F632" s="222"/>
      <c r="G632" s="222"/>
      <c r="H632" s="222"/>
      <c r="I632" s="222"/>
      <c r="J632" s="222"/>
      <c r="K632" s="222"/>
      <c r="L632" s="222"/>
      <c r="M632" s="222"/>
      <c r="N632" s="221"/>
      <c r="O632" s="221"/>
      <c r="P632" s="221"/>
      <c r="Q632" s="221"/>
      <c r="R632" s="222"/>
      <c r="S632" s="222"/>
      <c r="T632" s="222"/>
      <c r="U632" s="222"/>
      <c r="V632" s="222"/>
      <c r="W632" s="222"/>
      <c r="X632" s="222"/>
      <c r="Y632" s="222"/>
      <c r="Z632" s="212"/>
      <c r="AA632" s="212"/>
      <c r="AB632" s="212"/>
      <c r="AC632" s="212"/>
      <c r="AD632" s="212"/>
      <c r="AE632" s="212"/>
      <c r="AF632" s="212"/>
      <c r="AG632" s="212" t="s">
        <v>147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3" x14ac:dyDescent="0.2">
      <c r="A633" s="219"/>
      <c r="B633" s="220"/>
      <c r="C633" s="254" t="s">
        <v>790</v>
      </c>
      <c r="D633" s="223"/>
      <c r="E633" s="224">
        <v>1</v>
      </c>
      <c r="F633" s="222"/>
      <c r="G633" s="222"/>
      <c r="H633" s="222"/>
      <c r="I633" s="222"/>
      <c r="J633" s="222"/>
      <c r="K633" s="222"/>
      <c r="L633" s="222"/>
      <c r="M633" s="222"/>
      <c r="N633" s="221"/>
      <c r="O633" s="221"/>
      <c r="P633" s="221"/>
      <c r="Q633" s="221"/>
      <c r="R633" s="222"/>
      <c r="S633" s="222"/>
      <c r="T633" s="222"/>
      <c r="U633" s="222"/>
      <c r="V633" s="222"/>
      <c r="W633" s="222"/>
      <c r="X633" s="222"/>
      <c r="Y633" s="222"/>
      <c r="Z633" s="212"/>
      <c r="AA633" s="212"/>
      <c r="AB633" s="212"/>
      <c r="AC633" s="212"/>
      <c r="AD633" s="212"/>
      <c r="AE633" s="212"/>
      <c r="AF633" s="212"/>
      <c r="AG633" s="212" t="s">
        <v>147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ht="22.5" outlineLevel="1" x14ac:dyDescent="0.2">
      <c r="A634" s="233">
        <v>164</v>
      </c>
      <c r="B634" s="234" t="s">
        <v>797</v>
      </c>
      <c r="C634" s="252" t="s">
        <v>798</v>
      </c>
      <c r="D634" s="235" t="s">
        <v>185</v>
      </c>
      <c r="E634" s="236">
        <v>30</v>
      </c>
      <c r="F634" s="237"/>
      <c r="G634" s="238">
        <f>ROUND(E634*F634,2)</f>
        <v>0</v>
      </c>
      <c r="H634" s="237"/>
      <c r="I634" s="238">
        <f>ROUND(E634*H634,2)</f>
        <v>0</v>
      </c>
      <c r="J634" s="237"/>
      <c r="K634" s="238">
        <f>ROUND(E634*J634,2)</f>
        <v>0</v>
      </c>
      <c r="L634" s="238">
        <v>21</v>
      </c>
      <c r="M634" s="238">
        <f>G634*(1+L634/100)</f>
        <v>0</v>
      </c>
      <c r="N634" s="236">
        <v>1.6000000000000001E-4</v>
      </c>
      <c r="O634" s="236">
        <f>ROUND(E634*N634,2)</f>
        <v>0</v>
      </c>
      <c r="P634" s="236">
        <v>0</v>
      </c>
      <c r="Q634" s="236">
        <f>ROUND(E634*P634,2)</f>
        <v>0</v>
      </c>
      <c r="R634" s="238" t="s">
        <v>99</v>
      </c>
      <c r="S634" s="238" t="s">
        <v>139</v>
      </c>
      <c r="T634" s="239" t="s">
        <v>140</v>
      </c>
      <c r="U634" s="222">
        <v>7.0000000000000007E-2</v>
      </c>
      <c r="V634" s="222">
        <f>ROUND(E634*U634,2)</f>
        <v>2.1</v>
      </c>
      <c r="W634" s="222"/>
      <c r="X634" s="222" t="s">
        <v>141</v>
      </c>
      <c r="Y634" s="222" t="s">
        <v>142</v>
      </c>
      <c r="Z634" s="212"/>
      <c r="AA634" s="212"/>
      <c r="AB634" s="212"/>
      <c r="AC634" s="212"/>
      <c r="AD634" s="212"/>
      <c r="AE634" s="212"/>
      <c r="AF634" s="212"/>
      <c r="AG634" s="212" t="s">
        <v>143</v>
      </c>
      <c r="AH634" s="212"/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2" x14ac:dyDescent="0.2">
      <c r="A635" s="219"/>
      <c r="B635" s="220"/>
      <c r="C635" s="254" t="s">
        <v>799</v>
      </c>
      <c r="D635" s="223"/>
      <c r="E635" s="224">
        <v>15</v>
      </c>
      <c r="F635" s="222"/>
      <c r="G635" s="222"/>
      <c r="H635" s="222"/>
      <c r="I635" s="222"/>
      <c r="J635" s="222"/>
      <c r="K635" s="222"/>
      <c r="L635" s="222"/>
      <c r="M635" s="222"/>
      <c r="N635" s="221"/>
      <c r="O635" s="221"/>
      <c r="P635" s="221"/>
      <c r="Q635" s="221"/>
      <c r="R635" s="222"/>
      <c r="S635" s="222"/>
      <c r="T635" s="222"/>
      <c r="U635" s="222"/>
      <c r="V635" s="222"/>
      <c r="W635" s="222"/>
      <c r="X635" s="222"/>
      <c r="Y635" s="222"/>
      <c r="Z635" s="212"/>
      <c r="AA635" s="212"/>
      <c r="AB635" s="212"/>
      <c r="AC635" s="212"/>
      <c r="AD635" s="212"/>
      <c r="AE635" s="212"/>
      <c r="AF635" s="212"/>
      <c r="AG635" s="212" t="s">
        <v>147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3" x14ac:dyDescent="0.2">
      <c r="A636" s="219"/>
      <c r="B636" s="220"/>
      <c r="C636" s="254" t="s">
        <v>800</v>
      </c>
      <c r="D636" s="223"/>
      <c r="E636" s="224">
        <v>15</v>
      </c>
      <c r="F636" s="222"/>
      <c r="G636" s="222"/>
      <c r="H636" s="222"/>
      <c r="I636" s="222"/>
      <c r="J636" s="222"/>
      <c r="K636" s="222"/>
      <c r="L636" s="222"/>
      <c r="M636" s="222"/>
      <c r="N636" s="221"/>
      <c r="O636" s="221"/>
      <c r="P636" s="221"/>
      <c r="Q636" s="221"/>
      <c r="R636" s="222"/>
      <c r="S636" s="222"/>
      <c r="T636" s="222"/>
      <c r="U636" s="222"/>
      <c r="V636" s="222"/>
      <c r="W636" s="222"/>
      <c r="X636" s="222"/>
      <c r="Y636" s="222"/>
      <c r="Z636" s="212"/>
      <c r="AA636" s="212"/>
      <c r="AB636" s="212"/>
      <c r="AC636" s="212"/>
      <c r="AD636" s="212"/>
      <c r="AE636" s="212"/>
      <c r="AF636" s="212"/>
      <c r="AG636" s="212" t="s">
        <v>147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ht="22.5" outlineLevel="1" x14ac:dyDescent="0.2">
      <c r="A637" s="233">
        <v>165</v>
      </c>
      <c r="B637" s="234" t="s">
        <v>801</v>
      </c>
      <c r="C637" s="252" t="s">
        <v>802</v>
      </c>
      <c r="D637" s="235" t="s">
        <v>185</v>
      </c>
      <c r="E637" s="236">
        <v>120</v>
      </c>
      <c r="F637" s="237"/>
      <c r="G637" s="238">
        <f>ROUND(E637*F637,2)</f>
        <v>0</v>
      </c>
      <c r="H637" s="237"/>
      <c r="I637" s="238">
        <f>ROUND(E637*H637,2)</f>
        <v>0</v>
      </c>
      <c r="J637" s="237"/>
      <c r="K637" s="238">
        <f>ROUND(E637*J637,2)</f>
        <v>0</v>
      </c>
      <c r="L637" s="238">
        <v>21</v>
      </c>
      <c r="M637" s="238">
        <f>G637*(1+L637/100)</f>
        <v>0</v>
      </c>
      <c r="N637" s="236">
        <v>2.1000000000000001E-4</v>
      </c>
      <c r="O637" s="236">
        <f>ROUND(E637*N637,2)</f>
        <v>0.03</v>
      </c>
      <c r="P637" s="236">
        <v>0</v>
      </c>
      <c r="Q637" s="236">
        <f>ROUND(E637*P637,2)</f>
        <v>0</v>
      </c>
      <c r="R637" s="238" t="s">
        <v>99</v>
      </c>
      <c r="S637" s="238" t="s">
        <v>139</v>
      </c>
      <c r="T637" s="239" t="s">
        <v>140</v>
      </c>
      <c r="U637" s="222">
        <v>7.0000000000000007E-2</v>
      </c>
      <c r="V637" s="222">
        <f>ROUND(E637*U637,2)</f>
        <v>8.4</v>
      </c>
      <c r="W637" s="222"/>
      <c r="X637" s="222" t="s">
        <v>141</v>
      </c>
      <c r="Y637" s="222" t="s">
        <v>142</v>
      </c>
      <c r="Z637" s="212"/>
      <c r="AA637" s="212"/>
      <c r="AB637" s="212"/>
      <c r="AC637" s="212"/>
      <c r="AD637" s="212"/>
      <c r="AE637" s="212"/>
      <c r="AF637" s="212"/>
      <c r="AG637" s="212" t="s">
        <v>143</v>
      </c>
      <c r="AH637" s="212"/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2" x14ac:dyDescent="0.2">
      <c r="A638" s="219"/>
      <c r="B638" s="220"/>
      <c r="C638" s="254" t="s">
        <v>750</v>
      </c>
      <c r="D638" s="223"/>
      <c r="E638" s="224">
        <v>80</v>
      </c>
      <c r="F638" s="222"/>
      <c r="G638" s="222"/>
      <c r="H638" s="222"/>
      <c r="I638" s="222"/>
      <c r="J638" s="222"/>
      <c r="K638" s="222"/>
      <c r="L638" s="222"/>
      <c r="M638" s="222"/>
      <c r="N638" s="221"/>
      <c r="O638" s="221"/>
      <c r="P638" s="221"/>
      <c r="Q638" s="221"/>
      <c r="R638" s="222"/>
      <c r="S638" s="222"/>
      <c r="T638" s="222"/>
      <c r="U638" s="222"/>
      <c r="V638" s="222"/>
      <c r="W638" s="222"/>
      <c r="X638" s="222"/>
      <c r="Y638" s="222"/>
      <c r="Z638" s="212"/>
      <c r="AA638" s="212"/>
      <c r="AB638" s="212"/>
      <c r="AC638" s="212"/>
      <c r="AD638" s="212"/>
      <c r="AE638" s="212"/>
      <c r="AF638" s="212"/>
      <c r="AG638" s="212" t="s">
        <v>147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3" x14ac:dyDescent="0.2">
      <c r="A639" s="219"/>
      <c r="B639" s="220"/>
      <c r="C639" s="254" t="s">
        <v>751</v>
      </c>
      <c r="D639" s="223"/>
      <c r="E639" s="224">
        <v>40</v>
      </c>
      <c r="F639" s="222"/>
      <c r="G639" s="222"/>
      <c r="H639" s="222"/>
      <c r="I639" s="222"/>
      <c r="J639" s="222"/>
      <c r="K639" s="222"/>
      <c r="L639" s="222"/>
      <c r="M639" s="222"/>
      <c r="N639" s="221"/>
      <c r="O639" s="221"/>
      <c r="P639" s="221"/>
      <c r="Q639" s="221"/>
      <c r="R639" s="222"/>
      <c r="S639" s="222"/>
      <c r="T639" s="222"/>
      <c r="U639" s="222"/>
      <c r="V639" s="222"/>
      <c r="W639" s="222"/>
      <c r="X639" s="222"/>
      <c r="Y639" s="222"/>
      <c r="Z639" s="212"/>
      <c r="AA639" s="212"/>
      <c r="AB639" s="212"/>
      <c r="AC639" s="212"/>
      <c r="AD639" s="212"/>
      <c r="AE639" s="212"/>
      <c r="AF639" s="212"/>
      <c r="AG639" s="212" t="s">
        <v>147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1" x14ac:dyDescent="0.2">
      <c r="A640" s="233">
        <v>166</v>
      </c>
      <c r="B640" s="234" t="s">
        <v>803</v>
      </c>
      <c r="C640" s="252" t="s">
        <v>804</v>
      </c>
      <c r="D640" s="235" t="s">
        <v>185</v>
      </c>
      <c r="E640" s="236">
        <v>150</v>
      </c>
      <c r="F640" s="237"/>
      <c r="G640" s="238">
        <f>ROUND(E640*F640,2)</f>
        <v>0</v>
      </c>
      <c r="H640" s="237"/>
      <c r="I640" s="238">
        <f>ROUND(E640*H640,2)</f>
        <v>0</v>
      </c>
      <c r="J640" s="237"/>
      <c r="K640" s="238">
        <f>ROUND(E640*J640,2)</f>
        <v>0</v>
      </c>
      <c r="L640" s="238">
        <v>21</v>
      </c>
      <c r="M640" s="238">
        <f>G640*(1+L640/100)</f>
        <v>0</v>
      </c>
      <c r="N640" s="236">
        <v>1.7000000000000001E-4</v>
      </c>
      <c r="O640" s="236">
        <f>ROUND(E640*N640,2)</f>
        <v>0.03</v>
      </c>
      <c r="P640" s="236">
        <v>0</v>
      </c>
      <c r="Q640" s="236">
        <f>ROUND(E640*P640,2)</f>
        <v>0</v>
      </c>
      <c r="R640" s="238" t="s">
        <v>99</v>
      </c>
      <c r="S640" s="238" t="s">
        <v>139</v>
      </c>
      <c r="T640" s="239" t="s">
        <v>140</v>
      </c>
      <c r="U640" s="222">
        <v>5.0959999999999998E-2</v>
      </c>
      <c r="V640" s="222">
        <f>ROUND(E640*U640,2)</f>
        <v>7.64</v>
      </c>
      <c r="W640" s="222"/>
      <c r="X640" s="222" t="s">
        <v>141</v>
      </c>
      <c r="Y640" s="222" t="s">
        <v>142</v>
      </c>
      <c r="Z640" s="212"/>
      <c r="AA640" s="212"/>
      <c r="AB640" s="212"/>
      <c r="AC640" s="212"/>
      <c r="AD640" s="212"/>
      <c r="AE640" s="212"/>
      <c r="AF640" s="212"/>
      <c r="AG640" s="212" t="s">
        <v>143</v>
      </c>
      <c r="AH640" s="212"/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2" x14ac:dyDescent="0.2">
      <c r="A641" s="219"/>
      <c r="B641" s="220"/>
      <c r="C641" s="254" t="s">
        <v>805</v>
      </c>
      <c r="D641" s="223"/>
      <c r="E641" s="224">
        <v>60</v>
      </c>
      <c r="F641" s="222"/>
      <c r="G641" s="222"/>
      <c r="H641" s="222"/>
      <c r="I641" s="222"/>
      <c r="J641" s="222"/>
      <c r="K641" s="222"/>
      <c r="L641" s="222"/>
      <c r="M641" s="222"/>
      <c r="N641" s="221"/>
      <c r="O641" s="221"/>
      <c r="P641" s="221"/>
      <c r="Q641" s="221"/>
      <c r="R641" s="222"/>
      <c r="S641" s="222"/>
      <c r="T641" s="222"/>
      <c r="U641" s="222"/>
      <c r="V641" s="222"/>
      <c r="W641" s="222"/>
      <c r="X641" s="222"/>
      <c r="Y641" s="222"/>
      <c r="Z641" s="212"/>
      <c r="AA641" s="212"/>
      <c r="AB641" s="212"/>
      <c r="AC641" s="212"/>
      <c r="AD641" s="212"/>
      <c r="AE641" s="212"/>
      <c r="AF641" s="212"/>
      <c r="AG641" s="212" t="s">
        <v>147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3" x14ac:dyDescent="0.2">
      <c r="A642" s="219"/>
      <c r="B642" s="220"/>
      <c r="C642" s="254" t="s">
        <v>806</v>
      </c>
      <c r="D642" s="223"/>
      <c r="E642" s="224">
        <v>90</v>
      </c>
      <c r="F642" s="222"/>
      <c r="G642" s="222"/>
      <c r="H642" s="222"/>
      <c r="I642" s="222"/>
      <c r="J642" s="222"/>
      <c r="K642" s="222"/>
      <c r="L642" s="222"/>
      <c r="M642" s="222"/>
      <c r="N642" s="221"/>
      <c r="O642" s="221"/>
      <c r="P642" s="221"/>
      <c r="Q642" s="221"/>
      <c r="R642" s="222"/>
      <c r="S642" s="222"/>
      <c r="T642" s="222"/>
      <c r="U642" s="222"/>
      <c r="V642" s="222"/>
      <c r="W642" s="222"/>
      <c r="X642" s="222"/>
      <c r="Y642" s="222"/>
      <c r="Z642" s="212"/>
      <c r="AA642" s="212"/>
      <c r="AB642" s="212"/>
      <c r="AC642" s="212"/>
      <c r="AD642" s="212"/>
      <c r="AE642" s="212"/>
      <c r="AF642" s="212"/>
      <c r="AG642" s="212" t="s">
        <v>147</v>
      </c>
      <c r="AH642" s="212">
        <v>0</v>
      </c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ht="22.5" outlineLevel="1" x14ac:dyDescent="0.2">
      <c r="A643" s="233">
        <v>167</v>
      </c>
      <c r="B643" s="234" t="s">
        <v>807</v>
      </c>
      <c r="C643" s="252" t="s">
        <v>808</v>
      </c>
      <c r="D643" s="235" t="s">
        <v>185</v>
      </c>
      <c r="E643" s="236">
        <v>70</v>
      </c>
      <c r="F643" s="237"/>
      <c r="G643" s="238">
        <f>ROUND(E643*F643,2)</f>
        <v>0</v>
      </c>
      <c r="H643" s="237"/>
      <c r="I643" s="238">
        <f>ROUND(E643*H643,2)</f>
        <v>0</v>
      </c>
      <c r="J643" s="237"/>
      <c r="K643" s="238">
        <f>ROUND(E643*J643,2)</f>
        <v>0</v>
      </c>
      <c r="L643" s="238">
        <v>21</v>
      </c>
      <c r="M643" s="238">
        <f>G643*(1+L643/100)</f>
        <v>0</v>
      </c>
      <c r="N643" s="236">
        <v>4.2999999999999999E-4</v>
      </c>
      <c r="O643" s="236">
        <f>ROUND(E643*N643,2)</f>
        <v>0.03</v>
      </c>
      <c r="P643" s="236">
        <v>0</v>
      </c>
      <c r="Q643" s="236">
        <f>ROUND(E643*P643,2)</f>
        <v>0</v>
      </c>
      <c r="R643" s="238" t="s">
        <v>99</v>
      </c>
      <c r="S643" s="238" t="s">
        <v>139</v>
      </c>
      <c r="T643" s="239" t="s">
        <v>140</v>
      </c>
      <c r="U643" s="222">
        <v>5.7939999999999998E-2</v>
      </c>
      <c r="V643" s="222">
        <f>ROUND(E643*U643,2)</f>
        <v>4.0599999999999996</v>
      </c>
      <c r="W643" s="222"/>
      <c r="X643" s="222" t="s">
        <v>141</v>
      </c>
      <c r="Y643" s="222" t="s">
        <v>142</v>
      </c>
      <c r="Z643" s="212"/>
      <c r="AA643" s="212"/>
      <c r="AB643" s="212"/>
      <c r="AC643" s="212"/>
      <c r="AD643" s="212"/>
      <c r="AE643" s="212"/>
      <c r="AF643" s="212"/>
      <c r="AG643" s="212" t="s">
        <v>143</v>
      </c>
      <c r="AH643" s="212"/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2" x14ac:dyDescent="0.2">
      <c r="A644" s="219"/>
      <c r="B644" s="220"/>
      <c r="C644" s="254" t="s">
        <v>754</v>
      </c>
      <c r="D644" s="223"/>
      <c r="E644" s="224">
        <v>50</v>
      </c>
      <c r="F644" s="222"/>
      <c r="G644" s="222"/>
      <c r="H644" s="222"/>
      <c r="I644" s="222"/>
      <c r="J644" s="222"/>
      <c r="K644" s="222"/>
      <c r="L644" s="222"/>
      <c r="M644" s="222"/>
      <c r="N644" s="221"/>
      <c r="O644" s="221"/>
      <c r="P644" s="221"/>
      <c r="Q644" s="221"/>
      <c r="R644" s="222"/>
      <c r="S644" s="222"/>
      <c r="T644" s="222"/>
      <c r="U644" s="222"/>
      <c r="V644" s="222"/>
      <c r="W644" s="222"/>
      <c r="X644" s="222"/>
      <c r="Y644" s="222"/>
      <c r="Z644" s="212"/>
      <c r="AA644" s="212"/>
      <c r="AB644" s="212"/>
      <c r="AC644" s="212"/>
      <c r="AD644" s="212"/>
      <c r="AE644" s="212"/>
      <c r="AF644" s="212"/>
      <c r="AG644" s="212" t="s">
        <v>147</v>
      </c>
      <c r="AH644" s="212">
        <v>0</v>
      </c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3" x14ac:dyDescent="0.2">
      <c r="A645" s="219"/>
      <c r="B645" s="220"/>
      <c r="C645" s="254" t="s">
        <v>755</v>
      </c>
      <c r="D645" s="223"/>
      <c r="E645" s="224">
        <v>20</v>
      </c>
      <c r="F645" s="222"/>
      <c r="G645" s="222"/>
      <c r="H645" s="222"/>
      <c r="I645" s="222"/>
      <c r="J645" s="222"/>
      <c r="K645" s="222"/>
      <c r="L645" s="222"/>
      <c r="M645" s="222"/>
      <c r="N645" s="221"/>
      <c r="O645" s="221"/>
      <c r="P645" s="221"/>
      <c r="Q645" s="221"/>
      <c r="R645" s="222"/>
      <c r="S645" s="222"/>
      <c r="T645" s="222"/>
      <c r="U645" s="222"/>
      <c r="V645" s="222"/>
      <c r="W645" s="222"/>
      <c r="X645" s="222"/>
      <c r="Y645" s="222"/>
      <c r="Z645" s="212"/>
      <c r="AA645" s="212"/>
      <c r="AB645" s="212"/>
      <c r="AC645" s="212"/>
      <c r="AD645" s="212"/>
      <c r="AE645" s="212"/>
      <c r="AF645" s="212"/>
      <c r="AG645" s="212" t="s">
        <v>147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1" x14ac:dyDescent="0.2">
      <c r="A646" s="233">
        <v>168</v>
      </c>
      <c r="B646" s="234" t="s">
        <v>809</v>
      </c>
      <c r="C646" s="252" t="s">
        <v>810</v>
      </c>
      <c r="D646" s="235" t="s">
        <v>217</v>
      </c>
      <c r="E646" s="236">
        <v>2</v>
      </c>
      <c r="F646" s="237"/>
      <c r="G646" s="238">
        <f>ROUND(E646*F646,2)</f>
        <v>0</v>
      </c>
      <c r="H646" s="237"/>
      <c r="I646" s="238">
        <f>ROUND(E646*H646,2)</f>
        <v>0</v>
      </c>
      <c r="J646" s="237"/>
      <c r="K646" s="238">
        <f>ROUND(E646*J646,2)</f>
        <v>0</v>
      </c>
      <c r="L646" s="238">
        <v>21</v>
      </c>
      <c r="M646" s="238">
        <f>G646*(1+L646/100)</f>
        <v>0</v>
      </c>
      <c r="N646" s="236">
        <v>2.7499999999999998E-3</v>
      </c>
      <c r="O646" s="236">
        <f>ROUND(E646*N646,2)</f>
        <v>0.01</v>
      </c>
      <c r="P646" s="236">
        <v>0</v>
      </c>
      <c r="Q646" s="236">
        <f>ROUND(E646*P646,2)</f>
        <v>0</v>
      </c>
      <c r="R646" s="238"/>
      <c r="S646" s="238" t="s">
        <v>383</v>
      </c>
      <c r="T646" s="239" t="s">
        <v>384</v>
      </c>
      <c r="U646" s="222">
        <v>0</v>
      </c>
      <c r="V646" s="222">
        <f>ROUND(E646*U646,2)</f>
        <v>0</v>
      </c>
      <c r="W646" s="222"/>
      <c r="X646" s="222" t="s">
        <v>293</v>
      </c>
      <c r="Y646" s="222" t="s">
        <v>142</v>
      </c>
      <c r="Z646" s="212"/>
      <c r="AA646" s="212"/>
      <c r="AB646" s="212"/>
      <c r="AC646" s="212"/>
      <c r="AD646" s="212"/>
      <c r="AE646" s="212"/>
      <c r="AF646" s="212"/>
      <c r="AG646" s="212" t="s">
        <v>294</v>
      </c>
      <c r="AH646" s="212"/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2" x14ac:dyDescent="0.2">
      <c r="A647" s="219"/>
      <c r="B647" s="220"/>
      <c r="C647" s="254" t="s">
        <v>789</v>
      </c>
      <c r="D647" s="223"/>
      <c r="E647" s="224">
        <v>1</v>
      </c>
      <c r="F647" s="222"/>
      <c r="G647" s="222"/>
      <c r="H647" s="222"/>
      <c r="I647" s="222"/>
      <c r="J647" s="222"/>
      <c r="K647" s="222"/>
      <c r="L647" s="222"/>
      <c r="M647" s="222"/>
      <c r="N647" s="221"/>
      <c r="O647" s="221"/>
      <c r="P647" s="221"/>
      <c r="Q647" s="221"/>
      <c r="R647" s="222"/>
      <c r="S647" s="222"/>
      <c r="T647" s="222"/>
      <c r="U647" s="222"/>
      <c r="V647" s="222"/>
      <c r="W647" s="222"/>
      <c r="X647" s="222"/>
      <c r="Y647" s="222"/>
      <c r="Z647" s="212"/>
      <c r="AA647" s="212"/>
      <c r="AB647" s="212"/>
      <c r="AC647" s="212"/>
      <c r="AD647" s="212"/>
      <c r="AE647" s="212"/>
      <c r="AF647" s="212"/>
      <c r="AG647" s="212" t="s">
        <v>147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3" x14ac:dyDescent="0.2">
      <c r="A648" s="219"/>
      <c r="B648" s="220"/>
      <c r="C648" s="254" t="s">
        <v>790</v>
      </c>
      <c r="D648" s="223"/>
      <c r="E648" s="224">
        <v>1</v>
      </c>
      <c r="F648" s="222"/>
      <c r="G648" s="222"/>
      <c r="H648" s="222"/>
      <c r="I648" s="222"/>
      <c r="J648" s="222"/>
      <c r="K648" s="222"/>
      <c r="L648" s="222"/>
      <c r="M648" s="222"/>
      <c r="N648" s="221"/>
      <c r="O648" s="221"/>
      <c r="P648" s="221"/>
      <c r="Q648" s="221"/>
      <c r="R648" s="222"/>
      <c r="S648" s="222"/>
      <c r="T648" s="222"/>
      <c r="U648" s="222"/>
      <c r="V648" s="222"/>
      <c r="W648" s="222"/>
      <c r="X648" s="222"/>
      <c r="Y648" s="222"/>
      <c r="Z648" s="212"/>
      <c r="AA648" s="212"/>
      <c r="AB648" s="212"/>
      <c r="AC648" s="212"/>
      <c r="AD648" s="212"/>
      <c r="AE648" s="212"/>
      <c r="AF648" s="212"/>
      <c r="AG648" s="212" t="s">
        <v>147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 x14ac:dyDescent="0.2">
      <c r="A649" s="233">
        <v>169</v>
      </c>
      <c r="B649" s="234" t="s">
        <v>811</v>
      </c>
      <c r="C649" s="252" t="s">
        <v>812</v>
      </c>
      <c r="D649" s="235" t="s">
        <v>217</v>
      </c>
      <c r="E649" s="236">
        <v>16</v>
      </c>
      <c r="F649" s="237"/>
      <c r="G649" s="238">
        <f>ROUND(E649*F649,2)</f>
        <v>0</v>
      </c>
      <c r="H649" s="237"/>
      <c r="I649" s="238">
        <f>ROUND(E649*H649,2)</f>
        <v>0</v>
      </c>
      <c r="J649" s="237"/>
      <c r="K649" s="238">
        <f>ROUND(E649*J649,2)</f>
        <v>0</v>
      </c>
      <c r="L649" s="238">
        <v>21</v>
      </c>
      <c r="M649" s="238">
        <f>G649*(1+L649/100)</f>
        <v>0</v>
      </c>
      <c r="N649" s="236">
        <v>1.8000000000000001E-4</v>
      </c>
      <c r="O649" s="236">
        <f>ROUND(E649*N649,2)</f>
        <v>0</v>
      </c>
      <c r="P649" s="236">
        <v>0</v>
      </c>
      <c r="Q649" s="236">
        <f>ROUND(E649*P649,2)</f>
        <v>0</v>
      </c>
      <c r="R649" s="238"/>
      <c r="S649" s="238" t="s">
        <v>383</v>
      </c>
      <c r="T649" s="239" t="s">
        <v>384</v>
      </c>
      <c r="U649" s="222">
        <v>0</v>
      </c>
      <c r="V649" s="222">
        <f>ROUND(E649*U649,2)</f>
        <v>0</v>
      </c>
      <c r="W649" s="222"/>
      <c r="X649" s="222" t="s">
        <v>293</v>
      </c>
      <c r="Y649" s="222" t="s">
        <v>142</v>
      </c>
      <c r="Z649" s="212"/>
      <c r="AA649" s="212"/>
      <c r="AB649" s="212"/>
      <c r="AC649" s="212"/>
      <c r="AD649" s="212"/>
      <c r="AE649" s="212"/>
      <c r="AF649" s="212"/>
      <c r="AG649" s="212" t="s">
        <v>294</v>
      </c>
      <c r="AH649" s="212"/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2" x14ac:dyDescent="0.2">
      <c r="A650" s="219"/>
      <c r="B650" s="220"/>
      <c r="C650" s="254" t="s">
        <v>762</v>
      </c>
      <c r="D650" s="223"/>
      <c r="E650" s="224">
        <v>8</v>
      </c>
      <c r="F650" s="222"/>
      <c r="G650" s="222"/>
      <c r="H650" s="222"/>
      <c r="I650" s="222"/>
      <c r="J650" s="222"/>
      <c r="K650" s="222"/>
      <c r="L650" s="222"/>
      <c r="M650" s="222"/>
      <c r="N650" s="221"/>
      <c r="O650" s="221"/>
      <c r="P650" s="221"/>
      <c r="Q650" s="221"/>
      <c r="R650" s="222"/>
      <c r="S650" s="222"/>
      <c r="T650" s="222"/>
      <c r="U650" s="222"/>
      <c r="V650" s="222"/>
      <c r="W650" s="222"/>
      <c r="X650" s="222"/>
      <c r="Y650" s="222"/>
      <c r="Z650" s="212"/>
      <c r="AA650" s="212"/>
      <c r="AB650" s="212"/>
      <c r="AC650" s="212"/>
      <c r="AD650" s="212"/>
      <c r="AE650" s="212"/>
      <c r="AF650" s="212"/>
      <c r="AG650" s="212" t="s">
        <v>147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3" x14ac:dyDescent="0.2">
      <c r="A651" s="219"/>
      <c r="B651" s="220"/>
      <c r="C651" s="254" t="s">
        <v>763</v>
      </c>
      <c r="D651" s="223"/>
      <c r="E651" s="224">
        <v>8</v>
      </c>
      <c r="F651" s="222"/>
      <c r="G651" s="222"/>
      <c r="H651" s="222"/>
      <c r="I651" s="222"/>
      <c r="J651" s="222"/>
      <c r="K651" s="222"/>
      <c r="L651" s="222"/>
      <c r="M651" s="222"/>
      <c r="N651" s="221"/>
      <c r="O651" s="221"/>
      <c r="P651" s="221"/>
      <c r="Q651" s="221"/>
      <c r="R651" s="222"/>
      <c r="S651" s="222"/>
      <c r="T651" s="222"/>
      <c r="U651" s="222"/>
      <c r="V651" s="222"/>
      <c r="W651" s="222"/>
      <c r="X651" s="222"/>
      <c r="Y651" s="222"/>
      <c r="Z651" s="212"/>
      <c r="AA651" s="212"/>
      <c r="AB651" s="212"/>
      <c r="AC651" s="212"/>
      <c r="AD651" s="212"/>
      <c r="AE651" s="212"/>
      <c r="AF651" s="212"/>
      <c r="AG651" s="212" t="s">
        <v>147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 x14ac:dyDescent="0.2">
      <c r="A652" s="233">
        <v>170</v>
      </c>
      <c r="B652" s="234" t="s">
        <v>813</v>
      </c>
      <c r="C652" s="252" t="s">
        <v>814</v>
      </c>
      <c r="D652" s="235" t="s">
        <v>217</v>
      </c>
      <c r="E652" s="236">
        <v>2</v>
      </c>
      <c r="F652" s="237"/>
      <c r="G652" s="238">
        <f>ROUND(E652*F652,2)</f>
        <v>0</v>
      </c>
      <c r="H652" s="237"/>
      <c r="I652" s="238">
        <f>ROUND(E652*H652,2)</f>
        <v>0</v>
      </c>
      <c r="J652" s="237"/>
      <c r="K652" s="238">
        <f>ROUND(E652*J652,2)</f>
        <v>0</v>
      </c>
      <c r="L652" s="238">
        <v>21</v>
      </c>
      <c r="M652" s="238">
        <f>G652*(1+L652/100)</f>
        <v>0</v>
      </c>
      <c r="N652" s="236">
        <v>5.0000000000000001E-4</v>
      </c>
      <c r="O652" s="236">
        <f>ROUND(E652*N652,2)</f>
        <v>0</v>
      </c>
      <c r="P652" s="236">
        <v>0</v>
      </c>
      <c r="Q652" s="236">
        <f>ROUND(E652*P652,2)</f>
        <v>0</v>
      </c>
      <c r="R652" s="238"/>
      <c r="S652" s="238" t="s">
        <v>383</v>
      </c>
      <c r="T652" s="239" t="s">
        <v>384</v>
      </c>
      <c r="U652" s="222">
        <v>0</v>
      </c>
      <c r="V652" s="222">
        <f>ROUND(E652*U652,2)</f>
        <v>0</v>
      </c>
      <c r="W652" s="222"/>
      <c r="X652" s="222" t="s">
        <v>293</v>
      </c>
      <c r="Y652" s="222" t="s">
        <v>142</v>
      </c>
      <c r="Z652" s="212"/>
      <c r="AA652" s="212"/>
      <c r="AB652" s="212"/>
      <c r="AC652" s="212"/>
      <c r="AD652" s="212"/>
      <c r="AE652" s="212"/>
      <c r="AF652" s="212"/>
      <c r="AG652" s="212" t="s">
        <v>294</v>
      </c>
      <c r="AH652" s="212"/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2" x14ac:dyDescent="0.2">
      <c r="A653" s="219"/>
      <c r="B653" s="220"/>
      <c r="C653" s="254" t="s">
        <v>783</v>
      </c>
      <c r="D653" s="223"/>
      <c r="E653" s="224">
        <v>1</v>
      </c>
      <c r="F653" s="222"/>
      <c r="G653" s="222"/>
      <c r="H653" s="222"/>
      <c r="I653" s="222"/>
      <c r="J653" s="222"/>
      <c r="K653" s="222"/>
      <c r="L653" s="222"/>
      <c r="M653" s="222"/>
      <c r="N653" s="221"/>
      <c r="O653" s="221"/>
      <c r="P653" s="221"/>
      <c r="Q653" s="221"/>
      <c r="R653" s="222"/>
      <c r="S653" s="222"/>
      <c r="T653" s="222"/>
      <c r="U653" s="222"/>
      <c r="V653" s="222"/>
      <c r="W653" s="222"/>
      <c r="X653" s="222"/>
      <c r="Y653" s="222"/>
      <c r="Z653" s="212"/>
      <c r="AA653" s="212"/>
      <c r="AB653" s="212"/>
      <c r="AC653" s="212"/>
      <c r="AD653" s="212"/>
      <c r="AE653" s="212"/>
      <c r="AF653" s="212"/>
      <c r="AG653" s="212" t="s">
        <v>147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3" x14ac:dyDescent="0.2">
      <c r="A654" s="219"/>
      <c r="B654" s="220"/>
      <c r="C654" s="254" t="s">
        <v>784</v>
      </c>
      <c r="D654" s="223"/>
      <c r="E654" s="224">
        <v>1</v>
      </c>
      <c r="F654" s="222"/>
      <c r="G654" s="222"/>
      <c r="H654" s="222"/>
      <c r="I654" s="222"/>
      <c r="J654" s="222"/>
      <c r="K654" s="222"/>
      <c r="L654" s="222"/>
      <c r="M654" s="222"/>
      <c r="N654" s="221"/>
      <c r="O654" s="221"/>
      <c r="P654" s="221"/>
      <c r="Q654" s="221"/>
      <c r="R654" s="222"/>
      <c r="S654" s="222"/>
      <c r="T654" s="222"/>
      <c r="U654" s="222"/>
      <c r="V654" s="222"/>
      <c r="W654" s="222"/>
      <c r="X654" s="222"/>
      <c r="Y654" s="222"/>
      <c r="Z654" s="212"/>
      <c r="AA654" s="212"/>
      <c r="AB654" s="212"/>
      <c r="AC654" s="212"/>
      <c r="AD654" s="212"/>
      <c r="AE654" s="212"/>
      <c r="AF654" s="212"/>
      <c r="AG654" s="212" t="s">
        <v>147</v>
      </c>
      <c r="AH654" s="212">
        <v>0</v>
      </c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 x14ac:dyDescent="0.2">
      <c r="A655" s="233">
        <v>171</v>
      </c>
      <c r="B655" s="234" t="s">
        <v>815</v>
      </c>
      <c r="C655" s="252" t="s">
        <v>816</v>
      </c>
      <c r="D655" s="235" t="s">
        <v>217</v>
      </c>
      <c r="E655" s="236">
        <v>2</v>
      </c>
      <c r="F655" s="237"/>
      <c r="G655" s="238">
        <f>ROUND(E655*F655,2)</f>
        <v>0</v>
      </c>
      <c r="H655" s="237"/>
      <c r="I655" s="238">
        <f>ROUND(E655*H655,2)</f>
        <v>0</v>
      </c>
      <c r="J655" s="237"/>
      <c r="K655" s="238">
        <f>ROUND(E655*J655,2)</f>
        <v>0</v>
      </c>
      <c r="L655" s="238">
        <v>21</v>
      </c>
      <c r="M655" s="238">
        <f>G655*(1+L655/100)</f>
        <v>0</v>
      </c>
      <c r="N655" s="236">
        <v>5.0000000000000001E-4</v>
      </c>
      <c r="O655" s="236">
        <f>ROUND(E655*N655,2)</f>
        <v>0</v>
      </c>
      <c r="P655" s="236">
        <v>0</v>
      </c>
      <c r="Q655" s="236">
        <f>ROUND(E655*P655,2)</f>
        <v>0</v>
      </c>
      <c r="R655" s="238"/>
      <c r="S655" s="238" t="s">
        <v>383</v>
      </c>
      <c r="T655" s="239" t="s">
        <v>384</v>
      </c>
      <c r="U655" s="222">
        <v>0</v>
      </c>
      <c r="V655" s="222">
        <f>ROUND(E655*U655,2)</f>
        <v>0</v>
      </c>
      <c r="W655" s="222"/>
      <c r="X655" s="222" t="s">
        <v>293</v>
      </c>
      <c r="Y655" s="222" t="s">
        <v>142</v>
      </c>
      <c r="Z655" s="212"/>
      <c r="AA655" s="212"/>
      <c r="AB655" s="212"/>
      <c r="AC655" s="212"/>
      <c r="AD655" s="212"/>
      <c r="AE655" s="212"/>
      <c r="AF655" s="212"/>
      <c r="AG655" s="212" t="s">
        <v>294</v>
      </c>
      <c r="AH655" s="212"/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2" x14ac:dyDescent="0.2">
      <c r="A656" s="219"/>
      <c r="B656" s="220"/>
      <c r="C656" s="254" t="s">
        <v>789</v>
      </c>
      <c r="D656" s="223"/>
      <c r="E656" s="224">
        <v>1</v>
      </c>
      <c r="F656" s="222"/>
      <c r="G656" s="222"/>
      <c r="H656" s="222"/>
      <c r="I656" s="222"/>
      <c r="J656" s="222"/>
      <c r="K656" s="222"/>
      <c r="L656" s="222"/>
      <c r="M656" s="222"/>
      <c r="N656" s="221"/>
      <c r="O656" s="221"/>
      <c r="P656" s="221"/>
      <c r="Q656" s="221"/>
      <c r="R656" s="222"/>
      <c r="S656" s="222"/>
      <c r="T656" s="222"/>
      <c r="U656" s="222"/>
      <c r="V656" s="222"/>
      <c r="W656" s="222"/>
      <c r="X656" s="222"/>
      <c r="Y656" s="222"/>
      <c r="Z656" s="212"/>
      <c r="AA656" s="212"/>
      <c r="AB656" s="212"/>
      <c r="AC656" s="212"/>
      <c r="AD656" s="212"/>
      <c r="AE656" s="212"/>
      <c r="AF656" s="212"/>
      <c r="AG656" s="212" t="s">
        <v>147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3" x14ac:dyDescent="0.2">
      <c r="A657" s="219"/>
      <c r="B657" s="220"/>
      <c r="C657" s="254" t="s">
        <v>790</v>
      </c>
      <c r="D657" s="223"/>
      <c r="E657" s="224">
        <v>1</v>
      </c>
      <c r="F657" s="222"/>
      <c r="G657" s="222"/>
      <c r="H657" s="222"/>
      <c r="I657" s="222"/>
      <c r="J657" s="222"/>
      <c r="K657" s="222"/>
      <c r="L657" s="222"/>
      <c r="M657" s="222"/>
      <c r="N657" s="221"/>
      <c r="O657" s="221"/>
      <c r="P657" s="221"/>
      <c r="Q657" s="221"/>
      <c r="R657" s="222"/>
      <c r="S657" s="222"/>
      <c r="T657" s="222"/>
      <c r="U657" s="222"/>
      <c r="V657" s="222"/>
      <c r="W657" s="222"/>
      <c r="X657" s="222"/>
      <c r="Y657" s="222"/>
      <c r="Z657" s="212"/>
      <c r="AA657" s="212"/>
      <c r="AB657" s="212"/>
      <c r="AC657" s="212"/>
      <c r="AD657" s="212"/>
      <c r="AE657" s="212"/>
      <c r="AF657" s="212"/>
      <c r="AG657" s="212" t="s">
        <v>147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1" x14ac:dyDescent="0.2">
      <c r="A658" s="233">
        <v>172</v>
      </c>
      <c r="B658" s="234" t="s">
        <v>817</v>
      </c>
      <c r="C658" s="252" t="s">
        <v>818</v>
      </c>
      <c r="D658" s="235" t="s">
        <v>217</v>
      </c>
      <c r="E658" s="236">
        <v>6</v>
      </c>
      <c r="F658" s="237"/>
      <c r="G658" s="238">
        <f>ROUND(E658*F658,2)</f>
        <v>0</v>
      </c>
      <c r="H658" s="237"/>
      <c r="I658" s="238">
        <f>ROUND(E658*H658,2)</f>
        <v>0</v>
      </c>
      <c r="J658" s="237"/>
      <c r="K658" s="238">
        <f>ROUND(E658*J658,2)</f>
        <v>0</v>
      </c>
      <c r="L658" s="238">
        <v>21</v>
      </c>
      <c r="M658" s="238">
        <f>G658*(1+L658/100)</f>
        <v>0</v>
      </c>
      <c r="N658" s="236">
        <v>2.7E-4</v>
      </c>
      <c r="O658" s="236">
        <f>ROUND(E658*N658,2)</f>
        <v>0</v>
      </c>
      <c r="P658" s="236">
        <v>0</v>
      </c>
      <c r="Q658" s="236">
        <f>ROUND(E658*P658,2)</f>
        <v>0</v>
      </c>
      <c r="R658" s="238"/>
      <c r="S658" s="238" t="s">
        <v>383</v>
      </c>
      <c r="T658" s="239" t="s">
        <v>384</v>
      </c>
      <c r="U658" s="222">
        <v>0</v>
      </c>
      <c r="V658" s="222">
        <f>ROUND(E658*U658,2)</f>
        <v>0</v>
      </c>
      <c r="W658" s="222"/>
      <c r="X658" s="222" t="s">
        <v>293</v>
      </c>
      <c r="Y658" s="222" t="s">
        <v>142</v>
      </c>
      <c r="Z658" s="212"/>
      <c r="AA658" s="212"/>
      <c r="AB658" s="212"/>
      <c r="AC658" s="212"/>
      <c r="AD658" s="212"/>
      <c r="AE658" s="212"/>
      <c r="AF658" s="212"/>
      <c r="AG658" s="212" t="s">
        <v>294</v>
      </c>
      <c r="AH658" s="212"/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2" x14ac:dyDescent="0.2">
      <c r="A659" s="219"/>
      <c r="B659" s="220"/>
      <c r="C659" s="254" t="s">
        <v>758</v>
      </c>
      <c r="D659" s="223"/>
      <c r="E659" s="224">
        <v>3</v>
      </c>
      <c r="F659" s="222"/>
      <c r="G659" s="222"/>
      <c r="H659" s="222"/>
      <c r="I659" s="222"/>
      <c r="J659" s="222"/>
      <c r="K659" s="222"/>
      <c r="L659" s="222"/>
      <c r="M659" s="222"/>
      <c r="N659" s="221"/>
      <c r="O659" s="221"/>
      <c r="P659" s="221"/>
      <c r="Q659" s="221"/>
      <c r="R659" s="222"/>
      <c r="S659" s="222"/>
      <c r="T659" s="222"/>
      <c r="U659" s="222"/>
      <c r="V659" s="222"/>
      <c r="W659" s="222"/>
      <c r="X659" s="222"/>
      <c r="Y659" s="222"/>
      <c r="Z659" s="212"/>
      <c r="AA659" s="212"/>
      <c r="AB659" s="212"/>
      <c r="AC659" s="212"/>
      <c r="AD659" s="212"/>
      <c r="AE659" s="212"/>
      <c r="AF659" s="212"/>
      <c r="AG659" s="212" t="s">
        <v>147</v>
      </c>
      <c r="AH659" s="212">
        <v>0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3" x14ac:dyDescent="0.2">
      <c r="A660" s="219"/>
      <c r="B660" s="220"/>
      <c r="C660" s="254" t="s">
        <v>759</v>
      </c>
      <c r="D660" s="223"/>
      <c r="E660" s="224">
        <v>3</v>
      </c>
      <c r="F660" s="222"/>
      <c r="G660" s="222"/>
      <c r="H660" s="222"/>
      <c r="I660" s="222"/>
      <c r="J660" s="222"/>
      <c r="K660" s="222"/>
      <c r="L660" s="222"/>
      <c r="M660" s="222"/>
      <c r="N660" s="221"/>
      <c r="O660" s="221"/>
      <c r="P660" s="221"/>
      <c r="Q660" s="221"/>
      <c r="R660" s="222"/>
      <c r="S660" s="222"/>
      <c r="T660" s="222"/>
      <c r="U660" s="222"/>
      <c r="V660" s="222"/>
      <c r="W660" s="222"/>
      <c r="X660" s="222"/>
      <c r="Y660" s="222"/>
      <c r="Z660" s="212"/>
      <c r="AA660" s="212"/>
      <c r="AB660" s="212"/>
      <c r="AC660" s="212"/>
      <c r="AD660" s="212"/>
      <c r="AE660" s="212"/>
      <c r="AF660" s="212"/>
      <c r="AG660" s="212" t="s">
        <v>147</v>
      </c>
      <c r="AH660" s="212">
        <v>0</v>
      </c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1" x14ac:dyDescent="0.2">
      <c r="A661" s="233">
        <v>173</v>
      </c>
      <c r="B661" s="234" t="s">
        <v>819</v>
      </c>
      <c r="C661" s="252" t="s">
        <v>820</v>
      </c>
      <c r="D661" s="235" t="s">
        <v>217</v>
      </c>
      <c r="E661" s="236">
        <v>2</v>
      </c>
      <c r="F661" s="237"/>
      <c r="G661" s="238">
        <f>ROUND(E661*F661,2)</f>
        <v>0</v>
      </c>
      <c r="H661" s="237"/>
      <c r="I661" s="238">
        <f>ROUND(E661*H661,2)</f>
        <v>0</v>
      </c>
      <c r="J661" s="237"/>
      <c r="K661" s="238">
        <f>ROUND(E661*J661,2)</f>
        <v>0</v>
      </c>
      <c r="L661" s="238">
        <v>21</v>
      </c>
      <c r="M661" s="238">
        <f>G661*(1+L661/100)</f>
        <v>0</v>
      </c>
      <c r="N661" s="236">
        <v>4.0000000000000002E-4</v>
      </c>
      <c r="O661" s="236">
        <f>ROUND(E661*N661,2)</f>
        <v>0</v>
      </c>
      <c r="P661" s="236">
        <v>0</v>
      </c>
      <c r="Q661" s="236">
        <f>ROUND(E661*P661,2)</f>
        <v>0</v>
      </c>
      <c r="R661" s="238"/>
      <c r="S661" s="238" t="s">
        <v>383</v>
      </c>
      <c r="T661" s="239" t="s">
        <v>384</v>
      </c>
      <c r="U661" s="222">
        <v>0</v>
      </c>
      <c r="V661" s="222">
        <f>ROUND(E661*U661,2)</f>
        <v>0</v>
      </c>
      <c r="W661" s="222"/>
      <c r="X661" s="222" t="s">
        <v>293</v>
      </c>
      <c r="Y661" s="222" t="s">
        <v>142</v>
      </c>
      <c r="Z661" s="212"/>
      <c r="AA661" s="212"/>
      <c r="AB661" s="212"/>
      <c r="AC661" s="212"/>
      <c r="AD661" s="212"/>
      <c r="AE661" s="212"/>
      <c r="AF661" s="212"/>
      <c r="AG661" s="212" t="s">
        <v>294</v>
      </c>
      <c r="AH661" s="212"/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2" x14ac:dyDescent="0.2">
      <c r="A662" s="219"/>
      <c r="B662" s="220"/>
      <c r="C662" s="254" t="s">
        <v>789</v>
      </c>
      <c r="D662" s="223"/>
      <c r="E662" s="224">
        <v>1</v>
      </c>
      <c r="F662" s="222"/>
      <c r="G662" s="222"/>
      <c r="H662" s="222"/>
      <c r="I662" s="222"/>
      <c r="J662" s="222"/>
      <c r="K662" s="222"/>
      <c r="L662" s="222"/>
      <c r="M662" s="222"/>
      <c r="N662" s="221"/>
      <c r="O662" s="221"/>
      <c r="P662" s="221"/>
      <c r="Q662" s="221"/>
      <c r="R662" s="222"/>
      <c r="S662" s="222"/>
      <c r="T662" s="222"/>
      <c r="U662" s="222"/>
      <c r="V662" s="222"/>
      <c r="W662" s="222"/>
      <c r="X662" s="222"/>
      <c r="Y662" s="222"/>
      <c r="Z662" s="212"/>
      <c r="AA662" s="212"/>
      <c r="AB662" s="212"/>
      <c r="AC662" s="212"/>
      <c r="AD662" s="212"/>
      <c r="AE662" s="212"/>
      <c r="AF662" s="212"/>
      <c r="AG662" s="212" t="s">
        <v>147</v>
      </c>
      <c r="AH662" s="212">
        <v>0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3" x14ac:dyDescent="0.2">
      <c r="A663" s="219"/>
      <c r="B663" s="220"/>
      <c r="C663" s="254" t="s">
        <v>790</v>
      </c>
      <c r="D663" s="223"/>
      <c r="E663" s="224">
        <v>1</v>
      </c>
      <c r="F663" s="222"/>
      <c r="G663" s="222"/>
      <c r="H663" s="222"/>
      <c r="I663" s="222"/>
      <c r="J663" s="222"/>
      <c r="K663" s="222"/>
      <c r="L663" s="222"/>
      <c r="M663" s="222"/>
      <c r="N663" s="221"/>
      <c r="O663" s="221"/>
      <c r="P663" s="221"/>
      <c r="Q663" s="221"/>
      <c r="R663" s="222"/>
      <c r="S663" s="222"/>
      <c r="T663" s="222"/>
      <c r="U663" s="222"/>
      <c r="V663" s="222"/>
      <c r="W663" s="222"/>
      <c r="X663" s="222"/>
      <c r="Y663" s="222"/>
      <c r="Z663" s="212"/>
      <c r="AA663" s="212"/>
      <c r="AB663" s="212"/>
      <c r="AC663" s="212"/>
      <c r="AD663" s="212"/>
      <c r="AE663" s="212"/>
      <c r="AF663" s="212"/>
      <c r="AG663" s="212" t="s">
        <v>147</v>
      </c>
      <c r="AH663" s="212">
        <v>0</v>
      </c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1" x14ac:dyDescent="0.2">
      <c r="A664" s="233">
        <v>174</v>
      </c>
      <c r="B664" s="234" t="s">
        <v>821</v>
      </c>
      <c r="C664" s="252" t="s">
        <v>822</v>
      </c>
      <c r="D664" s="235" t="s">
        <v>208</v>
      </c>
      <c r="E664" s="236">
        <v>60</v>
      </c>
      <c r="F664" s="237"/>
      <c r="G664" s="238">
        <f>ROUND(E664*F664,2)</f>
        <v>0</v>
      </c>
      <c r="H664" s="237"/>
      <c r="I664" s="238">
        <f>ROUND(E664*H664,2)</f>
        <v>0</v>
      </c>
      <c r="J664" s="237"/>
      <c r="K664" s="238">
        <f>ROUND(E664*J664,2)</f>
        <v>0</v>
      </c>
      <c r="L664" s="238">
        <v>21</v>
      </c>
      <c r="M664" s="238">
        <f>G664*(1+L664/100)</f>
        <v>0</v>
      </c>
      <c r="N664" s="236">
        <v>0</v>
      </c>
      <c r="O664" s="236">
        <f>ROUND(E664*N664,2)</f>
        <v>0</v>
      </c>
      <c r="P664" s="236">
        <v>0</v>
      </c>
      <c r="Q664" s="236">
        <f>ROUND(E664*P664,2)</f>
        <v>0</v>
      </c>
      <c r="R664" s="238" t="s">
        <v>175</v>
      </c>
      <c r="S664" s="238" t="s">
        <v>139</v>
      </c>
      <c r="T664" s="239" t="s">
        <v>140</v>
      </c>
      <c r="U664" s="222">
        <v>1</v>
      </c>
      <c r="V664" s="222">
        <f>ROUND(E664*U664,2)</f>
        <v>60</v>
      </c>
      <c r="W664" s="222"/>
      <c r="X664" s="222" t="s">
        <v>141</v>
      </c>
      <c r="Y664" s="222" t="s">
        <v>142</v>
      </c>
      <c r="Z664" s="212"/>
      <c r="AA664" s="212"/>
      <c r="AB664" s="212"/>
      <c r="AC664" s="212"/>
      <c r="AD664" s="212"/>
      <c r="AE664" s="212"/>
      <c r="AF664" s="212"/>
      <c r="AG664" s="212" t="s">
        <v>143</v>
      </c>
      <c r="AH664" s="212"/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2" x14ac:dyDescent="0.2">
      <c r="A665" s="219"/>
      <c r="B665" s="220"/>
      <c r="C665" s="254" t="s">
        <v>823</v>
      </c>
      <c r="D665" s="223"/>
      <c r="E665" s="224">
        <v>60</v>
      </c>
      <c r="F665" s="222"/>
      <c r="G665" s="222"/>
      <c r="H665" s="222"/>
      <c r="I665" s="222"/>
      <c r="J665" s="222"/>
      <c r="K665" s="222"/>
      <c r="L665" s="222"/>
      <c r="M665" s="222"/>
      <c r="N665" s="221"/>
      <c r="O665" s="221"/>
      <c r="P665" s="221"/>
      <c r="Q665" s="221"/>
      <c r="R665" s="222"/>
      <c r="S665" s="222"/>
      <c r="T665" s="222"/>
      <c r="U665" s="222"/>
      <c r="V665" s="222"/>
      <c r="W665" s="222"/>
      <c r="X665" s="222"/>
      <c r="Y665" s="222"/>
      <c r="Z665" s="212"/>
      <c r="AA665" s="212"/>
      <c r="AB665" s="212"/>
      <c r="AC665" s="212"/>
      <c r="AD665" s="212"/>
      <c r="AE665" s="212"/>
      <c r="AF665" s="212"/>
      <c r="AG665" s="212" t="s">
        <v>147</v>
      </c>
      <c r="AH665" s="212">
        <v>0</v>
      </c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 x14ac:dyDescent="0.2">
      <c r="A666" s="244">
        <v>175</v>
      </c>
      <c r="B666" s="245" t="s">
        <v>824</v>
      </c>
      <c r="C666" s="257" t="s">
        <v>825</v>
      </c>
      <c r="D666" s="246" t="s">
        <v>0</v>
      </c>
      <c r="E666" s="247">
        <v>2000</v>
      </c>
      <c r="F666" s="248"/>
      <c r="G666" s="249">
        <f>ROUND(E666*F666,2)</f>
        <v>0</v>
      </c>
      <c r="H666" s="248"/>
      <c r="I666" s="249">
        <f>ROUND(E666*H666,2)</f>
        <v>0</v>
      </c>
      <c r="J666" s="248"/>
      <c r="K666" s="249">
        <f>ROUND(E666*J666,2)</f>
        <v>0</v>
      </c>
      <c r="L666" s="249">
        <v>21</v>
      </c>
      <c r="M666" s="249">
        <f>G666*(1+L666/100)</f>
        <v>0</v>
      </c>
      <c r="N666" s="247">
        <v>0</v>
      </c>
      <c r="O666" s="247">
        <f>ROUND(E666*N666,2)</f>
        <v>0</v>
      </c>
      <c r="P666" s="247">
        <v>0</v>
      </c>
      <c r="Q666" s="247">
        <f>ROUND(E666*P666,2)</f>
        <v>0</v>
      </c>
      <c r="R666" s="249"/>
      <c r="S666" s="249" t="s">
        <v>139</v>
      </c>
      <c r="T666" s="250" t="s">
        <v>140</v>
      </c>
      <c r="U666" s="222">
        <v>0.02</v>
      </c>
      <c r="V666" s="222">
        <f>ROUND(E666*U666,2)</f>
        <v>40</v>
      </c>
      <c r="W666" s="222"/>
      <c r="X666" s="222" t="s">
        <v>141</v>
      </c>
      <c r="Y666" s="222" t="s">
        <v>142</v>
      </c>
      <c r="Z666" s="212"/>
      <c r="AA666" s="212"/>
      <c r="AB666" s="212"/>
      <c r="AC666" s="212"/>
      <c r="AD666" s="212"/>
      <c r="AE666" s="212"/>
      <c r="AF666" s="212"/>
      <c r="AG666" s="212" t="s">
        <v>143</v>
      </c>
      <c r="AH666" s="212"/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1" x14ac:dyDescent="0.2">
      <c r="A667" s="233">
        <v>176</v>
      </c>
      <c r="B667" s="234" t="s">
        <v>826</v>
      </c>
      <c r="C667" s="252" t="s">
        <v>827</v>
      </c>
      <c r="D667" s="235" t="s">
        <v>0</v>
      </c>
      <c r="E667" s="236">
        <v>2000</v>
      </c>
      <c r="F667" s="237"/>
      <c r="G667" s="238">
        <f>ROUND(E667*F667,2)</f>
        <v>0</v>
      </c>
      <c r="H667" s="237"/>
      <c r="I667" s="238">
        <f>ROUND(E667*H667,2)</f>
        <v>0</v>
      </c>
      <c r="J667" s="237"/>
      <c r="K667" s="238">
        <f>ROUND(E667*J667,2)</f>
        <v>0</v>
      </c>
      <c r="L667" s="238">
        <v>21</v>
      </c>
      <c r="M667" s="238">
        <f>G667*(1+L667/100)</f>
        <v>0</v>
      </c>
      <c r="N667" s="236">
        <v>0</v>
      </c>
      <c r="O667" s="236">
        <f>ROUND(E667*N667,2)</f>
        <v>0</v>
      </c>
      <c r="P667" s="236">
        <v>0</v>
      </c>
      <c r="Q667" s="236">
        <f>ROUND(E667*P667,2)</f>
        <v>0</v>
      </c>
      <c r="R667" s="238"/>
      <c r="S667" s="238" t="s">
        <v>139</v>
      </c>
      <c r="T667" s="239" t="s">
        <v>140</v>
      </c>
      <c r="U667" s="222">
        <v>0</v>
      </c>
      <c r="V667" s="222">
        <f>ROUND(E667*U667,2)</f>
        <v>0</v>
      </c>
      <c r="W667" s="222"/>
      <c r="X667" s="222" t="s">
        <v>141</v>
      </c>
      <c r="Y667" s="222" t="s">
        <v>142</v>
      </c>
      <c r="Z667" s="212"/>
      <c r="AA667" s="212"/>
      <c r="AB667" s="212"/>
      <c r="AC667" s="212"/>
      <c r="AD667" s="212"/>
      <c r="AE667" s="212"/>
      <c r="AF667" s="212"/>
      <c r="AG667" s="212" t="s">
        <v>143</v>
      </c>
      <c r="AH667" s="212"/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2" x14ac:dyDescent="0.2">
      <c r="A668" s="219"/>
      <c r="B668" s="220"/>
      <c r="C668" s="253" t="s">
        <v>828</v>
      </c>
      <c r="D668" s="240"/>
      <c r="E668" s="240"/>
      <c r="F668" s="240"/>
      <c r="G668" s="240"/>
      <c r="H668" s="222"/>
      <c r="I668" s="222"/>
      <c r="J668" s="222"/>
      <c r="K668" s="222"/>
      <c r="L668" s="222"/>
      <c r="M668" s="222"/>
      <c r="N668" s="221"/>
      <c r="O668" s="221"/>
      <c r="P668" s="221"/>
      <c r="Q668" s="221"/>
      <c r="R668" s="222"/>
      <c r="S668" s="222"/>
      <c r="T668" s="222"/>
      <c r="U668" s="222"/>
      <c r="V668" s="222"/>
      <c r="W668" s="222"/>
      <c r="X668" s="222"/>
      <c r="Y668" s="222"/>
      <c r="Z668" s="212"/>
      <c r="AA668" s="212"/>
      <c r="AB668" s="212"/>
      <c r="AC668" s="212"/>
      <c r="AD668" s="212"/>
      <c r="AE668" s="212"/>
      <c r="AF668" s="212"/>
      <c r="AG668" s="212" t="s">
        <v>145</v>
      </c>
      <c r="AH668" s="212"/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1" x14ac:dyDescent="0.2">
      <c r="A669" s="233">
        <v>177</v>
      </c>
      <c r="B669" s="234" t="s">
        <v>829</v>
      </c>
      <c r="C669" s="252" t="s">
        <v>830</v>
      </c>
      <c r="D669" s="235" t="s">
        <v>464</v>
      </c>
      <c r="E669" s="236">
        <v>3</v>
      </c>
      <c r="F669" s="237"/>
      <c r="G669" s="238">
        <f>ROUND(E669*F669,2)</f>
        <v>0</v>
      </c>
      <c r="H669" s="237"/>
      <c r="I669" s="238">
        <f>ROUND(E669*H669,2)</f>
        <v>0</v>
      </c>
      <c r="J669" s="237"/>
      <c r="K669" s="238">
        <f>ROUND(E669*J669,2)</f>
        <v>0</v>
      </c>
      <c r="L669" s="238">
        <v>21</v>
      </c>
      <c r="M669" s="238">
        <f>G669*(1+L669/100)</f>
        <v>0</v>
      </c>
      <c r="N669" s="236">
        <v>0</v>
      </c>
      <c r="O669" s="236">
        <f>ROUND(E669*N669,2)</f>
        <v>0</v>
      </c>
      <c r="P669" s="236">
        <v>0</v>
      </c>
      <c r="Q669" s="236">
        <f>ROUND(E669*P669,2)</f>
        <v>0</v>
      </c>
      <c r="R669" s="238" t="s">
        <v>831</v>
      </c>
      <c r="S669" s="238" t="s">
        <v>139</v>
      </c>
      <c r="T669" s="239" t="s">
        <v>384</v>
      </c>
      <c r="U669" s="222">
        <v>0.47499999999999998</v>
      </c>
      <c r="V669" s="222">
        <f>ROUND(E669*U669,2)</f>
        <v>1.43</v>
      </c>
      <c r="W669" s="222"/>
      <c r="X669" s="222" t="s">
        <v>141</v>
      </c>
      <c r="Y669" s="222" t="s">
        <v>142</v>
      </c>
      <c r="Z669" s="212"/>
      <c r="AA669" s="212"/>
      <c r="AB669" s="212"/>
      <c r="AC669" s="212"/>
      <c r="AD669" s="212"/>
      <c r="AE669" s="212"/>
      <c r="AF669" s="212"/>
      <c r="AG669" s="212" t="s">
        <v>143</v>
      </c>
      <c r="AH669" s="212"/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2" x14ac:dyDescent="0.2">
      <c r="A670" s="219"/>
      <c r="B670" s="220"/>
      <c r="C670" s="254" t="s">
        <v>832</v>
      </c>
      <c r="D670" s="223"/>
      <c r="E670" s="224">
        <v>3</v>
      </c>
      <c r="F670" s="222"/>
      <c r="G670" s="222"/>
      <c r="H670" s="222"/>
      <c r="I670" s="222"/>
      <c r="J670" s="222"/>
      <c r="K670" s="222"/>
      <c r="L670" s="222"/>
      <c r="M670" s="222"/>
      <c r="N670" s="221"/>
      <c r="O670" s="221"/>
      <c r="P670" s="221"/>
      <c r="Q670" s="221"/>
      <c r="R670" s="222"/>
      <c r="S670" s="222"/>
      <c r="T670" s="222"/>
      <c r="U670" s="222"/>
      <c r="V670" s="222"/>
      <c r="W670" s="222"/>
      <c r="X670" s="222"/>
      <c r="Y670" s="222"/>
      <c r="Z670" s="212"/>
      <c r="AA670" s="212"/>
      <c r="AB670" s="212"/>
      <c r="AC670" s="212"/>
      <c r="AD670" s="212"/>
      <c r="AE670" s="212"/>
      <c r="AF670" s="212"/>
      <c r="AG670" s="212" t="s">
        <v>147</v>
      </c>
      <c r="AH670" s="212">
        <v>0</v>
      </c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1" x14ac:dyDescent="0.2">
      <c r="A671" s="233">
        <v>178</v>
      </c>
      <c r="B671" s="234" t="s">
        <v>833</v>
      </c>
      <c r="C671" s="252" t="s">
        <v>834</v>
      </c>
      <c r="D671" s="235" t="s">
        <v>464</v>
      </c>
      <c r="E671" s="236">
        <v>16</v>
      </c>
      <c r="F671" s="237"/>
      <c r="G671" s="238">
        <f>ROUND(E671*F671,2)</f>
        <v>0</v>
      </c>
      <c r="H671" s="237"/>
      <c r="I671" s="238">
        <f>ROUND(E671*H671,2)</f>
        <v>0</v>
      </c>
      <c r="J671" s="237"/>
      <c r="K671" s="238">
        <f>ROUND(E671*J671,2)</f>
        <v>0</v>
      </c>
      <c r="L671" s="238">
        <v>21</v>
      </c>
      <c r="M671" s="238">
        <f>G671*(1+L671/100)</f>
        <v>0</v>
      </c>
      <c r="N671" s="236">
        <v>0</v>
      </c>
      <c r="O671" s="236">
        <f>ROUND(E671*N671,2)</f>
        <v>0</v>
      </c>
      <c r="P671" s="236">
        <v>0</v>
      </c>
      <c r="Q671" s="236">
        <f>ROUND(E671*P671,2)</f>
        <v>0</v>
      </c>
      <c r="R671" s="238" t="s">
        <v>831</v>
      </c>
      <c r="S671" s="238" t="s">
        <v>139</v>
      </c>
      <c r="T671" s="239" t="s">
        <v>384</v>
      </c>
      <c r="U671" s="222">
        <v>0.44500000000000001</v>
      </c>
      <c r="V671" s="222">
        <f>ROUND(E671*U671,2)</f>
        <v>7.12</v>
      </c>
      <c r="W671" s="222"/>
      <c r="X671" s="222" t="s">
        <v>141</v>
      </c>
      <c r="Y671" s="222" t="s">
        <v>142</v>
      </c>
      <c r="Z671" s="212"/>
      <c r="AA671" s="212"/>
      <c r="AB671" s="212"/>
      <c r="AC671" s="212"/>
      <c r="AD671" s="212"/>
      <c r="AE671" s="212"/>
      <c r="AF671" s="212"/>
      <c r="AG671" s="212" t="s">
        <v>143</v>
      </c>
      <c r="AH671" s="212"/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2" x14ac:dyDescent="0.2">
      <c r="A672" s="219"/>
      <c r="B672" s="220"/>
      <c r="C672" s="254" t="s">
        <v>835</v>
      </c>
      <c r="D672" s="223"/>
      <c r="E672" s="224">
        <v>16</v>
      </c>
      <c r="F672" s="222"/>
      <c r="G672" s="222"/>
      <c r="H672" s="222"/>
      <c r="I672" s="222"/>
      <c r="J672" s="222"/>
      <c r="K672" s="222"/>
      <c r="L672" s="222"/>
      <c r="M672" s="222"/>
      <c r="N672" s="221"/>
      <c r="O672" s="221"/>
      <c r="P672" s="221"/>
      <c r="Q672" s="221"/>
      <c r="R672" s="222"/>
      <c r="S672" s="222"/>
      <c r="T672" s="222"/>
      <c r="U672" s="222"/>
      <c r="V672" s="222"/>
      <c r="W672" s="222"/>
      <c r="X672" s="222"/>
      <c r="Y672" s="222"/>
      <c r="Z672" s="212"/>
      <c r="AA672" s="212"/>
      <c r="AB672" s="212"/>
      <c r="AC672" s="212"/>
      <c r="AD672" s="212"/>
      <c r="AE672" s="212"/>
      <c r="AF672" s="212"/>
      <c r="AG672" s="212" t="s">
        <v>147</v>
      </c>
      <c r="AH672" s="212">
        <v>0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 x14ac:dyDescent="0.2">
      <c r="A673" s="233">
        <v>179</v>
      </c>
      <c r="B673" s="234" t="s">
        <v>833</v>
      </c>
      <c r="C673" s="252" t="s">
        <v>834</v>
      </c>
      <c r="D673" s="235" t="s">
        <v>464</v>
      </c>
      <c r="E673" s="236">
        <v>2</v>
      </c>
      <c r="F673" s="237"/>
      <c r="G673" s="238">
        <f>ROUND(E673*F673,2)</f>
        <v>0</v>
      </c>
      <c r="H673" s="237"/>
      <c r="I673" s="238">
        <f>ROUND(E673*H673,2)</f>
        <v>0</v>
      </c>
      <c r="J673" s="237"/>
      <c r="K673" s="238">
        <f>ROUND(E673*J673,2)</f>
        <v>0</v>
      </c>
      <c r="L673" s="238">
        <v>21</v>
      </c>
      <c r="M673" s="238">
        <f>G673*(1+L673/100)</f>
        <v>0</v>
      </c>
      <c r="N673" s="236">
        <v>0</v>
      </c>
      <c r="O673" s="236">
        <f>ROUND(E673*N673,2)</f>
        <v>0</v>
      </c>
      <c r="P673" s="236">
        <v>0</v>
      </c>
      <c r="Q673" s="236">
        <f>ROUND(E673*P673,2)</f>
        <v>0</v>
      </c>
      <c r="R673" s="238" t="s">
        <v>831</v>
      </c>
      <c r="S673" s="238" t="s">
        <v>139</v>
      </c>
      <c r="T673" s="239" t="s">
        <v>384</v>
      </c>
      <c r="U673" s="222">
        <v>0.44500000000000001</v>
      </c>
      <c r="V673" s="222">
        <f>ROUND(E673*U673,2)</f>
        <v>0.89</v>
      </c>
      <c r="W673" s="222"/>
      <c r="X673" s="222" t="s">
        <v>141</v>
      </c>
      <c r="Y673" s="222" t="s">
        <v>142</v>
      </c>
      <c r="Z673" s="212"/>
      <c r="AA673" s="212"/>
      <c r="AB673" s="212"/>
      <c r="AC673" s="212"/>
      <c r="AD673" s="212"/>
      <c r="AE673" s="212"/>
      <c r="AF673" s="212"/>
      <c r="AG673" s="212" t="s">
        <v>143</v>
      </c>
      <c r="AH673" s="212"/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2" x14ac:dyDescent="0.2">
      <c r="A674" s="219"/>
      <c r="B674" s="220"/>
      <c r="C674" s="254" t="s">
        <v>836</v>
      </c>
      <c r="D674" s="223"/>
      <c r="E674" s="224">
        <v>2</v>
      </c>
      <c r="F674" s="222"/>
      <c r="G674" s="222"/>
      <c r="H674" s="222"/>
      <c r="I674" s="222"/>
      <c r="J674" s="222"/>
      <c r="K674" s="222"/>
      <c r="L674" s="222"/>
      <c r="M674" s="222"/>
      <c r="N674" s="221"/>
      <c r="O674" s="221"/>
      <c r="P674" s="221"/>
      <c r="Q674" s="221"/>
      <c r="R674" s="222"/>
      <c r="S674" s="222"/>
      <c r="T674" s="222"/>
      <c r="U674" s="222"/>
      <c r="V674" s="222"/>
      <c r="W674" s="222"/>
      <c r="X674" s="222"/>
      <c r="Y674" s="222"/>
      <c r="Z674" s="212"/>
      <c r="AA674" s="212"/>
      <c r="AB674" s="212"/>
      <c r="AC674" s="212"/>
      <c r="AD674" s="212"/>
      <c r="AE674" s="212"/>
      <c r="AF674" s="212"/>
      <c r="AG674" s="212" t="s">
        <v>147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 x14ac:dyDescent="0.2">
      <c r="A675" s="233">
        <v>180</v>
      </c>
      <c r="B675" s="234" t="s">
        <v>837</v>
      </c>
      <c r="C675" s="252" t="s">
        <v>838</v>
      </c>
      <c r="D675" s="235" t="s">
        <v>464</v>
      </c>
      <c r="E675" s="236">
        <v>5</v>
      </c>
      <c r="F675" s="237"/>
      <c r="G675" s="238">
        <f>ROUND(E675*F675,2)</f>
        <v>0</v>
      </c>
      <c r="H675" s="237"/>
      <c r="I675" s="238">
        <f>ROUND(E675*H675,2)</f>
        <v>0</v>
      </c>
      <c r="J675" s="237"/>
      <c r="K675" s="238">
        <f>ROUND(E675*J675,2)</f>
        <v>0</v>
      </c>
      <c r="L675" s="238">
        <v>21</v>
      </c>
      <c r="M675" s="238">
        <f>G675*(1+L675/100)</f>
        <v>0</v>
      </c>
      <c r="N675" s="236">
        <v>0</v>
      </c>
      <c r="O675" s="236">
        <f>ROUND(E675*N675,2)</f>
        <v>0</v>
      </c>
      <c r="P675" s="236">
        <v>0</v>
      </c>
      <c r="Q675" s="236">
        <f>ROUND(E675*P675,2)</f>
        <v>0</v>
      </c>
      <c r="R675" s="238"/>
      <c r="S675" s="238" t="s">
        <v>383</v>
      </c>
      <c r="T675" s="239" t="s">
        <v>384</v>
      </c>
      <c r="U675" s="222">
        <v>0</v>
      </c>
      <c r="V675" s="222">
        <f>ROUND(E675*U675,2)</f>
        <v>0</v>
      </c>
      <c r="W675" s="222"/>
      <c r="X675" s="222" t="s">
        <v>141</v>
      </c>
      <c r="Y675" s="222" t="s">
        <v>142</v>
      </c>
      <c r="Z675" s="212"/>
      <c r="AA675" s="212"/>
      <c r="AB675" s="212"/>
      <c r="AC675" s="212"/>
      <c r="AD675" s="212"/>
      <c r="AE675" s="212"/>
      <c r="AF675" s="212"/>
      <c r="AG675" s="212" t="s">
        <v>143</v>
      </c>
      <c r="AH675" s="212"/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2" x14ac:dyDescent="0.2">
      <c r="A676" s="219"/>
      <c r="B676" s="220"/>
      <c r="C676" s="254" t="s">
        <v>839</v>
      </c>
      <c r="D676" s="223"/>
      <c r="E676" s="224">
        <v>5</v>
      </c>
      <c r="F676" s="222"/>
      <c r="G676" s="222"/>
      <c r="H676" s="222"/>
      <c r="I676" s="222"/>
      <c r="J676" s="222"/>
      <c r="K676" s="222"/>
      <c r="L676" s="222"/>
      <c r="M676" s="222"/>
      <c r="N676" s="221"/>
      <c r="O676" s="221"/>
      <c r="P676" s="221"/>
      <c r="Q676" s="221"/>
      <c r="R676" s="222"/>
      <c r="S676" s="222"/>
      <c r="T676" s="222"/>
      <c r="U676" s="222"/>
      <c r="V676" s="222"/>
      <c r="W676" s="222"/>
      <c r="X676" s="222"/>
      <c r="Y676" s="222"/>
      <c r="Z676" s="212"/>
      <c r="AA676" s="212"/>
      <c r="AB676" s="212"/>
      <c r="AC676" s="212"/>
      <c r="AD676" s="212"/>
      <c r="AE676" s="212"/>
      <c r="AF676" s="212"/>
      <c r="AG676" s="212" t="s">
        <v>147</v>
      </c>
      <c r="AH676" s="212">
        <v>0</v>
      </c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 x14ac:dyDescent="0.2">
      <c r="A677" s="233">
        <v>181</v>
      </c>
      <c r="B677" s="234" t="s">
        <v>840</v>
      </c>
      <c r="C677" s="252" t="s">
        <v>841</v>
      </c>
      <c r="D677" s="235" t="s">
        <v>464</v>
      </c>
      <c r="E677" s="236">
        <v>2</v>
      </c>
      <c r="F677" s="237"/>
      <c r="G677" s="238">
        <f>ROUND(E677*F677,2)</f>
        <v>0</v>
      </c>
      <c r="H677" s="237"/>
      <c r="I677" s="238">
        <f>ROUND(E677*H677,2)</f>
        <v>0</v>
      </c>
      <c r="J677" s="237"/>
      <c r="K677" s="238">
        <f>ROUND(E677*J677,2)</f>
        <v>0</v>
      </c>
      <c r="L677" s="238">
        <v>21</v>
      </c>
      <c r="M677" s="238">
        <f>G677*(1+L677/100)</f>
        <v>0</v>
      </c>
      <c r="N677" s="236">
        <v>0</v>
      </c>
      <c r="O677" s="236">
        <f>ROUND(E677*N677,2)</f>
        <v>0</v>
      </c>
      <c r="P677" s="236">
        <v>0</v>
      </c>
      <c r="Q677" s="236">
        <f>ROUND(E677*P677,2)</f>
        <v>0</v>
      </c>
      <c r="R677" s="238"/>
      <c r="S677" s="238" t="s">
        <v>383</v>
      </c>
      <c r="T677" s="239" t="s">
        <v>384</v>
      </c>
      <c r="U677" s="222">
        <v>0</v>
      </c>
      <c r="V677" s="222">
        <f>ROUND(E677*U677,2)</f>
        <v>0</v>
      </c>
      <c r="W677" s="222"/>
      <c r="X677" s="222" t="s">
        <v>141</v>
      </c>
      <c r="Y677" s="222" t="s">
        <v>142</v>
      </c>
      <c r="Z677" s="212"/>
      <c r="AA677" s="212"/>
      <c r="AB677" s="212"/>
      <c r="AC677" s="212"/>
      <c r="AD677" s="212"/>
      <c r="AE677" s="212"/>
      <c r="AF677" s="212"/>
      <c r="AG677" s="212" t="s">
        <v>143</v>
      </c>
      <c r="AH677" s="212"/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2" x14ac:dyDescent="0.2">
      <c r="A678" s="219"/>
      <c r="B678" s="220"/>
      <c r="C678" s="254" t="s">
        <v>842</v>
      </c>
      <c r="D678" s="223"/>
      <c r="E678" s="224">
        <v>2</v>
      </c>
      <c r="F678" s="222"/>
      <c r="G678" s="222"/>
      <c r="H678" s="222"/>
      <c r="I678" s="222"/>
      <c r="J678" s="222"/>
      <c r="K678" s="222"/>
      <c r="L678" s="222"/>
      <c r="M678" s="222"/>
      <c r="N678" s="221"/>
      <c r="O678" s="221"/>
      <c r="P678" s="221"/>
      <c r="Q678" s="221"/>
      <c r="R678" s="222"/>
      <c r="S678" s="222"/>
      <c r="T678" s="222"/>
      <c r="U678" s="222"/>
      <c r="V678" s="222"/>
      <c r="W678" s="222"/>
      <c r="X678" s="222"/>
      <c r="Y678" s="222"/>
      <c r="Z678" s="212"/>
      <c r="AA678" s="212"/>
      <c r="AB678" s="212"/>
      <c r="AC678" s="212"/>
      <c r="AD678" s="212"/>
      <c r="AE678" s="212"/>
      <c r="AF678" s="212"/>
      <c r="AG678" s="212" t="s">
        <v>147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1" x14ac:dyDescent="0.2">
      <c r="A679" s="233">
        <v>182</v>
      </c>
      <c r="B679" s="234" t="s">
        <v>843</v>
      </c>
      <c r="C679" s="252" t="s">
        <v>844</v>
      </c>
      <c r="D679" s="235" t="s">
        <v>464</v>
      </c>
      <c r="E679" s="236">
        <v>5</v>
      </c>
      <c r="F679" s="237"/>
      <c r="G679" s="238">
        <f>ROUND(E679*F679,2)</f>
        <v>0</v>
      </c>
      <c r="H679" s="237"/>
      <c r="I679" s="238">
        <f>ROUND(E679*H679,2)</f>
        <v>0</v>
      </c>
      <c r="J679" s="237"/>
      <c r="K679" s="238">
        <f>ROUND(E679*J679,2)</f>
        <v>0</v>
      </c>
      <c r="L679" s="238">
        <v>21</v>
      </c>
      <c r="M679" s="238">
        <f>G679*(1+L679/100)</f>
        <v>0</v>
      </c>
      <c r="N679" s="236">
        <v>0</v>
      </c>
      <c r="O679" s="236">
        <f>ROUND(E679*N679,2)</f>
        <v>0</v>
      </c>
      <c r="P679" s="236">
        <v>0</v>
      </c>
      <c r="Q679" s="236">
        <f>ROUND(E679*P679,2)</f>
        <v>0</v>
      </c>
      <c r="R679" s="238"/>
      <c r="S679" s="238" t="s">
        <v>383</v>
      </c>
      <c r="T679" s="239" t="s">
        <v>384</v>
      </c>
      <c r="U679" s="222">
        <v>0</v>
      </c>
      <c r="V679" s="222">
        <f>ROUND(E679*U679,2)</f>
        <v>0</v>
      </c>
      <c r="W679" s="222"/>
      <c r="X679" s="222" t="s">
        <v>141</v>
      </c>
      <c r="Y679" s="222" t="s">
        <v>142</v>
      </c>
      <c r="Z679" s="212"/>
      <c r="AA679" s="212"/>
      <c r="AB679" s="212"/>
      <c r="AC679" s="212"/>
      <c r="AD679" s="212"/>
      <c r="AE679" s="212"/>
      <c r="AF679" s="212"/>
      <c r="AG679" s="212" t="s">
        <v>143</v>
      </c>
      <c r="AH679" s="212"/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2" x14ac:dyDescent="0.2">
      <c r="A680" s="219"/>
      <c r="B680" s="220"/>
      <c r="C680" s="254" t="s">
        <v>839</v>
      </c>
      <c r="D680" s="223"/>
      <c r="E680" s="224">
        <v>5</v>
      </c>
      <c r="F680" s="222"/>
      <c r="G680" s="222"/>
      <c r="H680" s="222"/>
      <c r="I680" s="222"/>
      <c r="J680" s="222"/>
      <c r="K680" s="222"/>
      <c r="L680" s="222"/>
      <c r="M680" s="222"/>
      <c r="N680" s="221"/>
      <c r="O680" s="221"/>
      <c r="P680" s="221"/>
      <c r="Q680" s="221"/>
      <c r="R680" s="222"/>
      <c r="S680" s="222"/>
      <c r="T680" s="222"/>
      <c r="U680" s="222"/>
      <c r="V680" s="222"/>
      <c r="W680" s="222"/>
      <c r="X680" s="222"/>
      <c r="Y680" s="222"/>
      <c r="Z680" s="212"/>
      <c r="AA680" s="212"/>
      <c r="AB680" s="212"/>
      <c r="AC680" s="212"/>
      <c r="AD680" s="212"/>
      <c r="AE680" s="212"/>
      <c r="AF680" s="212"/>
      <c r="AG680" s="212" t="s">
        <v>147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1" x14ac:dyDescent="0.2">
      <c r="A681" s="233">
        <v>183</v>
      </c>
      <c r="B681" s="234" t="s">
        <v>845</v>
      </c>
      <c r="C681" s="252" t="s">
        <v>846</v>
      </c>
      <c r="D681" s="235" t="s">
        <v>464</v>
      </c>
      <c r="E681" s="236">
        <v>2</v>
      </c>
      <c r="F681" s="237"/>
      <c r="G681" s="238">
        <f>ROUND(E681*F681,2)</f>
        <v>0</v>
      </c>
      <c r="H681" s="237"/>
      <c r="I681" s="238">
        <f>ROUND(E681*H681,2)</f>
        <v>0</v>
      </c>
      <c r="J681" s="237"/>
      <c r="K681" s="238">
        <f>ROUND(E681*J681,2)</f>
        <v>0</v>
      </c>
      <c r="L681" s="238">
        <v>21</v>
      </c>
      <c r="M681" s="238">
        <f>G681*(1+L681/100)</f>
        <v>0</v>
      </c>
      <c r="N681" s="236">
        <v>0</v>
      </c>
      <c r="O681" s="236">
        <f>ROUND(E681*N681,2)</f>
        <v>0</v>
      </c>
      <c r="P681" s="236">
        <v>0</v>
      </c>
      <c r="Q681" s="236">
        <f>ROUND(E681*P681,2)</f>
        <v>0</v>
      </c>
      <c r="R681" s="238"/>
      <c r="S681" s="238" t="s">
        <v>383</v>
      </c>
      <c r="T681" s="239" t="s">
        <v>384</v>
      </c>
      <c r="U681" s="222">
        <v>0</v>
      </c>
      <c r="V681" s="222">
        <f>ROUND(E681*U681,2)</f>
        <v>0</v>
      </c>
      <c r="W681" s="222"/>
      <c r="X681" s="222" t="s">
        <v>141</v>
      </c>
      <c r="Y681" s="222" t="s">
        <v>142</v>
      </c>
      <c r="Z681" s="212"/>
      <c r="AA681" s="212"/>
      <c r="AB681" s="212"/>
      <c r="AC681" s="212"/>
      <c r="AD681" s="212"/>
      <c r="AE681" s="212"/>
      <c r="AF681" s="212"/>
      <c r="AG681" s="212" t="s">
        <v>143</v>
      </c>
      <c r="AH681" s="212"/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2" x14ac:dyDescent="0.2">
      <c r="A682" s="219"/>
      <c r="B682" s="220"/>
      <c r="C682" s="254" t="s">
        <v>842</v>
      </c>
      <c r="D682" s="223"/>
      <c r="E682" s="224">
        <v>2</v>
      </c>
      <c r="F682" s="222"/>
      <c r="G682" s="222"/>
      <c r="H682" s="222"/>
      <c r="I682" s="222"/>
      <c r="J682" s="222"/>
      <c r="K682" s="222"/>
      <c r="L682" s="222"/>
      <c r="M682" s="222"/>
      <c r="N682" s="221"/>
      <c r="O682" s="221"/>
      <c r="P682" s="221"/>
      <c r="Q682" s="221"/>
      <c r="R682" s="222"/>
      <c r="S682" s="222"/>
      <c r="T682" s="222"/>
      <c r="U682" s="222"/>
      <c r="V682" s="222"/>
      <c r="W682" s="222"/>
      <c r="X682" s="222"/>
      <c r="Y682" s="222"/>
      <c r="Z682" s="212"/>
      <c r="AA682" s="212"/>
      <c r="AB682" s="212"/>
      <c r="AC682" s="212"/>
      <c r="AD682" s="212"/>
      <c r="AE682" s="212"/>
      <c r="AF682" s="212"/>
      <c r="AG682" s="212" t="s">
        <v>147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1" x14ac:dyDescent="0.2">
      <c r="A683" s="233">
        <v>184</v>
      </c>
      <c r="B683" s="234" t="s">
        <v>847</v>
      </c>
      <c r="C683" s="252" t="s">
        <v>848</v>
      </c>
      <c r="D683" s="235" t="s">
        <v>464</v>
      </c>
      <c r="E683" s="236">
        <v>2</v>
      </c>
      <c r="F683" s="237"/>
      <c r="G683" s="238">
        <f>ROUND(E683*F683,2)</f>
        <v>0</v>
      </c>
      <c r="H683" s="237"/>
      <c r="I683" s="238">
        <f>ROUND(E683*H683,2)</f>
        <v>0</v>
      </c>
      <c r="J683" s="237"/>
      <c r="K683" s="238">
        <f>ROUND(E683*J683,2)</f>
        <v>0</v>
      </c>
      <c r="L683" s="238">
        <v>21</v>
      </c>
      <c r="M683" s="238">
        <f>G683*(1+L683/100)</f>
        <v>0</v>
      </c>
      <c r="N683" s="236">
        <v>0</v>
      </c>
      <c r="O683" s="236">
        <f>ROUND(E683*N683,2)</f>
        <v>0</v>
      </c>
      <c r="P683" s="236">
        <v>0</v>
      </c>
      <c r="Q683" s="236">
        <f>ROUND(E683*P683,2)</f>
        <v>0</v>
      </c>
      <c r="R683" s="238"/>
      <c r="S683" s="238" t="s">
        <v>383</v>
      </c>
      <c r="T683" s="239" t="s">
        <v>384</v>
      </c>
      <c r="U683" s="222">
        <v>0</v>
      </c>
      <c r="V683" s="222">
        <f>ROUND(E683*U683,2)</f>
        <v>0</v>
      </c>
      <c r="W683" s="222"/>
      <c r="X683" s="222" t="s">
        <v>141</v>
      </c>
      <c r="Y683" s="222" t="s">
        <v>142</v>
      </c>
      <c r="Z683" s="212"/>
      <c r="AA683" s="212"/>
      <c r="AB683" s="212"/>
      <c r="AC683" s="212"/>
      <c r="AD683" s="212"/>
      <c r="AE683" s="212"/>
      <c r="AF683" s="212"/>
      <c r="AG683" s="212" t="s">
        <v>143</v>
      </c>
      <c r="AH683" s="212"/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2" x14ac:dyDescent="0.2">
      <c r="A684" s="219"/>
      <c r="B684" s="220"/>
      <c r="C684" s="254" t="s">
        <v>836</v>
      </c>
      <c r="D684" s="223"/>
      <c r="E684" s="224">
        <v>2</v>
      </c>
      <c r="F684" s="222"/>
      <c r="G684" s="222"/>
      <c r="H684" s="222"/>
      <c r="I684" s="222"/>
      <c r="J684" s="222"/>
      <c r="K684" s="222"/>
      <c r="L684" s="222"/>
      <c r="M684" s="222"/>
      <c r="N684" s="221"/>
      <c r="O684" s="221"/>
      <c r="P684" s="221"/>
      <c r="Q684" s="221"/>
      <c r="R684" s="222"/>
      <c r="S684" s="222"/>
      <c r="T684" s="222"/>
      <c r="U684" s="222"/>
      <c r="V684" s="222"/>
      <c r="W684" s="222"/>
      <c r="X684" s="222"/>
      <c r="Y684" s="222"/>
      <c r="Z684" s="212"/>
      <c r="AA684" s="212"/>
      <c r="AB684" s="212"/>
      <c r="AC684" s="212"/>
      <c r="AD684" s="212"/>
      <c r="AE684" s="212"/>
      <c r="AF684" s="212"/>
      <c r="AG684" s="212" t="s">
        <v>147</v>
      </c>
      <c r="AH684" s="212">
        <v>0</v>
      </c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1" x14ac:dyDescent="0.2">
      <c r="A685" s="233">
        <v>185</v>
      </c>
      <c r="B685" s="234" t="s">
        <v>849</v>
      </c>
      <c r="C685" s="252" t="s">
        <v>850</v>
      </c>
      <c r="D685" s="235" t="s">
        <v>464</v>
      </c>
      <c r="E685" s="236">
        <v>3</v>
      </c>
      <c r="F685" s="237"/>
      <c r="G685" s="238">
        <f>ROUND(E685*F685,2)</f>
        <v>0</v>
      </c>
      <c r="H685" s="237"/>
      <c r="I685" s="238">
        <f>ROUND(E685*H685,2)</f>
        <v>0</v>
      </c>
      <c r="J685" s="237"/>
      <c r="K685" s="238">
        <f>ROUND(E685*J685,2)</f>
        <v>0</v>
      </c>
      <c r="L685" s="238">
        <v>21</v>
      </c>
      <c r="M685" s="238">
        <f>G685*(1+L685/100)</f>
        <v>0</v>
      </c>
      <c r="N685" s="236">
        <v>0</v>
      </c>
      <c r="O685" s="236">
        <f>ROUND(E685*N685,2)</f>
        <v>0</v>
      </c>
      <c r="P685" s="236">
        <v>0</v>
      </c>
      <c r="Q685" s="236">
        <f>ROUND(E685*P685,2)</f>
        <v>0</v>
      </c>
      <c r="R685" s="238"/>
      <c r="S685" s="238" t="s">
        <v>383</v>
      </c>
      <c r="T685" s="239" t="s">
        <v>384</v>
      </c>
      <c r="U685" s="222">
        <v>0</v>
      </c>
      <c r="V685" s="222">
        <f>ROUND(E685*U685,2)</f>
        <v>0</v>
      </c>
      <c r="W685" s="222"/>
      <c r="X685" s="222" t="s">
        <v>141</v>
      </c>
      <c r="Y685" s="222" t="s">
        <v>142</v>
      </c>
      <c r="Z685" s="212"/>
      <c r="AA685" s="212"/>
      <c r="AB685" s="212"/>
      <c r="AC685" s="212"/>
      <c r="AD685" s="212"/>
      <c r="AE685" s="212"/>
      <c r="AF685" s="212"/>
      <c r="AG685" s="212" t="s">
        <v>143</v>
      </c>
      <c r="AH685" s="212"/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2" x14ac:dyDescent="0.2">
      <c r="A686" s="219"/>
      <c r="B686" s="220"/>
      <c r="C686" s="254" t="s">
        <v>832</v>
      </c>
      <c r="D686" s="223"/>
      <c r="E686" s="224">
        <v>3</v>
      </c>
      <c r="F686" s="222"/>
      <c r="G686" s="222"/>
      <c r="H686" s="222"/>
      <c r="I686" s="222"/>
      <c r="J686" s="222"/>
      <c r="K686" s="222"/>
      <c r="L686" s="222"/>
      <c r="M686" s="222"/>
      <c r="N686" s="221"/>
      <c r="O686" s="221"/>
      <c r="P686" s="221"/>
      <c r="Q686" s="221"/>
      <c r="R686" s="222"/>
      <c r="S686" s="222"/>
      <c r="T686" s="222"/>
      <c r="U686" s="222"/>
      <c r="V686" s="222"/>
      <c r="W686" s="222"/>
      <c r="X686" s="222"/>
      <c r="Y686" s="222"/>
      <c r="Z686" s="212"/>
      <c r="AA686" s="212"/>
      <c r="AB686" s="212"/>
      <c r="AC686" s="212"/>
      <c r="AD686" s="212"/>
      <c r="AE686" s="212"/>
      <c r="AF686" s="212"/>
      <c r="AG686" s="212" t="s">
        <v>147</v>
      </c>
      <c r="AH686" s="212">
        <v>0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1" x14ac:dyDescent="0.2">
      <c r="A687" s="233">
        <v>186</v>
      </c>
      <c r="B687" s="234" t="s">
        <v>851</v>
      </c>
      <c r="C687" s="252" t="s">
        <v>852</v>
      </c>
      <c r="D687" s="235" t="s">
        <v>464</v>
      </c>
      <c r="E687" s="236">
        <v>16</v>
      </c>
      <c r="F687" s="237"/>
      <c r="G687" s="238">
        <f>ROUND(E687*F687,2)</f>
        <v>0</v>
      </c>
      <c r="H687" s="237"/>
      <c r="I687" s="238">
        <f>ROUND(E687*H687,2)</f>
        <v>0</v>
      </c>
      <c r="J687" s="237"/>
      <c r="K687" s="238">
        <f>ROUND(E687*J687,2)</f>
        <v>0</v>
      </c>
      <c r="L687" s="238">
        <v>21</v>
      </c>
      <c r="M687" s="238">
        <f>G687*(1+L687/100)</f>
        <v>0</v>
      </c>
      <c r="N687" s="236">
        <v>0</v>
      </c>
      <c r="O687" s="236">
        <f>ROUND(E687*N687,2)</f>
        <v>0</v>
      </c>
      <c r="P687" s="236">
        <v>0</v>
      </c>
      <c r="Q687" s="236">
        <f>ROUND(E687*P687,2)</f>
        <v>0</v>
      </c>
      <c r="R687" s="238"/>
      <c r="S687" s="238" t="s">
        <v>383</v>
      </c>
      <c r="T687" s="239" t="s">
        <v>384</v>
      </c>
      <c r="U687" s="222">
        <v>0</v>
      </c>
      <c r="V687" s="222">
        <f>ROUND(E687*U687,2)</f>
        <v>0</v>
      </c>
      <c r="W687" s="222"/>
      <c r="X687" s="222" t="s">
        <v>141</v>
      </c>
      <c r="Y687" s="222" t="s">
        <v>142</v>
      </c>
      <c r="Z687" s="212"/>
      <c r="AA687" s="212"/>
      <c r="AB687" s="212"/>
      <c r="AC687" s="212"/>
      <c r="AD687" s="212"/>
      <c r="AE687" s="212"/>
      <c r="AF687" s="212"/>
      <c r="AG687" s="212" t="s">
        <v>143</v>
      </c>
      <c r="AH687" s="212"/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2" x14ac:dyDescent="0.2">
      <c r="A688" s="219"/>
      <c r="B688" s="220"/>
      <c r="C688" s="254" t="s">
        <v>835</v>
      </c>
      <c r="D688" s="223"/>
      <c r="E688" s="224">
        <v>16</v>
      </c>
      <c r="F688" s="222"/>
      <c r="G688" s="222"/>
      <c r="H688" s="222"/>
      <c r="I688" s="222"/>
      <c r="J688" s="222"/>
      <c r="K688" s="222"/>
      <c r="L688" s="222"/>
      <c r="M688" s="222"/>
      <c r="N688" s="221"/>
      <c r="O688" s="221"/>
      <c r="P688" s="221"/>
      <c r="Q688" s="221"/>
      <c r="R688" s="222"/>
      <c r="S688" s="222"/>
      <c r="T688" s="222"/>
      <c r="U688" s="222"/>
      <c r="V688" s="222"/>
      <c r="W688" s="222"/>
      <c r="X688" s="222"/>
      <c r="Y688" s="222"/>
      <c r="Z688" s="212"/>
      <c r="AA688" s="212"/>
      <c r="AB688" s="212"/>
      <c r="AC688" s="212"/>
      <c r="AD688" s="212"/>
      <c r="AE688" s="212"/>
      <c r="AF688" s="212"/>
      <c r="AG688" s="212" t="s">
        <v>147</v>
      </c>
      <c r="AH688" s="212">
        <v>0</v>
      </c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x14ac:dyDescent="0.2">
      <c r="A689" s="226" t="s">
        <v>133</v>
      </c>
      <c r="B689" s="227" t="s">
        <v>101</v>
      </c>
      <c r="C689" s="251" t="s">
        <v>102</v>
      </c>
      <c r="D689" s="228"/>
      <c r="E689" s="229"/>
      <c r="F689" s="230"/>
      <c r="G689" s="230">
        <f>SUMIF(AG690:AG696,"&lt;&gt;NOR",G690:G696)</f>
        <v>0</v>
      </c>
      <c r="H689" s="230"/>
      <c r="I689" s="230">
        <f>SUM(I690:I696)</f>
        <v>0</v>
      </c>
      <c r="J689" s="230"/>
      <c r="K689" s="230">
        <f>SUM(K690:K696)</f>
        <v>0</v>
      </c>
      <c r="L689" s="230"/>
      <c r="M689" s="230">
        <f>SUM(M690:M696)</f>
        <v>0</v>
      </c>
      <c r="N689" s="229"/>
      <c r="O689" s="229">
        <f>SUM(O690:O696)</f>
        <v>0</v>
      </c>
      <c r="P689" s="229"/>
      <c r="Q689" s="229">
        <f>SUM(Q690:Q696)</f>
        <v>0</v>
      </c>
      <c r="R689" s="230"/>
      <c r="S689" s="230"/>
      <c r="T689" s="231"/>
      <c r="U689" s="225"/>
      <c r="V689" s="225">
        <f>SUM(V690:V696)</f>
        <v>32.17</v>
      </c>
      <c r="W689" s="225"/>
      <c r="X689" s="225"/>
      <c r="Y689" s="225"/>
      <c r="AG689" t="s">
        <v>134</v>
      </c>
    </row>
    <row r="690" spans="1:60" ht="22.5" outlineLevel="1" x14ac:dyDescent="0.2">
      <c r="A690" s="244">
        <v>187</v>
      </c>
      <c r="B690" s="245" t="s">
        <v>853</v>
      </c>
      <c r="C690" s="257" t="s">
        <v>854</v>
      </c>
      <c r="D690" s="246" t="s">
        <v>279</v>
      </c>
      <c r="E690" s="247">
        <v>8.3300300000000007</v>
      </c>
      <c r="F690" s="248"/>
      <c r="G690" s="249">
        <f>ROUND(E690*F690,2)</f>
        <v>0</v>
      </c>
      <c r="H690" s="248"/>
      <c r="I690" s="249">
        <f>ROUND(E690*H690,2)</f>
        <v>0</v>
      </c>
      <c r="J690" s="248"/>
      <c r="K690" s="249">
        <f>ROUND(E690*J690,2)</f>
        <v>0</v>
      </c>
      <c r="L690" s="249">
        <v>21</v>
      </c>
      <c r="M690" s="249">
        <f>G690*(1+L690/100)</f>
        <v>0</v>
      </c>
      <c r="N690" s="247">
        <v>0</v>
      </c>
      <c r="O690" s="247">
        <f>ROUND(E690*N690,2)</f>
        <v>0</v>
      </c>
      <c r="P690" s="247">
        <v>0</v>
      </c>
      <c r="Q690" s="247">
        <f>ROUND(E690*P690,2)</f>
        <v>0</v>
      </c>
      <c r="R690" s="249" t="s">
        <v>218</v>
      </c>
      <c r="S690" s="249" t="s">
        <v>139</v>
      </c>
      <c r="T690" s="250" t="s">
        <v>140</v>
      </c>
      <c r="U690" s="222">
        <v>2.0089999999999999</v>
      </c>
      <c r="V690" s="222">
        <f>ROUND(E690*U690,2)</f>
        <v>16.739999999999998</v>
      </c>
      <c r="W690" s="222"/>
      <c r="X690" s="222" t="s">
        <v>855</v>
      </c>
      <c r="Y690" s="222" t="s">
        <v>142</v>
      </c>
      <c r="Z690" s="212"/>
      <c r="AA690" s="212"/>
      <c r="AB690" s="212"/>
      <c r="AC690" s="212"/>
      <c r="AD690" s="212"/>
      <c r="AE690" s="212"/>
      <c r="AF690" s="212"/>
      <c r="AG690" s="212" t="s">
        <v>856</v>
      </c>
      <c r="AH690" s="212"/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 x14ac:dyDescent="0.2">
      <c r="A691" s="233">
        <v>188</v>
      </c>
      <c r="B691" s="234" t="s">
        <v>857</v>
      </c>
      <c r="C691" s="252" t="s">
        <v>858</v>
      </c>
      <c r="D691" s="235" t="s">
        <v>279</v>
      </c>
      <c r="E691" s="236">
        <v>8.3300300000000007</v>
      </c>
      <c r="F691" s="237"/>
      <c r="G691" s="238">
        <f>ROUND(E691*F691,2)</f>
        <v>0</v>
      </c>
      <c r="H691" s="237"/>
      <c r="I691" s="238">
        <f>ROUND(E691*H691,2)</f>
        <v>0</v>
      </c>
      <c r="J691" s="237"/>
      <c r="K691" s="238">
        <f>ROUND(E691*J691,2)</f>
        <v>0</v>
      </c>
      <c r="L691" s="238">
        <v>21</v>
      </c>
      <c r="M691" s="238">
        <f>G691*(1+L691/100)</f>
        <v>0</v>
      </c>
      <c r="N691" s="236">
        <v>0</v>
      </c>
      <c r="O691" s="236">
        <f>ROUND(E691*N691,2)</f>
        <v>0</v>
      </c>
      <c r="P691" s="236">
        <v>0</v>
      </c>
      <c r="Q691" s="236">
        <f>ROUND(E691*P691,2)</f>
        <v>0</v>
      </c>
      <c r="R691" s="238" t="s">
        <v>218</v>
      </c>
      <c r="S691" s="238" t="s">
        <v>139</v>
      </c>
      <c r="T691" s="239" t="s">
        <v>140</v>
      </c>
      <c r="U691" s="222">
        <v>0.49</v>
      </c>
      <c r="V691" s="222">
        <f>ROUND(E691*U691,2)</f>
        <v>4.08</v>
      </c>
      <c r="W691" s="222"/>
      <c r="X691" s="222" t="s">
        <v>855</v>
      </c>
      <c r="Y691" s="222" t="s">
        <v>142</v>
      </c>
      <c r="Z691" s="212"/>
      <c r="AA691" s="212"/>
      <c r="AB691" s="212"/>
      <c r="AC691" s="212"/>
      <c r="AD691" s="212"/>
      <c r="AE691" s="212"/>
      <c r="AF691" s="212"/>
      <c r="AG691" s="212" t="s">
        <v>856</v>
      </c>
      <c r="AH691" s="212"/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2" x14ac:dyDescent="0.2">
      <c r="A692" s="219"/>
      <c r="B692" s="220"/>
      <c r="C692" s="253" t="s">
        <v>859</v>
      </c>
      <c r="D692" s="240"/>
      <c r="E692" s="240"/>
      <c r="F692" s="240"/>
      <c r="G692" s="240"/>
      <c r="H692" s="222"/>
      <c r="I692" s="222"/>
      <c r="J692" s="222"/>
      <c r="K692" s="222"/>
      <c r="L692" s="222"/>
      <c r="M692" s="222"/>
      <c r="N692" s="221"/>
      <c r="O692" s="221"/>
      <c r="P692" s="221"/>
      <c r="Q692" s="221"/>
      <c r="R692" s="222"/>
      <c r="S692" s="222"/>
      <c r="T692" s="222"/>
      <c r="U692" s="222"/>
      <c r="V692" s="222"/>
      <c r="W692" s="222"/>
      <c r="X692" s="222"/>
      <c r="Y692" s="222"/>
      <c r="Z692" s="212"/>
      <c r="AA692" s="212"/>
      <c r="AB692" s="212"/>
      <c r="AC692" s="212"/>
      <c r="AD692" s="212"/>
      <c r="AE692" s="212"/>
      <c r="AF692" s="212"/>
      <c r="AG692" s="212" t="s">
        <v>145</v>
      </c>
      <c r="AH692" s="212"/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1" x14ac:dyDescent="0.2">
      <c r="A693" s="244">
        <v>189</v>
      </c>
      <c r="B693" s="245" t="s">
        <v>860</v>
      </c>
      <c r="C693" s="257" t="s">
        <v>861</v>
      </c>
      <c r="D693" s="246" t="s">
        <v>279</v>
      </c>
      <c r="E693" s="247">
        <v>124.95049</v>
      </c>
      <c r="F693" s="248"/>
      <c r="G693" s="249">
        <f>ROUND(E693*F693,2)</f>
        <v>0</v>
      </c>
      <c r="H693" s="248"/>
      <c r="I693" s="249">
        <f>ROUND(E693*H693,2)</f>
        <v>0</v>
      </c>
      <c r="J693" s="248"/>
      <c r="K693" s="249">
        <f>ROUND(E693*J693,2)</f>
        <v>0</v>
      </c>
      <c r="L693" s="249">
        <v>21</v>
      </c>
      <c r="M693" s="249">
        <f>G693*(1+L693/100)</f>
        <v>0</v>
      </c>
      <c r="N693" s="247">
        <v>0</v>
      </c>
      <c r="O693" s="247">
        <f>ROUND(E693*N693,2)</f>
        <v>0</v>
      </c>
      <c r="P693" s="247">
        <v>0</v>
      </c>
      <c r="Q693" s="247">
        <f>ROUND(E693*P693,2)</f>
        <v>0</v>
      </c>
      <c r="R693" s="249" t="s">
        <v>218</v>
      </c>
      <c r="S693" s="249" t="s">
        <v>139</v>
      </c>
      <c r="T693" s="250" t="s">
        <v>140</v>
      </c>
      <c r="U693" s="222">
        <v>0</v>
      </c>
      <c r="V693" s="222">
        <f>ROUND(E693*U693,2)</f>
        <v>0</v>
      </c>
      <c r="W693" s="222"/>
      <c r="X693" s="222" t="s">
        <v>855</v>
      </c>
      <c r="Y693" s="222" t="s">
        <v>142</v>
      </c>
      <c r="Z693" s="212"/>
      <c r="AA693" s="212"/>
      <c r="AB693" s="212"/>
      <c r="AC693" s="212"/>
      <c r="AD693" s="212"/>
      <c r="AE693" s="212"/>
      <c r="AF693" s="212"/>
      <c r="AG693" s="212" t="s">
        <v>856</v>
      </c>
      <c r="AH693" s="212"/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2">
      <c r="A694" s="244">
        <v>190</v>
      </c>
      <c r="B694" s="245" t="s">
        <v>862</v>
      </c>
      <c r="C694" s="257" t="s">
        <v>863</v>
      </c>
      <c r="D694" s="246" t="s">
        <v>279</v>
      </c>
      <c r="E694" s="247">
        <v>8.3300300000000007</v>
      </c>
      <c r="F694" s="248"/>
      <c r="G694" s="249">
        <f>ROUND(E694*F694,2)</f>
        <v>0</v>
      </c>
      <c r="H694" s="248"/>
      <c r="I694" s="249">
        <f>ROUND(E694*H694,2)</f>
        <v>0</v>
      </c>
      <c r="J694" s="248"/>
      <c r="K694" s="249">
        <f>ROUND(E694*J694,2)</f>
        <v>0</v>
      </c>
      <c r="L694" s="249">
        <v>21</v>
      </c>
      <c r="M694" s="249">
        <f>G694*(1+L694/100)</f>
        <v>0</v>
      </c>
      <c r="N694" s="247">
        <v>0</v>
      </c>
      <c r="O694" s="247">
        <f>ROUND(E694*N694,2)</f>
        <v>0</v>
      </c>
      <c r="P694" s="247">
        <v>0</v>
      </c>
      <c r="Q694" s="247">
        <f>ROUND(E694*P694,2)</f>
        <v>0</v>
      </c>
      <c r="R694" s="249" t="s">
        <v>218</v>
      </c>
      <c r="S694" s="249" t="s">
        <v>139</v>
      </c>
      <c r="T694" s="250" t="s">
        <v>140</v>
      </c>
      <c r="U694" s="222">
        <v>0.94199999999999995</v>
      </c>
      <c r="V694" s="222">
        <f>ROUND(E694*U694,2)</f>
        <v>7.85</v>
      </c>
      <c r="W694" s="222"/>
      <c r="X694" s="222" t="s">
        <v>855</v>
      </c>
      <c r="Y694" s="222" t="s">
        <v>142</v>
      </c>
      <c r="Z694" s="212"/>
      <c r="AA694" s="212"/>
      <c r="AB694" s="212"/>
      <c r="AC694" s="212"/>
      <c r="AD694" s="212"/>
      <c r="AE694" s="212"/>
      <c r="AF694" s="212"/>
      <c r="AG694" s="212" t="s">
        <v>856</v>
      </c>
      <c r="AH694" s="212"/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ht="22.5" outlineLevel="1" x14ac:dyDescent="0.2">
      <c r="A695" s="244">
        <v>191</v>
      </c>
      <c r="B695" s="245" t="s">
        <v>864</v>
      </c>
      <c r="C695" s="257" t="s">
        <v>865</v>
      </c>
      <c r="D695" s="246" t="s">
        <v>279</v>
      </c>
      <c r="E695" s="247">
        <v>33.320129999999999</v>
      </c>
      <c r="F695" s="248"/>
      <c r="G695" s="249">
        <f>ROUND(E695*F695,2)</f>
        <v>0</v>
      </c>
      <c r="H695" s="248"/>
      <c r="I695" s="249">
        <f>ROUND(E695*H695,2)</f>
        <v>0</v>
      </c>
      <c r="J695" s="248"/>
      <c r="K695" s="249">
        <f>ROUND(E695*J695,2)</f>
        <v>0</v>
      </c>
      <c r="L695" s="249">
        <v>21</v>
      </c>
      <c r="M695" s="249">
        <f>G695*(1+L695/100)</f>
        <v>0</v>
      </c>
      <c r="N695" s="247">
        <v>0</v>
      </c>
      <c r="O695" s="247">
        <f>ROUND(E695*N695,2)</f>
        <v>0</v>
      </c>
      <c r="P695" s="247">
        <v>0</v>
      </c>
      <c r="Q695" s="247">
        <f>ROUND(E695*P695,2)</f>
        <v>0</v>
      </c>
      <c r="R695" s="249" t="s">
        <v>218</v>
      </c>
      <c r="S695" s="249" t="s">
        <v>139</v>
      </c>
      <c r="T695" s="250" t="s">
        <v>140</v>
      </c>
      <c r="U695" s="222">
        <v>0.105</v>
      </c>
      <c r="V695" s="222">
        <f>ROUND(E695*U695,2)</f>
        <v>3.5</v>
      </c>
      <c r="W695" s="222"/>
      <c r="X695" s="222" t="s">
        <v>855</v>
      </c>
      <c r="Y695" s="222" t="s">
        <v>142</v>
      </c>
      <c r="Z695" s="212"/>
      <c r="AA695" s="212"/>
      <c r="AB695" s="212"/>
      <c r="AC695" s="212"/>
      <c r="AD695" s="212"/>
      <c r="AE695" s="212"/>
      <c r="AF695" s="212"/>
      <c r="AG695" s="212" t="s">
        <v>856</v>
      </c>
      <c r="AH695" s="212"/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ht="22.5" outlineLevel="1" x14ac:dyDescent="0.2">
      <c r="A696" s="244">
        <v>192</v>
      </c>
      <c r="B696" s="245" t="s">
        <v>866</v>
      </c>
      <c r="C696" s="257" t="s">
        <v>867</v>
      </c>
      <c r="D696" s="246" t="s">
        <v>279</v>
      </c>
      <c r="E696" s="247">
        <v>8.3300300000000007</v>
      </c>
      <c r="F696" s="248"/>
      <c r="G696" s="249">
        <f>ROUND(E696*F696,2)</f>
        <v>0</v>
      </c>
      <c r="H696" s="248"/>
      <c r="I696" s="249">
        <f>ROUND(E696*H696,2)</f>
        <v>0</v>
      </c>
      <c r="J696" s="248"/>
      <c r="K696" s="249">
        <f>ROUND(E696*J696,2)</f>
        <v>0</v>
      </c>
      <c r="L696" s="249">
        <v>21</v>
      </c>
      <c r="M696" s="249">
        <f>G696*(1+L696/100)</f>
        <v>0</v>
      </c>
      <c r="N696" s="247">
        <v>0</v>
      </c>
      <c r="O696" s="247">
        <f>ROUND(E696*N696,2)</f>
        <v>0</v>
      </c>
      <c r="P696" s="247">
        <v>0</v>
      </c>
      <c r="Q696" s="247">
        <f>ROUND(E696*P696,2)</f>
        <v>0</v>
      </c>
      <c r="R696" s="249" t="s">
        <v>218</v>
      </c>
      <c r="S696" s="249" t="s">
        <v>139</v>
      </c>
      <c r="T696" s="250" t="s">
        <v>140</v>
      </c>
      <c r="U696" s="222">
        <v>0</v>
      </c>
      <c r="V696" s="222">
        <f>ROUND(E696*U696,2)</f>
        <v>0</v>
      </c>
      <c r="W696" s="222"/>
      <c r="X696" s="222" t="s">
        <v>855</v>
      </c>
      <c r="Y696" s="222" t="s">
        <v>142</v>
      </c>
      <c r="Z696" s="212"/>
      <c r="AA696" s="212"/>
      <c r="AB696" s="212"/>
      <c r="AC696" s="212"/>
      <c r="AD696" s="212"/>
      <c r="AE696" s="212"/>
      <c r="AF696" s="212"/>
      <c r="AG696" s="212" t="s">
        <v>856</v>
      </c>
      <c r="AH696" s="212"/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x14ac:dyDescent="0.2">
      <c r="A697" s="226" t="s">
        <v>133</v>
      </c>
      <c r="B697" s="227" t="s">
        <v>104</v>
      </c>
      <c r="C697" s="251" t="s">
        <v>27</v>
      </c>
      <c r="D697" s="228"/>
      <c r="E697" s="229"/>
      <c r="F697" s="230"/>
      <c r="G697" s="230">
        <f>SUMIF(AG698:AG707,"&lt;&gt;NOR",G698:G707)</f>
        <v>0</v>
      </c>
      <c r="H697" s="230"/>
      <c r="I697" s="230">
        <f>SUM(I698:I707)</f>
        <v>0</v>
      </c>
      <c r="J697" s="230"/>
      <c r="K697" s="230">
        <f>SUM(K698:K707)</f>
        <v>0</v>
      </c>
      <c r="L697" s="230"/>
      <c r="M697" s="230">
        <f>SUM(M698:M707)</f>
        <v>0</v>
      </c>
      <c r="N697" s="229"/>
      <c r="O697" s="229">
        <f>SUM(O698:O707)</f>
        <v>0</v>
      </c>
      <c r="P697" s="229"/>
      <c r="Q697" s="229">
        <f>SUM(Q698:Q707)</f>
        <v>0</v>
      </c>
      <c r="R697" s="230"/>
      <c r="S697" s="230"/>
      <c r="T697" s="231"/>
      <c r="U697" s="225"/>
      <c r="V697" s="225">
        <f>SUM(V698:V707)</f>
        <v>0</v>
      </c>
      <c r="W697" s="225"/>
      <c r="X697" s="225"/>
      <c r="Y697" s="225"/>
      <c r="AG697" t="s">
        <v>134</v>
      </c>
    </row>
    <row r="698" spans="1:60" outlineLevel="1" x14ac:dyDescent="0.2">
      <c r="A698" s="233">
        <v>193</v>
      </c>
      <c r="B698" s="234" t="s">
        <v>868</v>
      </c>
      <c r="C698" s="252" t="s">
        <v>869</v>
      </c>
      <c r="D698" s="235" t="s">
        <v>870</v>
      </c>
      <c r="E698" s="236">
        <v>1</v>
      </c>
      <c r="F698" s="237"/>
      <c r="G698" s="238">
        <f>ROUND(E698*F698,2)</f>
        <v>0</v>
      </c>
      <c r="H698" s="237"/>
      <c r="I698" s="238">
        <f>ROUND(E698*H698,2)</f>
        <v>0</v>
      </c>
      <c r="J698" s="237"/>
      <c r="K698" s="238">
        <f>ROUND(E698*J698,2)</f>
        <v>0</v>
      </c>
      <c r="L698" s="238">
        <v>21</v>
      </c>
      <c r="M698" s="238">
        <f>G698*(1+L698/100)</f>
        <v>0</v>
      </c>
      <c r="N698" s="236">
        <v>0</v>
      </c>
      <c r="O698" s="236">
        <f>ROUND(E698*N698,2)</f>
        <v>0</v>
      </c>
      <c r="P698" s="236">
        <v>0</v>
      </c>
      <c r="Q698" s="236">
        <f>ROUND(E698*P698,2)</f>
        <v>0</v>
      </c>
      <c r="R698" s="238"/>
      <c r="S698" s="238" t="s">
        <v>139</v>
      </c>
      <c r="T698" s="239" t="s">
        <v>384</v>
      </c>
      <c r="U698" s="222">
        <v>0</v>
      </c>
      <c r="V698" s="222">
        <f>ROUND(E698*U698,2)</f>
        <v>0</v>
      </c>
      <c r="W698" s="222"/>
      <c r="X698" s="222" t="s">
        <v>871</v>
      </c>
      <c r="Y698" s="222" t="s">
        <v>142</v>
      </c>
      <c r="Z698" s="212"/>
      <c r="AA698" s="212"/>
      <c r="AB698" s="212"/>
      <c r="AC698" s="212"/>
      <c r="AD698" s="212"/>
      <c r="AE698" s="212"/>
      <c r="AF698" s="212"/>
      <c r="AG698" s="212" t="s">
        <v>872</v>
      </c>
      <c r="AH698" s="212"/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ht="22.5" outlineLevel="2" x14ac:dyDescent="0.2">
      <c r="A699" s="219"/>
      <c r="B699" s="220"/>
      <c r="C699" s="253" t="s">
        <v>873</v>
      </c>
      <c r="D699" s="240"/>
      <c r="E699" s="240"/>
      <c r="F699" s="240"/>
      <c r="G699" s="240"/>
      <c r="H699" s="222"/>
      <c r="I699" s="222"/>
      <c r="J699" s="222"/>
      <c r="K699" s="222"/>
      <c r="L699" s="222"/>
      <c r="M699" s="222"/>
      <c r="N699" s="221"/>
      <c r="O699" s="221"/>
      <c r="P699" s="221"/>
      <c r="Q699" s="221"/>
      <c r="R699" s="222"/>
      <c r="S699" s="222"/>
      <c r="T699" s="222"/>
      <c r="U699" s="222"/>
      <c r="V699" s="222"/>
      <c r="W699" s="222"/>
      <c r="X699" s="222"/>
      <c r="Y699" s="222"/>
      <c r="Z699" s="212"/>
      <c r="AA699" s="212"/>
      <c r="AB699" s="212"/>
      <c r="AC699" s="212"/>
      <c r="AD699" s="212"/>
      <c r="AE699" s="212"/>
      <c r="AF699" s="212"/>
      <c r="AG699" s="212" t="s">
        <v>145</v>
      </c>
      <c r="AH699" s="212"/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41" t="str">
        <f>C699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699" s="212"/>
      <c r="BC699" s="212"/>
      <c r="BD699" s="212"/>
      <c r="BE699" s="212"/>
      <c r="BF699" s="212"/>
      <c r="BG699" s="212"/>
      <c r="BH699" s="212"/>
    </row>
    <row r="700" spans="1:60" outlineLevel="1" x14ac:dyDescent="0.2">
      <c r="A700" s="233">
        <v>194</v>
      </c>
      <c r="B700" s="234" t="s">
        <v>874</v>
      </c>
      <c r="C700" s="252" t="s">
        <v>875</v>
      </c>
      <c r="D700" s="235" t="s">
        <v>870</v>
      </c>
      <c r="E700" s="236">
        <v>1</v>
      </c>
      <c r="F700" s="237"/>
      <c r="G700" s="238">
        <f>ROUND(E700*F700,2)</f>
        <v>0</v>
      </c>
      <c r="H700" s="237"/>
      <c r="I700" s="238">
        <f>ROUND(E700*H700,2)</f>
        <v>0</v>
      </c>
      <c r="J700" s="237"/>
      <c r="K700" s="238">
        <f>ROUND(E700*J700,2)</f>
        <v>0</v>
      </c>
      <c r="L700" s="238">
        <v>21</v>
      </c>
      <c r="M700" s="238">
        <f>G700*(1+L700/100)</f>
        <v>0</v>
      </c>
      <c r="N700" s="236">
        <v>0</v>
      </c>
      <c r="O700" s="236">
        <f>ROUND(E700*N700,2)</f>
        <v>0</v>
      </c>
      <c r="P700" s="236">
        <v>0</v>
      </c>
      <c r="Q700" s="236">
        <f>ROUND(E700*P700,2)</f>
        <v>0</v>
      </c>
      <c r="R700" s="238"/>
      <c r="S700" s="238" t="s">
        <v>139</v>
      </c>
      <c r="T700" s="239" t="s">
        <v>384</v>
      </c>
      <c r="U700" s="222">
        <v>0</v>
      </c>
      <c r="V700" s="222">
        <f>ROUND(E700*U700,2)</f>
        <v>0</v>
      </c>
      <c r="W700" s="222"/>
      <c r="X700" s="222" t="s">
        <v>871</v>
      </c>
      <c r="Y700" s="222" t="s">
        <v>142</v>
      </c>
      <c r="Z700" s="212"/>
      <c r="AA700" s="212"/>
      <c r="AB700" s="212"/>
      <c r="AC700" s="212"/>
      <c r="AD700" s="212"/>
      <c r="AE700" s="212"/>
      <c r="AF700" s="212"/>
      <c r="AG700" s="212" t="s">
        <v>872</v>
      </c>
      <c r="AH700" s="212"/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ht="33.75" outlineLevel="2" x14ac:dyDescent="0.2">
      <c r="A701" s="219"/>
      <c r="B701" s="220"/>
      <c r="C701" s="253" t="s">
        <v>876</v>
      </c>
      <c r="D701" s="240"/>
      <c r="E701" s="240"/>
      <c r="F701" s="240"/>
      <c r="G701" s="240"/>
      <c r="H701" s="222"/>
      <c r="I701" s="222"/>
      <c r="J701" s="222"/>
      <c r="K701" s="222"/>
      <c r="L701" s="222"/>
      <c r="M701" s="222"/>
      <c r="N701" s="221"/>
      <c r="O701" s="221"/>
      <c r="P701" s="221"/>
      <c r="Q701" s="221"/>
      <c r="R701" s="222"/>
      <c r="S701" s="222"/>
      <c r="T701" s="222"/>
      <c r="U701" s="222"/>
      <c r="V701" s="222"/>
      <c r="W701" s="222"/>
      <c r="X701" s="222"/>
      <c r="Y701" s="222"/>
      <c r="Z701" s="212"/>
      <c r="AA701" s="212"/>
      <c r="AB701" s="212"/>
      <c r="AC701" s="212"/>
      <c r="AD701" s="212"/>
      <c r="AE701" s="212"/>
      <c r="AF701" s="212"/>
      <c r="AG701" s="212" t="s">
        <v>145</v>
      </c>
      <c r="AH701" s="212"/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41" t="str">
        <f>C701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701" s="212"/>
      <c r="BC701" s="212"/>
      <c r="BD701" s="212"/>
      <c r="BE701" s="212"/>
      <c r="BF701" s="212"/>
      <c r="BG701" s="212"/>
      <c r="BH701" s="212"/>
    </row>
    <row r="702" spans="1:60" outlineLevel="1" x14ac:dyDescent="0.2">
      <c r="A702" s="233">
        <v>195</v>
      </c>
      <c r="B702" s="234" t="s">
        <v>877</v>
      </c>
      <c r="C702" s="252" t="s">
        <v>878</v>
      </c>
      <c r="D702" s="235" t="s">
        <v>870</v>
      </c>
      <c r="E702" s="236">
        <v>1</v>
      </c>
      <c r="F702" s="237"/>
      <c r="G702" s="238">
        <f>ROUND(E702*F702,2)</f>
        <v>0</v>
      </c>
      <c r="H702" s="237"/>
      <c r="I702" s="238">
        <f>ROUND(E702*H702,2)</f>
        <v>0</v>
      </c>
      <c r="J702" s="237"/>
      <c r="K702" s="238">
        <f>ROUND(E702*J702,2)</f>
        <v>0</v>
      </c>
      <c r="L702" s="238">
        <v>21</v>
      </c>
      <c r="M702" s="238">
        <f>G702*(1+L702/100)</f>
        <v>0</v>
      </c>
      <c r="N702" s="236">
        <v>0</v>
      </c>
      <c r="O702" s="236">
        <f>ROUND(E702*N702,2)</f>
        <v>0</v>
      </c>
      <c r="P702" s="236">
        <v>0</v>
      </c>
      <c r="Q702" s="236">
        <f>ROUND(E702*P702,2)</f>
        <v>0</v>
      </c>
      <c r="R702" s="238"/>
      <c r="S702" s="238" t="s">
        <v>139</v>
      </c>
      <c r="T702" s="239" t="s">
        <v>384</v>
      </c>
      <c r="U702" s="222">
        <v>0</v>
      </c>
      <c r="V702" s="222">
        <f>ROUND(E702*U702,2)</f>
        <v>0</v>
      </c>
      <c r="W702" s="222"/>
      <c r="X702" s="222" t="s">
        <v>871</v>
      </c>
      <c r="Y702" s="222" t="s">
        <v>142</v>
      </c>
      <c r="Z702" s="212"/>
      <c r="AA702" s="212"/>
      <c r="AB702" s="212"/>
      <c r="AC702" s="212"/>
      <c r="AD702" s="212"/>
      <c r="AE702" s="212"/>
      <c r="AF702" s="212"/>
      <c r="AG702" s="212" t="s">
        <v>872</v>
      </c>
      <c r="AH702" s="212"/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ht="22.5" outlineLevel="2" x14ac:dyDescent="0.2">
      <c r="A703" s="219"/>
      <c r="B703" s="220"/>
      <c r="C703" s="253" t="s">
        <v>879</v>
      </c>
      <c r="D703" s="240"/>
      <c r="E703" s="240"/>
      <c r="F703" s="240"/>
      <c r="G703" s="240"/>
      <c r="H703" s="222"/>
      <c r="I703" s="222"/>
      <c r="J703" s="222"/>
      <c r="K703" s="222"/>
      <c r="L703" s="222"/>
      <c r="M703" s="222"/>
      <c r="N703" s="221"/>
      <c r="O703" s="221"/>
      <c r="P703" s="221"/>
      <c r="Q703" s="221"/>
      <c r="R703" s="222"/>
      <c r="S703" s="222"/>
      <c r="T703" s="222"/>
      <c r="U703" s="222"/>
      <c r="V703" s="222"/>
      <c r="W703" s="222"/>
      <c r="X703" s="222"/>
      <c r="Y703" s="222"/>
      <c r="Z703" s="212"/>
      <c r="AA703" s="212"/>
      <c r="AB703" s="212"/>
      <c r="AC703" s="212"/>
      <c r="AD703" s="212"/>
      <c r="AE703" s="212"/>
      <c r="AF703" s="212"/>
      <c r="AG703" s="212" t="s">
        <v>145</v>
      </c>
      <c r="AH703" s="212"/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41" t="str">
        <f>C703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703" s="212"/>
      <c r="BC703" s="212"/>
      <c r="BD703" s="212"/>
      <c r="BE703" s="212"/>
      <c r="BF703" s="212"/>
      <c r="BG703" s="212"/>
      <c r="BH703" s="212"/>
    </row>
    <row r="704" spans="1:60" outlineLevel="1" x14ac:dyDescent="0.2">
      <c r="A704" s="233">
        <v>196</v>
      </c>
      <c r="B704" s="234" t="s">
        <v>880</v>
      </c>
      <c r="C704" s="252" t="s">
        <v>881</v>
      </c>
      <c r="D704" s="235" t="s">
        <v>870</v>
      </c>
      <c r="E704" s="236">
        <v>1</v>
      </c>
      <c r="F704" s="237"/>
      <c r="G704" s="238">
        <f>ROUND(E704*F704,2)</f>
        <v>0</v>
      </c>
      <c r="H704" s="237"/>
      <c r="I704" s="238">
        <f>ROUND(E704*H704,2)</f>
        <v>0</v>
      </c>
      <c r="J704" s="237"/>
      <c r="K704" s="238">
        <f>ROUND(E704*J704,2)</f>
        <v>0</v>
      </c>
      <c r="L704" s="238">
        <v>21</v>
      </c>
      <c r="M704" s="238">
        <f>G704*(1+L704/100)</f>
        <v>0</v>
      </c>
      <c r="N704" s="236">
        <v>0</v>
      </c>
      <c r="O704" s="236">
        <f>ROUND(E704*N704,2)</f>
        <v>0</v>
      </c>
      <c r="P704" s="236">
        <v>0</v>
      </c>
      <c r="Q704" s="236">
        <f>ROUND(E704*P704,2)</f>
        <v>0</v>
      </c>
      <c r="R704" s="238"/>
      <c r="S704" s="238" t="s">
        <v>139</v>
      </c>
      <c r="T704" s="239" t="s">
        <v>384</v>
      </c>
      <c r="U704" s="222">
        <v>0</v>
      </c>
      <c r="V704" s="222">
        <f>ROUND(E704*U704,2)</f>
        <v>0</v>
      </c>
      <c r="W704" s="222"/>
      <c r="X704" s="222" t="s">
        <v>871</v>
      </c>
      <c r="Y704" s="222" t="s">
        <v>142</v>
      </c>
      <c r="Z704" s="212"/>
      <c r="AA704" s="212"/>
      <c r="AB704" s="212"/>
      <c r="AC704" s="212"/>
      <c r="AD704" s="212"/>
      <c r="AE704" s="212"/>
      <c r="AF704" s="212"/>
      <c r="AG704" s="212" t="s">
        <v>872</v>
      </c>
      <c r="AH704" s="212"/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ht="22.5" outlineLevel="2" x14ac:dyDescent="0.2">
      <c r="A705" s="219"/>
      <c r="B705" s="220"/>
      <c r="C705" s="253" t="s">
        <v>882</v>
      </c>
      <c r="D705" s="240"/>
      <c r="E705" s="240"/>
      <c r="F705" s="240"/>
      <c r="G705" s="240"/>
      <c r="H705" s="222"/>
      <c r="I705" s="222"/>
      <c r="J705" s="222"/>
      <c r="K705" s="222"/>
      <c r="L705" s="222"/>
      <c r="M705" s="222"/>
      <c r="N705" s="221"/>
      <c r="O705" s="221"/>
      <c r="P705" s="221"/>
      <c r="Q705" s="221"/>
      <c r="R705" s="222"/>
      <c r="S705" s="222"/>
      <c r="T705" s="222"/>
      <c r="U705" s="222"/>
      <c r="V705" s="222"/>
      <c r="W705" s="222"/>
      <c r="X705" s="222"/>
      <c r="Y705" s="222"/>
      <c r="Z705" s="212"/>
      <c r="AA705" s="212"/>
      <c r="AB705" s="212"/>
      <c r="AC705" s="212"/>
      <c r="AD705" s="212"/>
      <c r="AE705" s="212"/>
      <c r="AF705" s="212"/>
      <c r="AG705" s="212" t="s">
        <v>145</v>
      </c>
      <c r="AH705" s="212"/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41" t="str">
        <f>C705</f>
        <v>Náklady na ztížené provádění stavebních prací v důsledku nepřerušeného provozu na staveništi nebo v případech nepřerušeného provozu v objektech v nichž se stavební práce provádí.</v>
      </c>
      <c r="BB705" s="212"/>
      <c r="BC705" s="212"/>
      <c r="BD705" s="212"/>
      <c r="BE705" s="212"/>
      <c r="BF705" s="212"/>
      <c r="BG705" s="212"/>
      <c r="BH705" s="212"/>
    </row>
    <row r="706" spans="1:60" outlineLevel="1" x14ac:dyDescent="0.2">
      <c r="A706" s="233">
        <v>197</v>
      </c>
      <c r="B706" s="234" t="s">
        <v>883</v>
      </c>
      <c r="C706" s="252" t="s">
        <v>884</v>
      </c>
      <c r="D706" s="235" t="s">
        <v>870</v>
      </c>
      <c r="E706" s="236">
        <v>1</v>
      </c>
      <c r="F706" s="237"/>
      <c r="G706" s="238">
        <f>ROUND(E706*F706,2)</f>
        <v>0</v>
      </c>
      <c r="H706" s="237"/>
      <c r="I706" s="238">
        <f>ROUND(E706*H706,2)</f>
        <v>0</v>
      </c>
      <c r="J706" s="237"/>
      <c r="K706" s="238">
        <f>ROUND(E706*J706,2)</f>
        <v>0</v>
      </c>
      <c r="L706" s="238">
        <v>21</v>
      </c>
      <c r="M706" s="238">
        <f>G706*(1+L706/100)</f>
        <v>0</v>
      </c>
      <c r="N706" s="236">
        <v>0</v>
      </c>
      <c r="O706" s="236">
        <f>ROUND(E706*N706,2)</f>
        <v>0</v>
      </c>
      <c r="P706" s="236">
        <v>0</v>
      </c>
      <c r="Q706" s="236">
        <f>ROUND(E706*P706,2)</f>
        <v>0</v>
      </c>
      <c r="R706" s="238"/>
      <c r="S706" s="238" t="s">
        <v>139</v>
      </c>
      <c r="T706" s="239" t="s">
        <v>384</v>
      </c>
      <c r="U706" s="222">
        <v>0</v>
      </c>
      <c r="V706" s="222">
        <f>ROUND(E706*U706,2)</f>
        <v>0</v>
      </c>
      <c r="W706" s="222"/>
      <c r="X706" s="222" t="s">
        <v>871</v>
      </c>
      <c r="Y706" s="222" t="s">
        <v>142</v>
      </c>
      <c r="Z706" s="212"/>
      <c r="AA706" s="212"/>
      <c r="AB706" s="212"/>
      <c r="AC706" s="212"/>
      <c r="AD706" s="212"/>
      <c r="AE706" s="212"/>
      <c r="AF706" s="212"/>
      <c r="AG706" s="212" t="s">
        <v>872</v>
      </c>
      <c r="AH706" s="212"/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2" x14ac:dyDescent="0.2">
      <c r="A707" s="219"/>
      <c r="B707" s="220"/>
      <c r="C707" s="253" t="s">
        <v>885</v>
      </c>
      <c r="D707" s="240"/>
      <c r="E707" s="240"/>
      <c r="F707" s="240"/>
      <c r="G707" s="240"/>
      <c r="H707" s="222"/>
      <c r="I707" s="222"/>
      <c r="J707" s="222"/>
      <c r="K707" s="222"/>
      <c r="L707" s="222"/>
      <c r="M707" s="222"/>
      <c r="N707" s="221"/>
      <c r="O707" s="221"/>
      <c r="P707" s="221"/>
      <c r="Q707" s="221"/>
      <c r="R707" s="222"/>
      <c r="S707" s="222"/>
      <c r="T707" s="222"/>
      <c r="U707" s="222"/>
      <c r="V707" s="222"/>
      <c r="W707" s="222"/>
      <c r="X707" s="222"/>
      <c r="Y707" s="222"/>
      <c r="Z707" s="212"/>
      <c r="AA707" s="212"/>
      <c r="AB707" s="212"/>
      <c r="AC707" s="212"/>
      <c r="AD707" s="212"/>
      <c r="AE707" s="212"/>
      <c r="AF707" s="212"/>
      <c r="AG707" s="212" t="s">
        <v>145</v>
      </c>
      <c r="AH707" s="212"/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x14ac:dyDescent="0.2">
      <c r="A708" s="226" t="s">
        <v>133</v>
      </c>
      <c r="B708" s="227" t="s">
        <v>105</v>
      </c>
      <c r="C708" s="251" t="s">
        <v>28</v>
      </c>
      <c r="D708" s="228"/>
      <c r="E708" s="229"/>
      <c r="F708" s="230"/>
      <c r="G708" s="230">
        <f>SUMIF(AG709:AG722,"&lt;&gt;NOR",G709:G722)</f>
        <v>0</v>
      </c>
      <c r="H708" s="230"/>
      <c r="I708" s="230">
        <f>SUM(I709:I722)</f>
        <v>0</v>
      </c>
      <c r="J708" s="230"/>
      <c r="K708" s="230">
        <f>SUM(K709:K722)</f>
        <v>0</v>
      </c>
      <c r="L708" s="230"/>
      <c r="M708" s="230">
        <f>SUM(M709:M722)</f>
        <v>0</v>
      </c>
      <c r="N708" s="229"/>
      <c r="O708" s="229">
        <f>SUM(O709:O722)</f>
        <v>0</v>
      </c>
      <c r="P708" s="229"/>
      <c r="Q708" s="229">
        <f>SUM(Q709:Q722)</f>
        <v>0</v>
      </c>
      <c r="R708" s="230"/>
      <c r="S708" s="230"/>
      <c r="T708" s="231"/>
      <c r="U708" s="225"/>
      <c r="V708" s="225">
        <f>SUM(V709:V722)</f>
        <v>0</v>
      </c>
      <c r="W708" s="225"/>
      <c r="X708" s="225"/>
      <c r="Y708" s="225"/>
      <c r="AG708" t="s">
        <v>134</v>
      </c>
    </row>
    <row r="709" spans="1:60" outlineLevel="1" x14ac:dyDescent="0.2">
      <c r="A709" s="233">
        <v>198</v>
      </c>
      <c r="B709" s="234" t="s">
        <v>886</v>
      </c>
      <c r="C709" s="252" t="s">
        <v>887</v>
      </c>
      <c r="D709" s="235" t="s">
        <v>870</v>
      </c>
      <c r="E709" s="236">
        <v>1</v>
      </c>
      <c r="F709" s="237"/>
      <c r="G709" s="238">
        <f>ROUND(E709*F709,2)</f>
        <v>0</v>
      </c>
      <c r="H709" s="237"/>
      <c r="I709" s="238">
        <f>ROUND(E709*H709,2)</f>
        <v>0</v>
      </c>
      <c r="J709" s="237"/>
      <c r="K709" s="238">
        <f>ROUND(E709*J709,2)</f>
        <v>0</v>
      </c>
      <c r="L709" s="238">
        <v>21</v>
      </c>
      <c r="M709" s="238">
        <f>G709*(1+L709/100)</f>
        <v>0</v>
      </c>
      <c r="N709" s="236">
        <v>0</v>
      </c>
      <c r="O709" s="236">
        <f>ROUND(E709*N709,2)</f>
        <v>0</v>
      </c>
      <c r="P709" s="236">
        <v>0</v>
      </c>
      <c r="Q709" s="236">
        <f>ROUND(E709*P709,2)</f>
        <v>0</v>
      </c>
      <c r="R709" s="238"/>
      <c r="S709" s="238" t="s">
        <v>139</v>
      </c>
      <c r="T709" s="239" t="s">
        <v>384</v>
      </c>
      <c r="U709" s="222">
        <v>0</v>
      </c>
      <c r="V709" s="222">
        <f>ROUND(E709*U709,2)</f>
        <v>0</v>
      </c>
      <c r="W709" s="222"/>
      <c r="X709" s="222" t="s">
        <v>871</v>
      </c>
      <c r="Y709" s="222" t="s">
        <v>142</v>
      </c>
      <c r="Z709" s="212"/>
      <c r="AA709" s="212"/>
      <c r="AB709" s="212"/>
      <c r="AC709" s="212"/>
      <c r="AD709" s="212"/>
      <c r="AE709" s="212"/>
      <c r="AF709" s="212"/>
      <c r="AG709" s="212" t="s">
        <v>872</v>
      </c>
      <c r="AH709" s="212"/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2" x14ac:dyDescent="0.2">
      <c r="A710" s="219"/>
      <c r="B710" s="220"/>
      <c r="C710" s="253" t="s">
        <v>888</v>
      </c>
      <c r="D710" s="240"/>
      <c r="E710" s="240"/>
      <c r="F710" s="240"/>
      <c r="G710" s="240"/>
      <c r="H710" s="222"/>
      <c r="I710" s="222"/>
      <c r="J710" s="222"/>
      <c r="K710" s="222"/>
      <c r="L710" s="222"/>
      <c r="M710" s="222"/>
      <c r="N710" s="221"/>
      <c r="O710" s="221"/>
      <c r="P710" s="221"/>
      <c r="Q710" s="221"/>
      <c r="R710" s="222"/>
      <c r="S710" s="222"/>
      <c r="T710" s="222"/>
      <c r="U710" s="222"/>
      <c r="V710" s="222"/>
      <c r="W710" s="222"/>
      <c r="X710" s="222"/>
      <c r="Y710" s="222"/>
      <c r="Z710" s="212"/>
      <c r="AA710" s="212"/>
      <c r="AB710" s="212"/>
      <c r="AC710" s="212"/>
      <c r="AD710" s="212"/>
      <c r="AE710" s="212"/>
      <c r="AF710" s="212"/>
      <c r="AG710" s="212" t="s">
        <v>145</v>
      </c>
      <c r="AH710" s="212"/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 x14ac:dyDescent="0.2">
      <c r="A711" s="233">
        <v>199</v>
      </c>
      <c r="B711" s="234" t="s">
        <v>889</v>
      </c>
      <c r="C711" s="252" t="s">
        <v>890</v>
      </c>
      <c r="D711" s="235" t="s">
        <v>870</v>
      </c>
      <c r="E711" s="236">
        <v>1</v>
      </c>
      <c r="F711" s="237"/>
      <c r="G711" s="238">
        <f>ROUND(E711*F711,2)</f>
        <v>0</v>
      </c>
      <c r="H711" s="237"/>
      <c r="I711" s="238">
        <f>ROUND(E711*H711,2)</f>
        <v>0</v>
      </c>
      <c r="J711" s="237"/>
      <c r="K711" s="238">
        <f>ROUND(E711*J711,2)</f>
        <v>0</v>
      </c>
      <c r="L711" s="238">
        <v>21</v>
      </c>
      <c r="M711" s="238">
        <f>G711*(1+L711/100)</f>
        <v>0</v>
      </c>
      <c r="N711" s="236">
        <v>0</v>
      </c>
      <c r="O711" s="236">
        <f>ROUND(E711*N711,2)</f>
        <v>0</v>
      </c>
      <c r="P711" s="236">
        <v>0</v>
      </c>
      <c r="Q711" s="236">
        <f>ROUND(E711*P711,2)</f>
        <v>0</v>
      </c>
      <c r="R711" s="238"/>
      <c r="S711" s="238" t="s">
        <v>139</v>
      </c>
      <c r="T711" s="239" t="s">
        <v>384</v>
      </c>
      <c r="U711" s="222">
        <v>0</v>
      </c>
      <c r="V711" s="222">
        <f>ROUND(E711*U711,2)</f>
        <v>0</v>
      </c>
      <c r="W711" s="222"/>
      <c r="X711" s="222" t="s">
        <v>871</v>
      </c>
      <c r="Y711" s="222" t="s">
        <v>142</v>
      </c>
      <c r="Z711" s="212"/>
      <c r="AA711" s="212"/>
      <c r="AB711" s="212"/>
      <c r="AC711" s="212"/>
      <c r="AD711" s="212"/>
      <c r="AE711" s="212"/>
      <c r="AF711" s="212"/>
      <c r="AG711" s="212" t="s">
        <v>872</v>
      </c>
      <c r="AH711" s="212"/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ht="22.5" outlineLevel="2" x14ac:dyDescent="0.2">
      <c r="A712" s="219"/>
      <c r="B712" s="220"/>
      <c r="C712" s="253" t="s">
        <v>891</v>
      </c>
      <c r="D712" s="240"/>
      <c r="E712" s="240"/>
      <c r="F712" s="240"/>
      <c r="G712" s="240"/>
      <c r="H712" s="222"/>
      <c r="I712" s="222"/>
      <c r="J712" s="222"/>
      <c r="K712" s="222"/>
      <c r="L712" s="222"/>
      <c r="M712" s="222"/>
      <c r="N712" s="221"/>
      <c r="O712" s="221"/>
      <c r="P712" s="221"/>
      <c r="Q712" s="221"/>
      <c r="R712" s="222"/>
      <c r="S712" s="222"/>
      <c r="T712" s="222"/>
      <c r="U712" s="222"/>
      <c r="V712" s="222"/>
      <c r="W712" s="222"/>
      <c r="X712" s="222"/>
      <c r="Y712" s="222"/>
      <c r="Z712" s="212"/>
      <c r="AA712" s="212"/>
      <c r="AB712" s="212"/>
      <c r="AC712" s="212"/>
      <c r="AD712" s="212"/>
      <c r="AE712" s="212"/>
      <c r="AF712" s="212"/>
      <c r="AG712" s="212" t="s">
        <v>145</v>
      </c>
      <c r="AH712" s="212"/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41" t="str">
        <f>C712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712" s="212"/>
      <c r="BC712" s="212"/>
      <c r="BD712" s="212"/>
      <c r="BE712" s="212"/>
      <c r="BF712" s="212"/>
      <c r="BG712" s="212"/>
      <c r="BH712" s="212"/>
    </row>
    <row r="713" spans="1:60" outlineLevel="1" x14ac:dyDescent="0.2">
      <c r="A713" s="233">
        <v>200</v>
      </c>
      <c r="B713" s="234" t="s">
        <v>892</v>
      </c>
      <c r="C713" s="252" t="s">
        <v>893</v>
      </c>
      <c r="D713" s="235" t="s">
        <v>870</v>
      </c>
      <c r="E713" s="236">
        <v>1</v>
      </c>
      <c r="F713" s="237"/>
      <c r="G713" s="238">
        <f>ROUND(E713*F713,2)</f>
        <v>0</v>
      </c>
      <c r="H713" s="237"/>
      <c r="I713" s="238">
        <f>ROUND(E713*H713,2)</f>
        <v>0</v>
      </c>
      <c r="J713" s="237"/>
      <c r="K713" s="238">
        <f>ROUND(E713*J713,2)</f>
        <v>0</v>
      </c>
      <c r="L713" s="238">
        <v>21</v>
      </c>
      <c r="M713" s="238">
        <f>G713*(1+L713/100)</f>
        <v>0</v>
      </c>
      <c r="N713" s="236">
        <v>0</v>
      </c>
      <c r="O713" s="236">
        <f>ROUND(E713*N713,2)</f>
        <v>0</v>
      </c>
      <c r="P713" s="236">
        <v>0</v>
      </c>
      <c r="Q713" s="236">
        <f>ROUND(E713*P713,2)</f>
        <v>0</v>
      </c>
      <c r="R713" s="238"/>
      <c r="S713" s="238" t="s">
        <v>139</v>
      </c>
      <c r="T713" s="239" t="s">
        <v>384</v>
      </c>
      <c r="U713" s="222">
        <v>0</v>
      </c>
      <c r="V713" s="222">
        <f>ROUND(E713*U713,2)</f>
        <v>0</v>
      </c>
      <c r="W713" s="222"/>
      <c r="X713" s="222" t="s">
        <v>871</v>
      </c>
      <c r="Y713" s="222" t="s">
        <v>142</v>
      </c>
      <c r="Z713" s="212"/>
      <c r="AA713" s="212"/>
      <c r="AB713" s="212"/>
      <c r="AC713" s="212"/>
      <c r="AD713" s="212"/>
      <c r="AE713" s="212"/>
      <c r="AF713" s="212"/>
      <c r="AG713" s="212" t="s">
        <v>872</v>
      </c>
      <c r="AH713" s="212"/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ht="33.75" outlineLevel="2" x14ac:dyDescent="0.2">
      <c r="A714" s="219"/>
      <c r="B714" s="220"/>
      <c r="C714" s="253" t="s">
        <v>894</v>
      </c>
      <c r="D714" s="240"/>
      <c r="E714" s="240"/>
      <c r="F714" s="240"/>
      <c r="G714" s="240"/>
      <c r="H714" s="222"/>
      <c r="I714" s="222"/>
      <c r="J714" s="222"/>
      <c r="K714" s="222"/>
      <c r="L714" s="222"/>
      <c r="M714" s="222"/>
      <c r="N714" s="221"/>
      <c r="O714" s="221"/>
      <c r="P714" s="221"/>
      <c r="Q714" s="221"/>
      <c r="R714" s="222"/>
      <c r="S714" s="222"/>
      <c r="T714" s="222"/>
      <c r="U714" s="222"/>
      <c r="V714" s="222"/>
      <c r="W714" s="222"/>
      <c r="X714" s="222"/>
      <c r="Y714" s="222"/>
      <c r="Z714" s="212"/>
      <c r="AA714" s="212"/>
      <c r="AB714" s="212"/>
      <c r="AC714" s="212"/>
      <c r="AD714" s="212"/>
      <c r="AE714" s="212"/>
      <c r="AF714" s="212"/>
      <c r="AG714" s="212" t="s">
        <v>145</v>
      </c>
      <c r="AH714" s="212"/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41" t="str">
        <f>C714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14" s="212"/>
      <c r="BC714" s="212"/>
      <c r="BD714" s="212"/>
      <c r="BE714" s="212"/>
      <c r="BF714" s="212"/>
      <c r="BG714" s="212"/>
      <c r="BH714" s="212"/>
    </row>
    <row r="715" spans="1:60" outlineLevel="1" x14ac:dyDescent="0.2">
      <c r="A715" s="233">
        <v>201</v>
      </c>
      <c r="B715" s="234" t="s">
        <v>895</v>
      </c>
      <c r="C715" s="252" t="s">
        <v>896</v>
      </c>
      <c r="D715" s="235" t="s">
        <v>870</v>
      </c>
      <c r="E715" s="236">
        <v>1</v>
      </c>
      <c r="F715" s="237"/>
      <c r="G715" s="238">
        <f>ROUND(E715*F715,2)</f>
        <v>0</v>
      </c>
      <c r="H715" s="237"/>
      <c r="I715" s="238">
        <f>ROUND(E715*H715,2)</f>
        <v>0</v>
      </c>
      <c r="J715" s="237"/>
      <c r="K715" s="238">
        <f>ROUND(E715*J715,2)</f>
        <v>0</v>
      </c>
      <c r="L715" s="238">
        <v>21</v>
      </c>
      <c r="M715" s="238">
        <f>G715*(1+L715/100)</f>
        <v>0</v>
      </c>
      <c r="N715" s="236">
        <v>0</v>
      </c>
      <c r="O715" s="236">
        <f>ROUND(E715*N715,2)</f>
        <v>0</v>
      </c>
      <c r="P715" s="236">
        <v>0</v>
      </c>
      <c r="Q715" s="236">
        <f>ROUND(E715*P715,2)</f>
        <v>0</v>
      </c>
      <c r="R715" s="238"/>
      <c r="S715" s="238" t="s">
        <v>139</v>
      </c>
      <c r="T715" s="239" t="s">
        <v>384</v>
      </c>
      <c r="U715" s="222">
        <v>0</v>
      </c>
      <c r="V715" s="222">
        <f>ROUND(E715*U715,2)</f>
        <v>0</v>
      </c>
      <c r="W715" s="222"/>
      <c r="X715" s="222" t="s">
        <v>871</v>
      </c>
      <c r="Y715" s="222" t="s">
        <v>142</v>
      </c>
      <c r="Z715" s="212"/>
      <c r="AA715" s="212"/>
      <c r="AB715" s="212"/>
      <c r="AC715" s="212"/>
      <c r="AD715" s="212"/>
      <c r="AE715" s="212"/>
      <c r="AF715" s="212"/>
      <c r="AG715" s="212" t="s">
        <v>872</v>
      </c>
      <c r="AH715" s="212"/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ht="22.5" outlineLevel="2" x14ac:dyDescent="0.2">
      <c r="A716" s="219"/>
      <c r="B716" s="220"/>
      <c r="C716" s="253" t="s">
        <v>897</v>
      </c>
      <c r="D716" s="240"/>
      <c r="E716" s="240"/>
      <c r="F716" s="240"/>
      <c r="G716" s="240"/>
      <c r="H716" s="222"/>
      <c r="I716" s="222"/>
      <c r="J716" s="222"/>
      <c r="K716" s="222"/>
      <c r="L716" s="222"/>
      <c r="M716" s="222"/>
      <c r="N716" s="221"/>
      <c r="O716" s="221"/>
      <c r="P716" s="221"/>
      <c r="Q716" s="221"/>
      <c r="R716" s="222"/>
      <c r="S716" s="222"/>
      <c r="T716" s="222"/>
      <c r="U716" s="222"/>
      <c r="V716" s="222"/>
      <c r="W716" s="222"/>
      <c r="X716" s="222"/>
      <c r="Y716" s="222"/>
      <c r="Z716" s="212"/>
      <c r="AA716" s="212"/>
      <c r="AB716" s="212"/>
      <c r="AC716" s="212"/>
      <c r="AD716" s="212"/>
      <c r="AE716" s="212"/>
      <c r="AF716" s="212"/>
      <c r="AG716" s="212" t="s">
        <v>145</v>
      </c>
      <c r="AH716" s="212"/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41" t="str">
        <f>C716</f>
        <v>Náklady zhotovitele, související s prováděním zkoušek a revizí předepsaných technickými normami nebo objednatelem a které jsou pro provedení díla nezbytné.</v>
      </c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">
      <c r="A717" s="233">
        <v>202</v>
      </c>
      <c r="B717" s="234" t="s">
        <v>898</v>
      </c>
      <c r="C717" s="252" t="s">
        <v>899</v>
      </c>
      <c r="D717" s="235" t="s">
        <v>870</v>
      </c>
      <c r="E717" s="236">
        <v>1</v>
      </c>
      <c r="F717" s="237"/>
      <c r="G717" s="238">
        <f>ROUND(E717*F717,2)</f>
        <v>0</v>
      </c>
      <c r="H717" s="237"/>
      <c r="I717" s="238">
        <f>ROUND(E717*H717,2)</f>
        <v>0</v>
      </c>
      <c r="J717" s="237"/>
      <c r="K717" s="238">
        <f>ROUND(E717*J717,2)</f>
        <v>0</v>
      </c>
      <c r="L717" s="238">
        <v>21</v>
      </c>
      <c r="M717" s="238">
        <f>G717*(1+L717/100)</f>
        <v>0</v>
      </c>
      <c r="N717" s="236">
        <v>0</v>
      </c>
      <c r="O717" s="236">
        <f>ROUND(E717*N717,2)</f>
        <v>0</v>
      </c>
      <c r="P717" s="236">
        <v>0</v>
      </c>
      <c r="Q717" s="236">
        <f>ROUND(E717*P717,2)</f>
        <v>0</v>
      </c>
      <c r="R717" s="238"/>
      <c r="S717" s="238" t="s">
        <v>139</v>
      </c>
      <c r="T717" s="239" t="s">
        <v>384</v>
      </c>
      <c r="U717" s="222">
        <v>0</v>
      </c>
      <c r="V717" s="222">
        <f>ROUND(E717*U717,2)</f>
        <v>0</v>
      </c>
      <c r="W717" s="222"/>
      <c r="X717" s="222" t="s">
        <v>871</v>
      </c>
      <c r="Y717" s="222" t="s">
        <v>142</v>
      </c>
      <c r="Z717" s="212"/>
      <c r="AA717" s="212"/>
      <c r="AB717" s="212"/>
      <c r="AC717" s="212"/>
      <c r="AD717" s="212"/>
      <c r="AE717" s="212"/>
      <c r="AF717" s="212"/>
      <c r="AG717" s="212" t="s">
        <v>872</v>
      </c>
      <c r="AH717" s="212"/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ht="22.5" outlineLevel="2" x14ac:dyDescent="0.2">
      <c r="A718" s="219"/>
      <c r="B718" s="220"/>
      <c r="C718" s="253" t="s">
        <v>900</v>
      </c>
      <c r="D718" s="240"/>
      <c r="E718" s="240"/>
      <c r="F718" s="240"/>
      <c r="G718" s="240"/>
      <c r="H718" s="222"/>
      <c r="I718" s="222"/>
      <c r="J718" s="222"/>
      <c r="K718" s="222"/>
      <c r="L718" s="222"/>
      <c r="M718" s="222"/>
      <c r="N718" s="221"/>
      <c r="O718" s="221"/>
      <c r="P718" s="221"/>
      <c r="Q718" s="221"/>
      <c r="R718" s="222"/>
      <c r="S718" s="222"/>
      <c r="T718" s="222"/>
      <c r="U718" s="222"/>
      <c r="V718" s="222"/>
      <c r="W718" s="222"/>
      <c r="X718" s="222"/>
      <c r="Y718" s="222"/>
      <c r="Z718" s="212"/>
      <c r="AA718" s="212"/>
      <c r="AB718" s="212"/>
      <c r="AC718" s="212"/>
      <c r="AD718" s="212"/>
      <c r="AE718" s="212"/>
      <c r="AF718" s="212"/>
      <c r="AG718" s="212" t="s">
        <v>145</v>
      </c>
      <c r="AH718" s="212"/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41" t="str">
        <f>C718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718" s="212"/>
      <c r="BC718" s="212"/>
      <c r="BD718" s="212"/>
      <c r="BE718" s="212"/>
      <c r="BF718" s="212"/>
      <c r="BG718" s="212"/>
      <c r="BH718" s="212"/>
    </row>
    <row r="719" spans="1:60" outlineLevel="1" x14ac:dyDescent="0.2">
      <c r="A719" s="233">
        <v>203</v>
      </c>
      <c r="B719" s="234" t="s">
        <v>901</v>
      </c>
      <c r="C719" s="252" t="s">
        <v>902</v>
      </c>
      <c r="D719" s="235" t="s">
        <v>870</v>
      </c>
      <c r="E719" s="236">
        <v>1</v>
      </c>
      <c r="F719" s="237"/>
      <c r="G719" s="238">
        <f>ROUND(E719*F719,2)</f>
        <v>0</v>
      </c>
      <c r="H719" s="237"/>
      <c r="I719" s="238">
        <f>ROUND(E719*H719,2)</f>
        <v>0</v>
      </c>
      <c r="J719" s="237"/>
      <c r="K719" s="238">
        <f>ROUND(E719*J719,2)</f>
        <v>0</v>
      </c>
      <c r="L719" s="238">
        <v>21</v>
      </c>
      <c r="M719" s="238">
        <f>G719*(1+L719/100)</f>
        <v>0</v>
      </c>
      <c r="N719" s="236">
        <v>0</v>
      </c>
      <c r="O719" s="236">
        <f>ROUND(E719*N719,2)</f>
        <v>0</v>
      </c>
      <c r="P719" s="236">
        <v>0</v>
      </c>
      <c r="Q719" s="236">
        <f>ROUND(E719*P719,2)</f>
        <v>0</v>
      </c>
      <c r="R719" s="238"/>
      <c r="S719" s="238" t="s">
        <v>139</v>
      </c>
      <c r="T719" s="239" t="s">
        <v>384</v>
      </c>
      <c r="U719" s="222">
        <v>0</v>
      </c>
      <c r="V719" s="222">
        <f>ROUND(E719*U719,2)</f>
        <v>0</v>
      </c>
      <c r="W719" s="222"/>
      <c r="X719" s="222" t="s">
        <v>871</v>
      </c>
      <c r="Y719" s="222" t="s">
        <v>142</v>
      </c>
      <c r="Z719" s="212"/>
      <c r="AA719" s="212"/>
      <c r="AB719" s="212"/>
      <c r="AC719" s="212"/>
      <c r="AD719" s="212"/>
      <c r="AE719" s="212"/>
      <c r="AF719" s="212"/>
      <c r="AG719" s="212" t="s">
        <v>872</v>
      </c>
      <c r="AH719" s="212"/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2" x14ac:dyDescent="0.2">
      <c r="A720" s="219"/>
      <c r="B720" s="220"/>
      <c r="C720" s="253" t="s">
        <v>903</v>
      </c>
      <c r="D720" s="240"/>
      <c r="E720" s="240"/>
      <c r="F720" s="240"/>
      <c r="G720" s="240"/>
      <c r="H720" s="222"/>
      <c r="I720" s="222"/>
      <c r="J720" s="222"/>
      <c r="K720" s="222"/>
      <c r="L720" s="222"/>
      <c r="M720" s="222"/>
      <c r="N720" s="221"/>
      <c r="O720" s="221"/>
      <c r="P720" s="221"/>
      <c r="Q720" s="221"/>
      <c r="R720" s="222"/>
      <c r="S720" s="222"/>
      <c r="T720" s="222"/>
      <c r="U720" s="222"/>
      <c r="V720" s="222"/>
      <c r="W720" s="222"/>
      <c r="X720" s="222"/>
      <c r="Y720" s="222"/>
      <c r="Z720" s="212"/>
      <c r="AA720" s="212"/>
      <c r="AB720" s="212"/>
      <c r="AC720" s="212"/>
      <c r="AD720" s="212"/>
      <c r="AE720" s="212"/>
      <c r="AF720" s="212"/>
      <c r="AG720" s="212" t="s">
        <v>145</v>
      </c>
      <c r="AH720" s="212"/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41" t="str">
        <f>C720</f>
        <v>Náklady zhotovitele, které vzniknou v souvislosti s povinnostmi zhotovitele při předání a převzetí díla.</v>
      </c>
      <c r="BB720" s="212"/>
      <c r="BC720" s="212"/>
      <c r="BD720" s="212"/>
      <c r="BE720" s="212"/>
      <c r="BF720" s="212"/>
      <c r="BG720" s="212"/>
      <c r="BH720" s="212"/>
    </row>
    <row r="721" spans="1:60" outlineLevel="1" x14ac:dyDescent="0.2">
      <c r="A721" s="233">
        <v>204</v>
      </c>
      <c r="B721" s="234" t="s">
        <v>904</v>
      </c>
      <c r="C721" s="252" t="s">
        <v>905</v>
      </c>
      <c r="D721" s="235" t="s">
        <v>870</v>
      </c>
      <c r="E721" s="236">
        <v>1</v>
      </c>
      <c r="F721" s="237"/>
      <c r="G721" s="238">
        <f>ROUND(E721*F721,2)</f>
        <v>0</v>
      </c>
      <c r="H721" s="237"/>
      <c r="I721" s="238">
        <f>ROUND(E721*H721,2)</f>
        <v>0</v>
      </c>
      <c r="J721" s="237"/>
      <c r="K721" s="238">
        <f>ROUND(E721*J721,2)</f>
        <v>0</v>
      </c>
      <c r="L721" s="238">
        <v>21</v>
      </c>
      <c r="M721" s="238">
        <f>G721*(1+L721/100)</f>
        <v>0</v>
      </c>
      <c r="N721" s="236">
        <v>0</v>
      </c>
      <c r="O721" s="236">
        <f>ROUND(E721*N721,2)</f>
        <v>0</v>
      </c>
      <c r="P721" s="236">
        <v>0</v>
      </c>
      <c r="Q721" s="236">
        <f>ROUND(E721*P721,2)</f>
        <v>0</v>
      </c>
      <c r="R721" s="238"/>
      <c r="S721" s="238" t="s">
        <v>139</v>
      </c>
      <c r="T721" s="239" t="s">
        <v>384</v>
      </c>
      <c r="U721" s="222">
        <v>0</v>
      </c>
      <c r="V721" s="222">
        <f>ROUND(E721*U721,2)</f>
        <v>0</v>
      </c>
      <c r="W721" s="222"/>
      <c r="X721" s="222" t="s">
        <v>871</v>
      </c>
      <c r="Y721" s="222" t="s">
        <v>142</v>
      </c>
      <c r="Z721" s="212"/>
      <c r="AA721" s="212"/>
      <c r="AB721" s="212"/>
      <c r="AC721" s="212"/>
      <c r="AD721" s="212"/>
      <c r="AE721" s="212"/>
      <c r="AF721" s="212"/>
      <c r="AG721" s="212" t="s">
        <v>872</v>
      </c>
      <c r="AH721" s="212"/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2" x14ac:dyDescent="0.2">
      <c r="A722" s="219"/>
      <c r="B722" s="220"/>
      <c r="C722" s="253" t="s">
        <v>906</v>
      </c>
      <c r="D722" s="240"/>
      <c r="E722" s="240"/>
      <c r="F722" s="240"/>
      <c r="G722" s="240"/>
      <c r="H722" s="222"/>
      <c r="I722" s="222"/>
      <c r="J722" s="222"/>
      <c r="K722" s="222"/>
      <c r="L722" s="222"/>
      <c r="M722" s="222"/>
      <c r="N722" s="221"/>
      <c r="O722" s="221"/>
      <c r="P722" s="221"/>
      <c r="Q722" s="221"/>
      <c r="R722" s="222"/>
      <c r="S722" s="222"/>
      <c r="T722" s="222"/>
      <c r="U722" s="222"/>
      <c r="V722" s="222"/>
      <c r="W722" s="222"/>
      <c r="X722" s="222"/>
      <c r="Y722" s="222"/>
      <c r="Z722" s="212"/>
      <c r="AA722" s="212"/>
      <c r="AB722" s="212"/>
      <c r="AC722" s="212"/>
      <c r="AD722" s="212"/>
      <c r="AE722" s="212"/>
      <c r="AF722" s="212"/>
      <c r="AG722" s="212" t="s">
        <v>145</v>
      </c>
      <c r="AH722" s="212"/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41" t="str">
        <f>C722</f>
        <v>Náklady na vyhotovení dokumentace skutečného provedení stavby a její předání objednateli v požadované formě a požadovaném počtu.</v>
      </c>
      <c r="BB722" s="212"/>
      <c r="BC722" s="212"/>
      <c r="BD722" s="212"/>
      <c r="BE722" s="212"/>
      <c r="BF722" s="212"/>
      <c r="BG722" s="212"/>
      <c r="BH722" s="212"/>
    </row>
    <row r="723" spans="1:60" x14ac:dyDescent="0.2">
      <c r="A723" s="3"/>
      <c r="B723" s="4"/>
      <c r="C723" s="258"/>
      <c r="D723" s="6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AE723">
        <v>15</v>
      </c>
      <c r="AF723">
        <v>21</v>
      </c>
      <c r="AG723" t="s">
        <v>119</v>
      </c>
    </row>
    <row r="724" spans="1:60" x14ac:dyDescent="0.2">
      <c r="A724" s="215"/>
      <c r="B724" s="216" t="s">
        <v>29</v>
      </c>
      <c r="C724" s="259"/>
      <c r="D724" s="217"/>
      <c r="E724" s="218"/>
      <c r="F724" s="218"/>
      <c r="G724" s="232">
        <f>G8+G45+G58+G67+G134+G137+G147+G176+G231+G236+G257+G264+G282+G287+G329+G348+G402+G450+G476+G588+G689+G697+G708</f>
        <v>0</v>
      </c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AE724">
        <f>SUMIF(L7:L722,AE723,G7:G722)</f>
        <v>0</v>
      </c>
      <c r="AF724">
        <f>SUMIF(L7:L722,AF723,G7:G722)</f>
        <v>0</v>
      </c>
      <c r="AG724" t="s">
        <v>907</v>
      </c>
    </row>
    <row r="725" spans="1:60" x14ac:dyDescent="0.2">
      <c r="C725" s="260"/>
      <c r="D725" s="10"/>
      <c r="AG725" t="s">
        <v>909</v>
      </c>
    </row>
    <row r="726" spans="1:60" x14ac:dyDescent="0.2">
      <c r="D726" s="10"/>
    </row>
    <row r="727" spans="1:60" x14ac:dyDescent="0.2">
      <c r="D727" s="10"/>
    </row>
    <row r="728" spans="1:60" x14ac:dyDescent="0.2">
      <c r="D728" s="10"/>
    </row>
    <row r="729" spans="1:60" x14ac:dyDescent="0.2">
      <c r="D729" s="10"/>
    </row>
    <row r="730" spans="1:60" x14ac:dyDescent="0.2">
      <c r="D730" s="10"/>
    </row>
    <row r="731" spans="1:60" x14ac:dyDescent="0.2">
      <c r="D731" s="10"/>
    </row>
    <row r="732" spans="1:60" x14ac:dyDescent="0.2">
      <c r="D732" s="10"/>
    </row>
    <row r="733" spans="1:60" x14ac:dyDescent="0.2">
      <c r="D733" s="10"/>
    </row>
    <row r="734" spans="1:60" x14ac:dyDescent="0.2">
      <c r="D734" s="10"/>
    </row>
    <row r="735" spans="1:60" x14ac:dyDescent="0.2">
      <c r="D735" s="10"/>
    </row>
    <row r="736" spans="1:60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2qL/Vb0DAUI7t+spqyy7I+gmr+oFu9j5+7neTToy+NUGnicg8eJHSEgQaq/eUiEJRunJ5A96wnyJJPUck1ZoA==" saltValue="Afw4ePBuG28pj9Be3iaIpQ==" spinCount="100000" sheet="1" formatRows="0"/>
  <mergeCells count="85">
    <mergeCell ref="C722:G722"/>
    <mergeCell ref="C710:G710"/>
    <mergeCell ref="C712:G712"/>
    <mergeCell ref="C714:G714"/>
    <mergeCell ref="C716:G716"/>
    <mergeCell ref="C718:G718"/>
    <mergeCell ref="C720:G720"/>
    <mergeCell ref="C692:G692"/>
    <mergeCell ref="C699:G699"/>
    <mergeCell ref="C701:G701"/>
    <mergeCell ref="C703:G703"/>
    <mergeCell ref="C705:G705"/>
    <mergeCell ref="C707:G707"/>
    <mergeCell ref="C452:G452"/>
    <mergeCell ref="C466:G466"/>
    <mergeCell ref="C472:G472"/>
    <mergeCell ref="C627:G627"/>
    <mergeCell ref="C631:G631"/>
    <mergeCell ref="C668:G668"/>
    <mergeCell ref="C328:G328"/>
    <mergeCell ref="C347:G347"/>
    <mergeCell ref="C350:G350"/>
    <mergeCell ref="C374:G374"/>
    <mergeCell ref="C401:G401"/>
    <mergeCell ref="C404:G404"/>
    <mergeCell ref="C278:G278"/>
    <mergeCell ref="C279:G279"/>
    <mergeCell ref="C286:G286"/>
    <mergeCell ref="C289:G289"/>
    <mergeCell ref="C292:G292"/>
    <mergeCell ref="C295:G295"/>
    <mergeCell ref="C256:G256"/>
    <mergeCell ref="C266:G266"/>
    <mergeCell ref="C270:G270"/>
    <mergeCell ref="C273:G273"/>
    <mergeCell ref="C276:G276"/>
    <mergeCell ref="C277:G277"/>
    <mergeCell ref="C196:G196"/>
    <mergeCell ref="C200:G200"/>
    <mergeCell ref="C222:G222"/>
    <mergeCell ref="C226:G226"/>
    <mergeCell ref="C230:G230"/>
    <mergeCell ref="C248:G248"/>
    <mergeCell ref="C162:G162"/>
    <mergeCell ref="C165:G165"/>
    <mergeCell ref="C175:G175"/>
    <mergeCell ref="C187:G187"/>
    <mergeCell ref="C194:G194"/>
    <mergeCell ref="C195:G195"/>
    <mergeCell ref="C146:G146"/>
    <mergeCell ref="C149:G149"/>
    <mergeCell ref="C153:G153"/>
    <mergeCell ref="C157:G157"/>
    <mergeCell ref="C158:G158"/>
    <mergeCell ref="C161:G161"/>
    <mergeCell ref="C122:G122"/>
    <mergeCell ref="C126:G126"/>
    <mergeCell ref="C129:G129"/>
    <mergeCell ref="C132:G132"/>
    <mergeCell ref="C136:G136"/>
    <mergeCell ref="C141:G141"/>
    <mergeCell ref="C80:G80"/>
    <mergeCell ref="C86:G86"/>
    <mergeCell ref="C89:G89"/>
    <mergeCell ref="C92:G92"/>
    <mergeCell ref="C96:G96"/>
    <mergeCell ref="C119:G119"/>
    <mergeCell ref="C48:G48"/>
    <mergeCell ref="C54:G54"/>
    <mergeCell ref="C55:G55"/>
    <mergeCell ref="C69:G69"/>
    <mergeCell ref="C76:G76"/>
    <mergeCell ref="C77:G77"/>
    <mergeCell ref="C21:G21"/>
    <mergeCell ref="C31:G31"/>
    <mergeCell ref="C35:G35"/>
    <mergeCell ref="C40:G40"/>
    <mergeCell ref="C43:G43"/>
    <mergeCell ref="C47:G47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09-2022 1-2022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'09-2022 1-2022 Pol'!Názvy_tisku</vt:lpstr>
      <vt:lpstr>oadresa</vt:lpstr>
      <vt:lpstr>Stavba!Objednatel</vt:lpstr>
      <vt:lpstr>Stavba!Objekt</vt:lpstr>
      <vt:lpstr>'09-2022 1-2022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 1</dc:creator>
  <cp:lastModifiedBy>uzivatel 1</cp:lastModifiedBy>
  <cp:lastPrinted>2019-03-19T12:27:02Z</cp:lastPrinted>
  <dcterms:created xsi:type="dcterms:W3CDTF">2009-04-08T07:15:50Z</dcterms:created>
  <dcterms:modified xsi:type="dcterms:W3CDTF">2023-03-27T13:37:38Z</dcterms:modified>
</cp:coreProperties>
</file>