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eřejné zakázky a nákup\VZMR\2023\Trafostanice - dílčí modernizace technologie\ZD\"/>
    </mc:Choice>
  </mc:AlternateContent>
  <xr:revisionPtr revIDLastSave="0" documentId="13_ncr:1_{3E05B358-ACD4-4F8E-A462-B41CCC46E08A}" xr6:coauthVersionLast="47" xr6:coauthVersionMax="47" xr10:uidLastSave="{00000000-0000-0000-0000-000000000000}"/>
  <bookViews>
    <workbookView xWindow="-28920" yWindow="-120" windowWidth="29040" windowHeight="15840" xr2:uid="{E2429498-4467-4661-9A21-C5A8B58D389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F46" i="1"/>
  <c r="H45" i="1"/>
  <c r="F45" i="1"/>
  <c r="A45" i="1"/>
  <c r="A46" i="1" s="1"/>
  <c r="H44" i="1"/>
  <c r="F44" i="1"/>
  <c r="H41" i="1"/>
  <c r="F41" i="1"/>
  <c r="H40" i="1"/>
  <c r="F40" i="1"/>
  <c r="H39" i="1"/>
  <c r="F39" i="1"/>
  <c r="H38" i="1"/>
  <c r="F38" i="1"/>
  <c r="H37" i="1"/>
  <c r="F37" i="1"/>
  <c r="H36" i="1"/>
  <c r="F36" i="1"/>
  <c r="A36" i="1"/>
  <c r="A37" i="1" s="1"/>
  <c r="A38" i="1" s="1"/>
  <c r="A39" i="1" s="1"/>
  <c r="A40" i="1" s="1"/>
  <c r="A41" i="1" s="1"/>
  <c r="H35" i="1"/>
  <c r="F35" i="1"/>
  <c r="H32" i="1"/>
  <c r="F32" i="1"/>
  <c r="H31" i="1"/>
  <c r="F31" i="1"/>
  <c r="I31" i="1" s="1"/>
  <c r="H30" i="1"/>
  <c r="F30" i="1"/>
  <c r="A30" i="1"/>
  <c r="A31" i="1" s="1"/>
  <c r="A32" i="1" s="1"/>
  <c r="H29" i="1"/>
  <c r="F29" i="1"/>
  <c r="H26" i="1"/>
  <c r="F26" i="1"/>
  <c r="H25" i="1"/>
  <c r="F25" i="1"/>
  <c r="H24" i="1"/>
  <c r="F24" i="1"/>
  <c r="H23" i="1"/>
  <c r="F23" i="1"/>
  <c r="H22" i="1"/>
  <c r="F22" i="1"/>
  <c r="H21" i="1"/>
  <c r="F21" i="1"/>
  <c r="A21" i="1"/>
  <c r="A22" i="1" s="1"/>
  <c r="A23" i="1" s="1"/>
  <c r="A24" i="1" s="1"/>
  <c r="A25" i="1" s="1"/>
  <c r="A26" i="1" s="1"/>
  <c r="H20" i="1"/>
  <c r="F20" i="1"/>
  <c r="H17" i="1"/>
  <c r="F17" i="1"/>
  <c r="H16" i="1"/>
  <c r="F16" i="1"/>
  <c r="H15" i="1"/>
  <c r="F15" i="1"/>
  <c r="H14" i="1"/>
  <c r="F14" i="1"/>
  <c r="H13" i="1"/>
  <c r="F13" i="1"/>
  <c r="H12" i="1"/>
  <c r="F12" i="1"/>
  <c r="I12" i="1" s="1"/>
  <c r="H11" i="1"/>
  <c r="F11" i="1"/>
  <c r="H10" i="1"/>
  <c r="F10" i="1"/>
  <c r="I10" i="1" s="1"/>
  <c r="H9" i="1"/>
  <c r="F9" i="1"/>
  <c r="H8" i="1"/>
  <c r="F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H7" i="1"/>
  <c r="F7" i="1"/>
  <c r="I22" i="1" l="1"/>
  <c r="I26" i="1"/>
  <c r="I11" i="1"/>
  <c r="I30" i="1"/>
  <c r="F43" i="1"/>
  <c r="I44" i="1"/>
  <c r="F28" i="1"/>
  <c r="I32" i="1"/>
  <c r="I21" i="1"/>
  <c r="I15" i="1"/>
  <c r="I45" i="1"/>
  <c r="I23" i="1"/>
  <c r="I24" i="1"/>
  <c r="H19" i="1"/>
  <c r="H28" i="1"/>
  <c r="I14" i="1"/>
  <c r="I25" i="1"/>
  <c r="F19" i="1"/>
  <c r="I9" i="1"/>
  <c r="I17" i="1"/>
  <c r="H34" i="1"/>
  <c r="H43" i="1"/>
  <c r="I46" i="1"/>
  <c r="I36" i="1"/>
  <c r="I38" i="1"/>
  <c r="I40" i="1"/>
  <c r="I37" i="1"/>
  <c r="I39" i="1"/>
  <c r="I41" i="1"/>
  <c r="I29" i="1"/>
  <c r="F34" i="1"/>
  <c r="I13" i="1"/>
  <c r="I16" i="1"/>
  <c r="H6" i="1"/>
  <c r="I8" i="1"/>
  <c r="I7" i="1"/>
  <c r="I35" i="1"/>
  <c r="I20" i="1"/>
  <c r="F6" i="1"/>
  <c r="I43" i="1" l="1"/>
  <c r="I28" i="1"/>
  <c r="I19" i="1"/>
  <c r="I34" i="1"/>
  <c r="I6" i="1"/>
  <c r="C48" i="1" l="1"/>
</calcChain>
</file>

<file path=xl/sharedStrings.xml><?xml version="1.0" encoding="utf-8"?>
<sst xmlns="http://schemas.openxmlformats.org/spreadsheetml/2006/main" count="102" uniqueCount="68">
  <si>
    <t>Trafostanice CL_0797 - Dílčí modernizace technologie VN-22kV</t>
  </si>
  <si>
    <t>číslo polož.</t>
  </si>
  <si>
    <t>název</t>
  </si>
  <si>
    <t>počet</t>
  </si>
  <si>
    <t>materiál</t>
  </si>
  <si>
    <t>montáže</t>
  </si>
  <si>
    <t>celkem</t>
  </si>
  <si>
    <t>Množ.</t>
  </si>
  <si>
    <t>Jedn.</t>
  </si>
  <si>
    <t>cena / MJ</t>
  </si>
  <si>
    <t>I.</t>
  </si>
  <si>
    <t>Trafostanice 22/0,4 - technologie VN-22kV</t>
  </si>
  <si>
    <t>Hermetický olejový transformátor 22/0,4kV, 1000kVA, Dyn1
Ecodesign 2 - Tolerance ztrát dle EU č. 548/2014</t>
  </si>
  <si>
    <t>ks</t>
  </si>
  <si>
    <t>EK 90 - tlumič vibrací a hluku (trafa do 1250kVA)</t>
  </si>
  <si>
    <t>DMCR 3.0 - ochranný přístroj pro hlídání tlaku, vývinu plynu, teploty a hladiny oleje</t>
  </si>
  <si>
    <t>Odpínač poj. H27 SEA 24-630-16 p275
- Ur=25 kV, Ir=630 A, Ik=16 kA Ip=40 kA
- vnitřní, trojpólové provedení, p=275 mm
- s držáky pojistek montovanými dole</t>
  </si>
  <si>
    <t>Pohon ruční SHA 10, šedý - pro odpínače nebo odpojovače</t>
  </si>
  <si>
    <t>Táhlo ocelové SHA, l = 1500 mm</t>
  </si>
  <si>
    <t>Páka ovládací SHA, l = 515 mm</t>
  </si>
  <si>
    <t>Pojistka VVT-D3 10/25 kV 50A 442mm AG</t>
  </si>
  <si>
    <t>Pomocný ocelový rám pro montáž odpínače H27 SEA</t>
  </si>
  <si>
    <t>Drobné zámečnické pomocné práce pro usazení ručního pohonu SHA vč. nátěrů</t>
  </si>
  <si>
    <t>kpl</t>
  </si>
  <si>
    <t>Podružný a pomocný materiál</t>
  </si>
  <si>
    <t>II.</t>
  </si>
  <si>
    <t>Trafostanice 22/0,4 - kabelové propoje VN+NN vč. kabelových tras</t>
  </si>
  <si>
    <t>Kabelový propoj VN-22kV - kabely 22-CXEKCY 1x50/16</t>
  </si>
  <si>
    <t>m</t>
  </si>
  <si>
    <t>Staniční koncovka VN-22kV POLT-24D/1XI-L12A</t>
  </si>
  <si>
    <t>sada</t>
  </si>
  <si>
    <t>Jednožilový vodiči 1-AYY 240mm2</t>
  </si>
  <si>
    <t>Oko kabelové lisovací Alu-F 240/M12mm</t>
  </si>
  <si>
    <t>Žlab drátěný ARKYS ŽLAB MERKUR 2 GAL.ZINEK vč. příslušenství</t>
  </si>
  <si>
    <t>Požární ucpávka EI 60 - Zátkové těsnění HILTI 3ks - CFS-T vč. dokladové části</t>
  </si>
  <si>
    <t>III.</t>
  </si>
  <si>
    <t>Trafostanice 22/0,4 - vnitřní uzemnění + pospojování</t>
  </si>
  <si>
    <t>Pásek FeZn30x4 (0,95 kg/m) vč. podpěr a nátěru</t>
  </si>
  <si>
    <t>Svorka SR 2a pro pásek 30x4mm</t>
  </si>
  <si>
    <t>Vodič CYA H07V-K 16 ŽLUTO/ZELENÁ vč. lisovacích ok</t>
  </si>
  <si>
    <t>VodičYY-O 1X 50 ŽLUTO/ZELENÁ</t>
  </si>
  <si>
    <t>IV.</t>
  </si>
  <si>
    <t>Ostatní náklady na stavbu</t>
  </si>
  <si>
    <t>Příprava stavby pro realizaci, zajištění pracoviště, příkazy "B"…atd</t>
  </si>
  <si>
    <t>h</t>
  </si>
  <si>
    <t>Koordinační činnost  s investorem a distributorem (ČEZ Distribuce )</t>
  </si>
  <si>
    <t>Drobné stavební přípomoce</t>
  </si>
  <si>
    <t>Funkční zkoušky zařízení a uvedení zařízení do trvalého chodu, zaškolení obsluhy</t>
  </si>
  <si>
    <t>Provedení revize a vypracování revizní zprávy</t>
  </si>
  <si>
    <t>Dokumentace skutečného provedení stavby</t>
  </si>
  <si>
    <t>Doprava a přesuny strojů, jeřábové práce</t>
  </si>
  <si>
    <t>V.</t>
  </si>
  <si>
    <t>Demontáže, likvidace odpadu</t>
  </si>
  <si>
    <t>Demontáž stávajících suchých transformátoru ATSE 792/22 vč. likvidace</t>
  </si>
  <si>
    <t>Demontáž odpínačů BAJ 22/400</t>
  </si>
  <si>
    <t>Zajištění odvozu</t>
  </si>
  <si>
    <r>
      <t xml:space="preserve">Trafostanice CL_0797 - Dílčí modernizace technologie VN-22kV
</t>
    </r>
    <r>
      <rPr>
        <b/>
        <i/>
        <sz val="12"/>
        <color indexed="8"/>
        <rFont val="Arial"/>
        <family val="2"/>
        <charset val="238"/>
      </rPr>
      <t>Celkem bez DPH</t>
    </r>
  </si>
  <si>
    <t>Dodací lhůty strojů po obdržení objednávky:</t>
  </si>
  <si>
    <t>Hermetický olejový transformátor 22/0,4kV, 1000kVA</t>
  </si>
  <si>
    <t>týdnů</t>
  </si>
  <si>
    <t>Odpínač poj. H27 SEA 24-630-16</t>
  </si>
  <si>
    <t>Ostatní dodávky</t>
  </si>
  <si>
    <t>týdny</t>
  </si>
  <si>
    <t>Záruční lhůty:</t>
  </si>
  <si>
    <t>Stroje a el. zařízení</t>
  </si>
  <si>
    <t>měsíců</t>
  </si>
  <si>
    <t>Ostatní</t>
  </si>
  <si>
    <t>Montážní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</si>
</sst>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1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0" borderId="15" xfId="0" applyFont="1" applyBorder="1" applyProtection="1">
      <protection locked="0"/>
    </xf>
    <xf numFmtId="1" fontId="1" fillId="0" borderId="0" xfId="0" applyNumberFormat="1" applyFont="1" applyAlignment="1">
      <alignment horizontal="center"/>
    </xf>
    <xf numFmtId="49" fontId="3" fillId="5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0" fontId="1" fillId="5" borderId="23" xfId="0" applyFont="1" applyFill="1" applyBorder="1"/>
    <xf numFmtId="0" fontId="1" fillId="5" borderId="26" xfId="0" applyFont="1" applyFill="1" applyBorder="1"/>
    <xf numFmtId="0" fontId="2" fillId="5" borderId="24" xfId="0" applyFont="1" applyFill="1" applyBorder="1" applyAlignment="1">
      <alignment wrapText="1"/>
    </xf>
    <xf numFmtId="0" fontId="2" fillId="5" borderId="25" xfId="0" applyFont="1" applyFill="1" applyBorder="1" applyAlignment="1">
      <alignment wrapText="1"/>
    </xf>
    <xf numFmtId="0" fontId="2" fillId="5" borderId="27" xfId="0" applyFont="1" applyFill="1" applyBorder="1" applyAlignment="1">
      <alignment wrapText="1"/>
    </xf>
    <xf numFmtId="0" fontId="2" fillId="5" borderId="28" xfId="0" applyFont="1" applyFill="1" applyBorder="1" applyAlignment="1">
      <alignment wrapText="1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22" xfId="0" applyNumberFormat="1" applyFont="1" applyFill="1" applyBorder="1" applyAlignment="1">
      <alignment horizontal="center" vertical="center"/>
    </xf>
    <xf numFmtId="4" fontId="5" fillId="2" borderId="20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B6DA-F7E4-4EFF-874C-D2810545DD39}">
  <sheetPr>
    <pageSetUpPr fitToPage="1"/>
  </sheetPr>
  <dimension ref="A1:I60"/>
  <sheetViews>
    <sheetView tabSelected="1" view="pageLayout" topLeftCell="A27" zoomScaleNormal="100" workbookViewId="0">
      <selection activeCell="F28" sqref="F28:I28"/>
    </sheetView>
  </sheetViews>
  <sheetFormatPr defaultRowHeight="14.5" x14ac:dyDescent="0.35"/>
  <cols>
    <col min="1" max="1" width="11.26953125" bestFit="1" customWidth="1"/>
    <col min="2" max="2" width="70.453125" bestFit="1" customWidth="1"/>
    <col min="3" max="3" width="6.453125" bestFit="1" customWidth="1"/>
    <col min="4" max="4" width="6" bestFit="1" customWidth="1"/>
    <col min="5" max="5" width="10.1796875" bestFit="1" customWidth="1"/>
    <col min="6" max="6" width="11.7265625" bestFit="1" customWidth="1"/>
    <col min="7" max="7" width="9.7265625" bestFit="1" customWidth="1"/>
    <col min="8" max="8" width="10.1796875" bestFit="1" customWidth="1"/>
    <col min="9" max="9" width="11.7265625" bestFit="1" customWidth="1"/>
  </cols>
  <sheetData>
    <row r="1" spans="1:9" ht="31.5" customHeight="1" x14ac:dyDescent="0.35">
      <c r="A1" s="50"/>
      <c r="B1" s="52" t="s">
        <v>0</v>
      </c>
      <c r="C1" s="52"/>
      <c r="D1" s="52"/>
      <c r="E1" s="52"/>
      <c r="F1" s="52"/>
      <c r="G1" s="52"/>
      <c r="H1" s="52"/>
      <c r="I1" s="53"/>
    </row>
    <row r="2" spans="1:9" ht="15" customHeight="1" x14ac:dyDescent="0.35">
      <c r="A2" s="51"/>
      <c r="B2" s="54"/>
      <c r="C2" s="54"/>
      <c r="D2" s="54"/>
      <c r="E2" s="54"/>
      <c r="F2" s="54"/>
      <c r="G2" s="54"/>
      <c r="H2" s="54"/>
      <c r="I2" s="55"/>
    </row>
    <row r="3" spans="1:9" x14ac:dyDescent="0.35">
      <c r="A3" s="59" t="s">
        <v>1</v>
      </c>
      <c r="B3" s="61" t="s">
        <v>2</v>
      </c>
      <c r="C3" s="63" t="s">
        <v>3</v>
      </c>
      <c r="D3" s="64"/>
      <c r="E3" s="65" t="s">
        <v>4</v>
      </c>
      <c r="F3" s="65"/>
      <c r="G3" s="65" t="s">
        <v>5</v>
      </c>
      <c r="H3" s="65"/>
      <c r="I3" s="66" t="s">
        <v>6</v>
      </c>
    </row>
    <row r="4" spans="1:9" x14ac:dyDescent="0.35">
      <c r="A4" s="60"/>
      <c r="B4" s="62"/>
      <c r="C4" s="48" t="s">
        <v>7</v>
      </c>
      <c r="D4" s="48" t="s">
        <v>8</v>
      </c>
      <c r="E4" s="49" t="s">
        <v>9</v>
      </c>
      <c r="F4" s="49" t="s">
        <v>6</v>
      </c>
      <c r="G4" s="49" t="s">
        <v>9</v>
      </c>
      <c r="H4" s="49" t="s">
        <v>6</v>
      </c>
      <c r="I4" s="67"/>
    </row>
    <row r="5" spans="1:9" x14ac:dyDescent="0.35">
      <c r="A5" s="8"/>
      <c r="B5" s="45"/>
      <c r="C5" s="46"/>
      <c r="D5" s="45"/>
      <c r="E5" s="47"/>
      <c r="F5" s="47"/>
      <c r="G5" s="47"/>
      <c r="H5" s="47"/>
      <c r="I5" s="47"/>
    </row>
    <row r="6" spans="1:9" x14ac:dyDescent="0.35">
      <c r="A6" s="5" t="s">
        <v>10</v>
      </c>
      <c r="B6" s="9" t="s">
        <v>11</v>
      </c>
      <c r="C6" s="10"/>
      <c r="D6" s="7"/>
      <c r="E6" s="6"/>
      <c r="F6" s="68">
        <f>SUM(F7:F14)</f>
        <v>0</v>
      </c>
      <c r="G6" s="68"/>
      <c r="H6" s="68">
        <f>SUM(H7:H14)</f>
        <v>0</v>
      </c>
      <c r="I6" s="69">
        <f>SUM(I7:I17)</f>
        <v>0</v>
      </c>
    </row>
    <row r="7" spans="1:9" ht="30.5" customHeight="1" x14ac:dyDescent="0.35">
      <c r="A7" s="11">
        <v>1</v>
      </c>
      <c r="B7" s="12" t="s">
        <v>12</v>
      </c>
      <c r="C7" s="13">
        <v>2</v>
      </c>
      <c r="D7" s="14" t="s">
        <v>13</v>
      </c>
      <c r="E7" s="15"/>
      <c r="F7" s="15">
        <f t="shared" ref="F7:F17" si="0">C7*E7</f>
        <v>0</v>
      </c>
      <c r="G7" s="15"/>
      <c r="H7" s="15">
        <f t="shared" ref="H7:H17" si="1">C7*G7</f>
        <v>0</v>
      </c>
      <c r="I7" s="15">
        <f t="shared" ref="I7:I17" si="2">F7+H7</f>
        <v>0</v>
      </c>
    </row>
    <row r="8" spans="1:9" x14ac:dyDescent="0.35">
      <c r="A8" s="11">
        <f>A7+1</f>
        <v>2</v>
      </c>
      <c r="B8" s="12" t="s">
        <v>14</v>
      </c>
      <c r="C8" s="13">
        <v>8</v>
      </c>
      <c r="D8" s="14" t="s">
        <v>13</v>
      </c>
      <c r="E8" s="15"/>
      <c r="F8" s="15">
        <f t="shared" si="0"/>
        <v>0</v>
      </c>
      <c r="G8" s="15"/>
      <c r="H8" s="15">
        <f t="shared" si="1"/>
        <v>0</v>
      </c>
      <c r="I8" s="15">
        <f t="shared" si="2"/>
        <v>0</v>
      </c>
    </row>
    <row r="9" spans="1:9" x14ac:dyDescent="0.35">
      <c r="A9" s="11">
        <f t="shared" ref="A9:A17" si="3">A8+1</f>
        <v>3</v>
      </c>
      <c r="B9" s="12" t="s">
        <v>15</v>
      </c>
      <c r="C9" s="13">
        <v>2</v>
      </c>
      <c r="D9" s="14" t="s">
        <v>13</v>
      </c>
      <c r="E9" s="15"/>
      <c r="F9" s="15">
        <f t="shared" si="0"/>
        <v>0</v>
      </c>
      <c r="G9" s="15"/>
      <c r="H9" s="15">
        <f t="shared" si="1"/>
        <v>0</v>
      </c>
      <c r="I9" s="15">
        <f t="shared" si="2"/>
        <v>0</v>
      </c>
    </row>
    <row r="10" spans="1:9" ht="50" x14ac:dyDescent="0.35">
      <c r="A10" s="11">
        <f t="shared" si="3"/>
        <v>4</v>
      </c>
      <c r="B10" s="12" t="s">
        <v>16</v>
      </c>
      <c r="C10" s="13">
        <v>2</v>
      </c>
      <c r="D10" s="14" t="s">
        <v>13</v>
      </c>
      <c r="E10" s="15"/>
      <c r="F10" s="15">
        <f t="shared" si="0"/>
        <v>0</v>
      </c>
      <c r="G10" s="15"/>
      <c r="H10" s="15">
        <f t="shared" si="1"/>
        <v>0</v>
      </c>
      <c r="I10" s="15">
        <f t="shared" si="2"/>
        <v>0</v>
      </c>
    </row>
    <row r="11" spans="1:9" x14ac:dyDescent="0.35">
      <c r="A11" s="11">
        <f t="shared" si="3"/>
        <v>5</v>
      </c>
      <c r="B11" s="16" t="s">
        <v>17</v>
      </c>
      <c r="C11" s="13">
        <v>2</v>
      </c>
      <c r="D11" s="14" t="s">
        <v>13</v>
      </c>
      <c r="E11" s="15"/>
      <c r="F11" s="15">
        <f t="shared" si="0"/>
        <v>0</v>
      </c>
      <c r="G11" s="15"/>
      <c r="H11" s="15">
        <f t="shared" si="1"/>
        <v>0</v>
      </c>
      <c r="I11" s="15">
        <f t="shared" si="2"/>
        <v>0</v>
      </c>
    </row>
    <row r="12" spans="1:9" x14ac:dyDescent="0.35">
      <c r="A12" s="11">
        <f t="shared" si="3"/>
        <v>6</v>
      </c>
      <c r="B12" s="16" t="s">
        <v>18</v>
      </c>
      <c r="C12" s="13">
        <v>2</v>
      </c>
      <c r="D12" s="14" t="s">
        <v>13</v>
      </c>
      <c r="E12" s="15"/>
      <c r="F12" s="15">
        <f t="shared" si="0"/>
        <v>0</v>
      </c>
      <c r="G12" s="15"/>
      <c r="H12" s="15">
        <f t="shared" si="1"/>
        <v>0</v>
      </c>
      <c r="I12" s="15">
        <f t="shared" si="2"/>
        <v>0</v>
      </c>
    </row>
    <row r="13" spans="1:9" x14ac:dyDescent="0.35">
      <c r="A13" s="11">
        <f t="shared" si="3"/>
        <v>7</v>
      </c>
      <c r="B13" s="16" t="s">
        <v>19</v>
      </c>
      <c r="C13" s="13">
        <v>2</v>
      </c>
      <c r="D13" s="14" t="s">
        <v>13</v>
      </c>
      <c r="E13" s="15"/>
      <c r="F13" s="15">
        <f t="shared" si="0"/>
        <v>0</v>
      </c>
      <c r="G13" s="15"/>
      <c r="H13" s="15">
        <f t="shared" si="1"/>
        <v>0</v>
      </c>
      <c r="I13" s="15">
        <f t="shared" si="2"/>
        <v>0</v>
      </c>
    </row>
    <row r="14" spans="1:9" x14ac:dyDescent="0.35">
      <c r="A14" s="11">
        <f t="shared" si="3"/>
        <v>8</v>
      </c>
      <c r="B14" s="16" t="s">
        <v>20</v>
      </c>
      <c r="C14" s="13">
        <v>6</v>
      </c>
      <c r="D14" s="14" t="s">
        <v>13</v>
      </c>
      <c r="E14" s="15"/>
      <c r="F14" s="15">
        <f t="shared" si="0"/>
        <v>0</v>
      </c>
      <c r="G14" s="15"/>
      <c r="H14" s="15">
        <f t="shared" si="1"/>
        <v>0</v>
      </c>
      <c r="I14" s="15">
        <f t="shared" si="2"/>
        <v>0</v>
      </c>
    </row>
    <row r="15" spans="1:9" x14ac:dyDescent="0.35">
      <c r="A15" s="11">
        <f t="shared" si="3"/>
        <v>9</v>
      </c>
      <c r="B15" s="16" t="s">
        <v>21</v>
      </c>
      <c r="C15" s="13">
        <v>2</v>
      </c>
      <c r="D15" s="14" t="s">
        <v>13</v>
      </c>
      <c r="E15" s="15"/>
      <c r="F15" s="15">
        <f t="shared" si="0"/>
        <v>0</v>
      </c>
      <c r="G15" s="15"/>
      <c r="H15" s="15">
        <f t="shared" si="1"/>
        <v>0</v>
      </c>
      <c r="I15" s="15">
        <f t="shared" si="2"/>
        <v>0</v>
      </c>
    </row>
    <row r="16" spans="1:9" x14ac:dyDescent="0.35">
      <c r="A16" s="11">
        <f t="shared" si="3"/>
        <v>10</v>
      </c>
      <c r="B16" s="16" t="s">
        <v>22</v>
      </c>
      <c r="C16" s="13">
        <v>2</v>
      </c>
      <c r="D16" s="14" t="s">
        <v>23</v>
      </c>
      <c r="E16" s="15"/>
      <c r="F16" s="15">
        <f t="shared" si="0"/>
        <v>0</v>
      </c>
      <c r="G16" s="15"/>
      <c r="H16" s="15">
        <f t="shared" si="1"/>
        <v>0</v>
      </c>
      <c r="I16" s="15">
        <f t="shared" si="2"/>
        <v>0</v>
      </c>
    </row>
    <row r="17" spans="1:9" x14ac:dyDescent="0.35">
      <c r="A17" s="11">
        <f t="shared" si="3"/>
        <v>11</v>
      </c>
      <c r="B17" s="16" t="s">
        <v>24</v>
      </c>
      <c r="C17" s="13">
        <v>1</v>
      </c>
      <c r="D17" s="14" t="s">
        <v>23</v>
      </c>
      <c r="E17" s="17"/>
      <c r="F17" s="15">
        <f t="shared" si="0"/>
        <v>0</v>
      </c>
      <c r="G17" s="17"/>
      <c r="H17" s="15">
        <f t="shared" si="1"/>
        <v>0</v>
      </c>
      <c r="I17" s="15">
        <f t="shared" si="2"/>
        <v>0</v>
      </c>
    </row>
    <row r="18" spans="1:9" x14ac:dyDescent="0.35">
      <c r="A18" s="11"/>
      <c r="B18" s="16"/>
      <c r="C18" s="13"/>
      <c r="D18" s="14"/>
      <c r="E18" s="17"/>
      <c r="F18" s="15"/>
      <c r="G18" s="17"/>
      <c r="H18" s="15"/>
      <c r="I18" s="15"/>
    </row>
    <row r="19" spans="1:9" x14ac:dyDescent="0.35">
      <c r="A19" s="5" t="s">
        <v>25</v>
      </c>
      <c r="B19" s="9" t="s">
        <v>26</v>
      </c>
      <c r="C19" s="10"/>
      <c r="D19" s="7"/>
      <c r="E19" s="6"/>
      <c r="F19" s="68">
        <f>SUM(F20:F26)</f>
        <v>0</v>
      </c>
      <c r="G19" s="68"/>
      <c r="H19" s="68">
        <f>SUM(H20:H26)</f>
        <v>0</v>
      </c>
      <c r="I19" s="69">
        <f>SUM(I20:I26)</f>
        <v>0</v>
      </c>
    </row>
    <row r="20" spans="1:9" x14ac:dyDescent="0.35">
      <c r="A20" s="11">
        <v>1</v>
      </c>
      <c r="B20" s="12" t="s">
        <v>27</v>
      </c>
      <c r="C20" s="13">
        <v>54</v>
      </c>
      <c r="D20" s="14" t="s">
        <v>28</v>
      </c>
      <c r="E20" s="15"/>
      <c r="F20" s="15">
        <f t="shared" ref="F20:F26" si="4">C20*E20</f>
        <v>0</v>
      </c>
      <c r="G20" s="15"/>
      <c r="H20" s="15">
        <f t="shared" ref="H20:H26" si="5">C20*G20</f>
        <v>0</v>
      </c>
      <c r="I20" s="15">
        <f t="shared" ref="I20:I26" si="6">F20+H20</f>
        <v>0</v>
      </c>
    </row>
    <row r="21" spans="1:9" x14ac:dyDescent="0.35">
      <c r="A21" s="11">
        <f t="shared" ref="A21:A26" si="7">A20+1</f>
        <v>2</v>
      </c>
      <c r="B21" s="12" t="s">
        <v>29</v>
      </c>
      <c r="C21" s="13">
        <v>4</v>
      </c>
      <c r="D21" s="14" t="s">
        <v>30</v>
      </c>
      <c r="E21" s="15"/>
      <c r="F21" s="15">
        <f t="shared" si="4"/>
        <v>0</v>
      </c>
      <c r="G21" s="15"/>
      <c r="H21" s="15">
        <f t="shared" si="5"/>
        <v>0</v>
      </c>
      <c r="I21" s="15">
        <f t="shared" si="6"/>
        <v>0</v>
      </c>
    </row>
    <row r="22" spans="1:9" x14ac:dyDescent="0.35">
      <c r="A22" s="11">
        <f t="shared" si="7"/>
        <v>3</v>
      </c>
      <c r="B22" s="12" t="s">
        <v>31</v>
      </c>
      <c r="C22" s="13">
        <v>108</v>
      </c>
      <c r="D22" s="14" t="s">
        <v>28</v>
      </c>
      <c r="E22" s="15"/>
      <c r="F22" s="15">
        <f t="shared" si="4"/>
        <v>0</v>
      </c>
      <c r="G22" s="15"/>
      <c r="H22" s="15">
        <f t="shared" si="5"/>
        <v>0</v>
      </c>
      <c r="I22" s="15">
        <f t="shared" si="6"/>
        <v>0</v>
      </c>
    </row>
    <row r="23" spans="1:9" x14ac:dyDescent="0.35">
      <c r="A23" s="11">
        <f t="shared" si="7"/>
        <v>4</v>
      </c>
      <c r="B23" s="16" t="s">
        <v>32</v>
      </c>
      <c r="C23" s="13">
        <v>72</v>
      </c>
      <c r="D23" s="14" t="s">
        <v>13</v>
      </c>
      <c r="E23" s="15"/>
      <c r="F23" s="15">
        <f t="shared" si="4"/>
        <v>0</v>
      </c>
      <c r="G23" s="15"/>
      <c r="H23" s="15">
        <f t="shared" si="5"/>
        <v>0</v>
      </c>
      <c r="I23" s="15">
        <f t="shared" si="6"/>
        <v>0</v>
      </c>
    </row>
    <row r="24" spans="1:9" x14ac:dyDescent="0.35">
      <c r="A24" s="11">
        <f t="shared" si="7"/>
        <v>5</v>
      </c>
      <c r="B24" s="16" t="s">
        <v>33</v>
      </c>
      <c r="C24" s="13">
        <v>10</v>
      </c>
      <c r="D24" s="14" t="s">
        <v>28</v>
      </c>
      <c r="E24" s="17"/>
      <c r="F24" s="15">
        <f t="shared" si="4"/>
        <v>0</v>
      </c>
      <c r="G24" s="17"/>
      <c r="H24" s="15">
        <f t="shared" si="5"/>
        <v>0</v>
      </c>
      <c r="I24" s="15">
        <f t="shared" si="6"/>
        <v>0</v>
      </c>
    </row>
    <row r="25" spans="1:9" x14ac:dyDescent="0.35">
      <c r="A25" s="11">
        <f t="shared" si="7"/>
        <v>6</v>
      </c>
      <c r="B25" s="16" t="s">
        <v>34</v>
      </c>
      <c r="C25" s="13">
        <v>6</v>
      </c>
      <c r="D25" s="14" t="s">
        <v>13</v>
      </c>
      <c r="E25" s="17"/>
      <c r="F25" s="15">
        <f t="shared" si="4"/>
        <v>0</v>
      </c>
      <c r="G25" s="17"/>
      <c r="H25" s="15">
        <f t="shared" si="5"/>
        <v>0</v>
      </c>
      <c r="I25" s="15">
        <f t="shared" si="6"/>
        <v>0</v>
      </c>
    </row>
    <row r="26" spans="1:9" x14ac:dyDescent="0.35">
      <c r="A26" s="11">
        <f t="shared" si="7"/>
        <v>7</v>
      </c>
      <c r="B26" s="16" t="s">
        <v>24</v>
      </c>
      <c r="C26" s="13">
        <v>1</v>
      </c>
      <c r="D26" s="14" t="s">
        <v>23</v>
      </c>
      <c r="E26" s="17"/>
      <c r="F26" s="15">
        <f t="shared" si="4"/>
        <v>0</v>
      </c>
      <c r="G26" s="17"/>
      <c r="H26" s="15">
        <f t="shared" si="5"/>
        <v>0</v>
      </c>
      <c r="I26" s="15">
        <f t="shared" si="6"/>
        <v>0</v>
      </c>
    </row>
    <row r="27" spans="1:9" x14ac:dyDescent="0.35">
      <c r="A27" s="11"/>
      <c r="B27" s="16"/>
      <c r="C27" s="13"/>
      <c r="D27" s="14"/>
      <c r="E27" s="17"/>
      <c r="F27" s="15"/>
      <c r="G27" s="17"/>
      <c r="H27" s="15"/>
      <c r="I27" s="15"/>
    </row>
    <row r="28" spans="1:9" x14ac:dyDescent="0.35">
      <c r="A28" s="5" t="s">
        <v>35</v>
      </c>
      <c r="B28" s="9" t="s">
        <v>36</v>
      </c>
      <c r="C28" s="10"/>
      <c r="D28" s="7"/>
      <c r="E28" s="6"/>
      <c r="F28" s="68">
        <f>SUM(F29:F33)</f>
        <v>0</v>
      </c>
      <c r="G28" s="68"/>
      <c r="H28" s="68">
        <f>SUM(H29:H33)</f>
        <v>0</v>
      </c>
      <c r="I28" s="69">
        <f>SUM(I29:I33)</f>
        <v>0</v>
      </c>
    </row>
    <row r="29" spans="1:9" x14ac:dyDescent="0.35">
      <c r="A29" s="11">
        <v>1</v>
      </c>
      <c r="B29" s="16" t="s">
        <v>37</v>
      </c>
      <c r="C29" s="13">
        <v>10</v>
      </c>
      <c r="D29" s="14" t="s">
        <v>28</v>
      </c>
      <c r="E29" s="17"/>
      <c r="F29" s="15">
        <f>C29*E29</f>
        <v>0</v>
      </c>
      <c r="G29" s="17"/>
      <c r="H29" s="15">
        <f>C29*G29</f>
        <v>0</v>
      </c>
      <c r="I29" s="15">
        <f>F29+H29</f>
        <v>0</v>
      </c>
    </row>
    <row r="30" spans="1:9" x14ac:dyDescent="0.35">
      <c r="A30" s="11">
        <f>A29+1</f>
        <v>2</v>
      </c>
      <c r="B30" s="16" t="s">
        <v>38</v>
      </c>
      <c r="C30" s="13">
        <v>4</v>
      </c>
      <c r="D30" s="14" t="s">
        <v>13</v>
      </c>
      <c r="E30" s="17"/>
      <c r="F30" s="15">
        <f>C30*E30</f>
        <v>0</v>
      </c>
      <c r="G30" s="17"/>
      <c r="H30" s="15">
        <f>C30*G30</f>
        <v>0</v>
      </c>
      <c r="I30" s="15">
        <f>F30+H30</f>
        <v>0</v>
      </c>
    </row>
    <row r="31" spans="1:9" x14ac:dyDescent="0.35">
      <c r="A31" s="11">
        <f>A30+1</f>
        <v>3</v>
      </c>
      <c r="B31" s="16" t="s">
        <v>39</v>
      </c>
      <c r="C31" s="13">
        <v>15</v>
      </c>
      <c r="D31" s="14" t="s">
        <v>28</v>
      </c>
      <c r="E31" s="17"/>
      <c r="F31" s="15">
        <f>C31*E31</f>
        <v>0</v>
      </c>
      <c r="G31" s="17"/>
      <c r="H31" s="15">
        <f>C31*G31</f>
        <v>0</v>
      </c>
      <c r="I31" s="15">
        <f>F31+H31</f>
        <v>0</v>
      </c>
    </row>
    <row r="32" spans="1:9" x14ac:dyDescent="0.35">
      <c r="A32" s="11">
        <f>A31+1</f>
        <v>4</v>
      </c>
      <c r="B32" s="16" t="s">
        <v>40</v>
      </c>
      <c r="C32" s="13">
        <v>16</v>
      </c>
      <c r="D32" s="14" t="s">
        <v>28</v>
      </c>
      <c r="E32" s="17"/>
      <c r="F32" s="15">
        <f>C32*E32</f>
        <v>0</v>
      </c>
      <c r="G32" s="17"/>
      <c r="H32" s="15">
        <f>C32*G32</f>
        <v>0</v>
      </c>
      <c r="I32" s="15">
        <f>F32+H32</f>
        <v>0</v>
      </c>
    </row>
    <row r="33" spans="1:9" x14ac:dyDescent="0.35">
      <c r="A33" s="11"/>
      <c r="B33" s="16"/>
      <c r="C33" s="13"/>
      <c r="D33" s="14"/>
      <c r="E33" s="17"/>
      <c r="F33" s="15"/>
      <c r="G33" s="17"/>
      <c r="H33" s="15"/>
      <c r="I33" s="15"/>
    </row>
    <row r="34" spans="1:9" x14ac:dyDescent="0.35">
      <c r="A34" s="18" t="s">
        <v>41</v>
      </c>
      <c r="B34" s="19" t="s">
        <v>42</v>
      </c>
      <c r="C34" s="20"/>
      <c r="D34" s="21"/>
      <c r="E34" s="22"/>
      <c r="F34" s="22">
        <f>SUM(F35:F41)</f>
        <v>0</v>
      </c>
      <c r="G34" s="22"/>
      <c r="H34" s="22">
        <f>SUM(H35:H41)</f>
        <v>0</v>
      </c>
      <c r="I34" s="23">
        <f>SUM(I35:I41)</f>
        <v>0</v>
      </c>
    </row>
    <row r="35" spans="1:9" x14ac:dyDescent="0.35">
      <c r="A35" s="11">
        <v>1</v>
      </c>
      <c r="B35" s="24" t="s">
        <v>43</v>
      </c>
      <c r="C35" s="25">
        <v>20</v>
      </c>
      <c r="D35" s="26" t="s">
        <v>44</v>
      </c>
      <c r="E35" s="27"/>
      <c r="F35" s="27">
        <f>C35*E35</f>
        <v>0</v>
      </c>
      <c r="G35" s="27"/>
      <c r="H35" s="27">
        <f>C35*G35</f>
        <v>0</v>
      </c>
      <c r="I35" s="27">
        <f>F35+H35</f>
        <v>0</v>
      </c>
    </row>
    <row r="36" spans="1:9" x14ac:dyDescent="0.35">
      <c r="A36" s="11">
        <f t="shared" ref="A36:A41" si="8">A35+1</f>
        <v>2</v>
      </c>
      <c r="B36" s="24" t="s">
        <v>45</v>
      </c>
      <c r="C36" s="25">
        <v>16</v>
      </c>
      <c r="D36" s="26" t="s">
        <v>44</v>
      </c>
      <c r="E36" s="27"/>
      <c r="F36" s="27">
        <f t="shared" ref="F36:F41" si="9">C36*E36</f>
        <v>0</v>
      </c>
      <c r="G36" s="27"/>
      <c r="H36" s="27">
        <f t="shared" ref="H36:H41" si="10">C36*G36</f>
        <v>0</v>
      </c>
      <c r="I36" s="27">
        <f t="shared" ref="I36:I41" si="11">F36+H36</f>
        <v>0</v>
      </c>
    </row>
    <row r="37" spans="1:9" x14ac:dyDescent="0.35">
      <c r="A37" s="11">
        <f t="shared" si="8"/>
        <v>3</v>
      </c>
      <c r="B37" s="28" t="s">
        <v>46</v>
      </c>
      <c r="C37" s="13">
        <v>1</v>
      </c>
      <c r="D37" s="14" t="s">
        <v>23</v>
      </c>
      <c r="E37" s="17"/>
      <c r="F37" s="17">
        <f t="shared" si="9"/>
        <v>0</v>
      </c>
      <c r="G37" s="17"/>
      <c r="H37" s="17">
        <f t="shared" si="10"/>
        <v>0</v>
      </c>
      <c r="I37" s="17">
        <f t="shared" si="11"/>
        <v>0</v>
      </c>
    </row>
    <row r="38" spans="1:9" x14ac:dyDescent="0.35">
      <c r="A38" s="11">
        <f t="shared" si="8"/>
        <v>4</v>
      </c>
      <c r="B38" s="28" t="s">
        <v>47</v>
      </c>
      <c r="C38" s="13">
        <v>1</v>
      </c>
      <c r="D38" s="14" t="s">
        <v>23</v>
      </c>
      <c r="E38" s="17"/>
      <c r="F38" s="17">
        <f t="shared" si="9"/>
        <v>0</v>
      </c>
      <c r="G38" s="17"/>
      <c r="H38" s="17">
        <f t="shared" si="10"/>
        <v>0</v>
      </c>
      <c r="I38" s="17">
        <f t="shared" si="11"/>
        <v>0</v>
      </c>
    </row>
    <row r="39" spans="1:9" x14ac:dyDescent="0.35">
      <c r="A39" s="11">
        <f t="shared" si="8"/>
        <v>5</v>
      </c>
      <c r="B39" s="28" t="s">
        <v>48</v>
      </c>
      <c r="C39" s="13">
        <v>1</v>
      </c>
      <c r="D39" s="14" t="s">
        <v>23</v>
      </c>
      <c r="E39" s="17"/>
      <c r="F39" s="17">
        <f t="shared" si="9"/>
        <v>0</v>
      </c>
      <c r="G39" s="17"/>
      <c r="H39" s="17">
        <f t="shared" si="10"/>
        <v>0</v>
      </c>
      <c r="I39" s="17">
        <f t="shared" si="11"/>
        <v>0</v>
      </c>
    </row>
    <row r="40" spans="1:9" x14ac:dyDescent="0.35">
      <c r="A40" s="11">
        <f t="shared" si="8"/>
        <v>6</v>
      </c>
      <c r="B40" s="28" t="s">
        <v>49</v>
      </c>
      <c r="C40" s="13">
        <v>1</v>
      </c>
      <c r="D40" s="14" t="s">
        <v>23</v>
      </c>
      <c r="E40" s="17"/>
      <c r="F40" s="17">
        <f t="shared" si="9"/>
        <v>0</v>
      </c>
      <c r="G40" s="17"/>
      <c r="H40" s="17">
        <f t="shared" si="10"/>
        <v>0</v>
      </c>
      <c r="I40" s="17">
        <f t="shared" si="11"/>
        <v>0</v>
      </c>
    </row>
    <row r="41" spans="1:9" x14ac:dyDescent="0.35">
      <c r="A41" s="11">
        <f t="shared" si="8"/>
        <v>7</v>
      </c>
      <c r="B41" s="29" t="s">
        <v>50</v>
      </c>
      <c r="C41" s="13">
        <v>1</v>
      </c>
      <c r="D41" s="14" t="s">
        <v>23</v>
      </c>
      <c r="E41" s="17"/>
      <c r="F41" s="17">
        <f t="shared" si="9"/>
        <v>0</v>
      </c>
      <c r="G41" s="17"/>
      <c r="H41" s="17">
        <f t="shared" si="10"/>
        <v>0</v>
      </c>
      <c r="I41" s="17">
        <f t="shared" si="11"/>
        <v>0</v>
      </c>
    </row>
    <row r="42" spans="1:9" x14ac:dyDescent="0.35">
      <c r="A42" s="30"/>
      <c r="B42" s="31"/>
      <c r="C42" s="13"/>
      <c r="D42" s="14"/>
      <c r="E42" s="17"/>
      <c r="F42" s="17"/>
      <c r="G42" s="17"/>
      <c r="H42" s="17"/>
      <c r="I42" s="17"/>
    </row>
    <row r="43" spans="1:9" x14ac:dyDescent="0.35">
      <c r="A43" s="18" t="s">
        <v>51</v>
      </c>
      <c r="B43" s="19" t="s">
        <v>52</v>
      </c>
      <c r="C43" s="20"/>
      <c r="D43" s="21"/>
      <c r="E43" s="22"/>
      <c r="F43" s="22">
        <f>SUM(F44:F46)</f>
        <v>0</v>
      </c>
      <c r="G43" s="22"/>
      <c r="H43" s="22">
        <f>SUM(H44:H46)</f>
        <v>0</v>
      </c>
      <c r="I43" s="23">
        <f>SUM(I44:I46)</f>
        <v>0</v>
      </c>
    </row>
    <row r="44" spans="1:9" x14ac:dyDescent="0.35">
      <c r="A44" s="30">
        <v>1</v>
      </c>
      <c r="B44" s="24" t="s">
        <v>53</v>
      </c>
      <c r="C44" s="25">
        <v>2</v>
      </c>
      <c r="D44" s="26" t="s">
        <v>13</v>
      </c>
      <c r="E44" s="27"/>
      <c r="F44" s="27">
        <f>C44*E44</f>
        <v>0</v>
      </c>
      <c r="G44" s="27"/>
      <c r="H44" s="27">
        <f>C44*G44</f>
        <v>0</v>
      </c>
      <c r="I44" s="27">
        <f>F44+H44</f>
        <v>0</v>
      </c>
    </row>
    <row r="45" spans="1:9" x14ac:dyDescent="0.35">
      <c r="A45" s="30">
        <f>A44+1</f>
        <v>2</v>
      </c>
      <c r="B45" s="24" t="s">
        <v>54</v>
      </c>
      <c r="C45" s="25">
        <v>2</v>
      </c>
      <c r="D45" s="26" t="s">
        <v>13</v>
      </c>
      <c r="E45" s="27"/>
      <c r="F45" s="27">
        <f>C45*E45</f>
        <v>0</v>
      </c>
      <c r="G45" s="27"/>
      <c r="H45" s="27">
        <f>C45*G45</f>
        <v>0</v>
      </c>
      <c r="I45" s="27">
        <f>F45+H45</f>
        <v>0</v>
      </c>
    </row>
    <row r="46" spans="1:9" x14ac:dyDescent="0.35">
      <c r="A46" s="30">
        <f>A45+1</f>
        <v>3</v>
      </c>
      <c r="B46" s="24" t="s">
        <v>55</v>
      </c>
      <c r="C46" s="25">
        <v>1</v>
      </c>
      <c r="D46" s="26" t="s">
        <v>23</v>
      </c>
      <c r="E46" s="27"/>
      <c r="F46" s="27">
        <f>C46*E46</f>
        <v>0</v>
      </c>
      <c r="G46" s="27"/>
      <c r="H46" s="27">
        <f>C46*G46</f>
        <v>0</v>
      </c>
      <c r="I46" s="27">
        <f>F46+H46</f>
        <v>0</v>
      </c>
    </row>
    <row r="47" spans="1:9" ht="15" thickBot="1" x14ac:dyDescent="0.4">
      <c r="A47" s="32"/>
      <c r="B47" s="33"/>
      <c r="C47" s="34"/>
      <c r="D47" s="35"/>
      <c r="E47" s="36"/>
      <c r="F47" s="36"/>
      <c r="G47" s="36"/>
      <c r="H47" s="36"/>
      <c r="I47" s="36"/>
    </row>
    <row r="48" spans="1:9" ht="31.5" thickBot="1" x14ac:dyDescent="0.4">
      <c r="A48" s="37"/>
      <c r="B48" s="38" t="s">
        <v>56</v>
      </c>
      <c r="C48" s="56">
        <f>I6+I19+I28+I34+I43</f>
        <v>0</v>
      </c>
      <c r="D48" s="57"/>
      <c r="E48" s="57"/>
      <c r="F48" s="57"/>
      <c r="G48" s="57"/>
      <c r="H48" s="57"/>
      <c r="I48" s="58"/>
    </row>
    <row r="49" spans="1:9" ht="16" thickBot="1" x14ac:dyDescent="0.4">
      <c r="A49" s="39"/>
      <c r="B49" s="40"/>
      <c r="C49" s="41"/>
      <c r="D49" s="41"/>
      <c r="E49" s="41"/>
      <c r="F49" s="41"/>
      <c r="G49" s="41"/>
      <c r="H49" s="41"/>
      <c r="I49" s="41"/>
    </row>
    <row r="50" spans="1:9" ht="15" thickBot="1" x14ac:dyDescent="0.4">
      <c r="A50" s="1"/>
      <c r="B50" s="42" t="s">
        <v>57</v>
      </c>
      <c r="C50" s="43"/>
      <c r="D50" s="2"/>
      <c r="E50" s="3"/>
      <c r="F50" s="3"/>
      <c r="G50" s="3"/>
      <c r="H50" s="4"/>
      <c r="I50" s="3"/>
    </row>
    <row r="51" spans="1:9" x14ac:dyDescent="0.35">
      <c r="A51" s="1"/>
      <c r="B51" s="1" t="s">
        <v>58</v>
      </c>
      <c r="C51" s="43"/>
      <c r="D51" s="2"/>
      <c r="E51" s="44"/>
      <c r="F51" s="3" t="s">
        <v>59</v>
      </c>
      <c r="G51" s="3"/>
      <c r="H51" s="4"/>
      <c r="I51" s="3"/>
    </row>
    <row r="52" spans="1:9" x14ac:dyDescent="0.35">
      <c r="A52" s="1"/>
      <c r="B52" s="1" t="s">
        <v>60</v>
      </c>
      <c r="C52" s="43"/>
      <c r="D52" s="2"/>
      <c r="E52" s="44"/>
      <c r="F52" s="3" t="s">
        <v>59</v>
      </c>
      <c r="G52" s="3"/>
      <c r="H52" s="4"/>
      <c r="I52" s="3"/>
    </row>
    <row r="53" spans="1:9" x14ac:dyDescent="0.35">
      <c r="A53" s="1"/>
      <c r="B53" s="1" t="s">
        <v>61</v>
      </c>
      <c r="C53" s="43"/>
      <c r="D53" s="2"/>
      <c r="E53" s="44"/>
      <c r="F53" s="3" t="s">
        <v>62</v>
      </c>
      <c r="G53" s="3"/>
      <c r="H53" s="4"/>
      <c r="I53" s="3"/>
    </row>
    <row r="54" spans="1:9" ht="15" thickBot="1" x14ac:dyDescent="0.4">
      <c r="A54" s="1"/>
      <c r="B54" s="1"/>
      <c r="C54" s="43"/>
      <c r="D54" s="2"/>
      <c r="E54" s="3"/>
      <c r="F54" s="3"/>
      <c r="G54" s="3"/>
      <c r="H54" s="4"/>
      <c r="I54" s="3"/>
    </row>
    <row r="55" spans="1:9" ht="15" thickBot="1" x14ac:dyDescent="0.4">
      <c r="A55" s="1"/>
      <c r="B55" s="42" t="s">
        <v>63</v>
      </c>
      <c r="C55" s="43"/>
      <c r="D55" s="2"/>
      <c r="E55" s="3"/>
      <c r="F55" s="3"/>
      <c r="G55" s="3"/>
      <c r="H55" s="4"/>
      <c r="I55" s="3"/>
    </row>
    <row r="56" spans="1:9" x14ac:dyDescent="0.35">
      <c r="A56" s="1"/>
      <c r="B56" s="1" t="s">
        <v>64</v>
      </c>
      <c r="C56" s="43"/>
      <c r="D56" s="2"/>
      <c r="E56" s="44"/>
      <c r="F56" s="3" t="s">
        <v>65</v>
      </c>
      <c r="G56" s="3"/>
      <c r="H56" s="4"/>
      <c r="I56" s="3"/>
    </row>
    <row r="57" spans="1:9" x14ac:dyDescent="0.35">
      <c r="A57" s="1"/>
      <c r="B57" s="1" t="s">
        <v>66</v>
      </c>
      <c r="C57" s="43"/>
      <c r="D57" s="2"/>
      <c r="E57" s="44"/>
      <c r="F57" s="3" t="s">
        <v>65</v>
      </c>
      <c r="G57" s="3"/>
      <c r="H57" s="4"/>
      <c r="I57" s="3"/>
    </row>
    <row r="58" spans="1:9" x14ac:dyDescent="0.35">
      <c r="A58" s="1"/>
      <c r="B58" s="1" t="s">
        <v>67</v>
      </c>
      <c r="C58" s="2"/>
      <c r="D58" s="2"/>
      <c r="E58" s="44"/>
      <c r="F58" s="3" t="s">
        <v>65</v>
      </c>
      <c r="G58" s="3"/>
      <c r="H58" s="4"/>
      <c r="I58" s="3"/>
    </row>
    <row r="59" spans="1:9" x14ac:dyDescent="0.35">
      <c r="A59" s="1"/>
      <c r="B59" s="1"/>
      <c r="C59" s="2"/>
      <c r="D59" s="2"/>
      <c r="E59" s="3"/>
      <c r="F59" s="3"/>
      <c r="G59" s="3"/>
      <c r="H59" s="4"/>
      <c r="I59" s="3"/>
    </row>
    <row r="60" spans="1:9" x14ac:dyDescent="0.35">
      <c r="A60" s="1"/>
      <c r="B60" s="1"/>
      <c r="C60" s="2"/>
      <c r="D60" s="2"/>
      <c r="E60" s="3"/>
      <c r="F60" s="3"/>
      <c r="G60" s="3"/>
      <c r="H60" s="4"/>
      <c r="I60" s="3"/>
    </row>
  </sheetData>
  <mergeCells count="7">
    <mergeCell ref="C48:I48"/>
    <mergeCell ref="A3:A4"/>
    <mergeCell ref="B3:B4"/>
    <mergeCell ref="C3:D3"/>
    <mergeCell ref="E3:F3"/>
    <mergeCell ref="G3:H3"/>
    <mergeCell ref="I3:I4"/>
  </mergeCells>
  <pageMargins left="0.98093750000000002" right="0.7" top="0.78740157499999996" bottom="0.78740157499999996" header="0.3" footer="0.3"/>
  <pageSetup paperSize="9" scale="56" orientation="portrait" r:id="rId1"/>
  <headerFooter>
    <oddHeader xml:space="preserve">&amp;LPříloha č.3 ZP - Položkový rozpočet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HAVLÍČEK</dc:creator>
  <cp:lastModifiedBy>Ing. Lukáš MLEJNEK</cp:lastModifiedBy>
  <cp:lastPrinted>2023-04-25T07:12:22Z</cp:lastPrinted>
  <dcterms:created xsi:type="dcterms:W3CDTF">2023-03-27T12:07:38Z</dcterms:created>
  <dcterms:modified xsi:type="dcterms:W3CDTF">2023-05-02T12:16:41Z</dcterms:modified>
</cp:coreProperties>
</file>