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filterPrivacy="1"/>
  <xr:revisionPtr revIDLastSave="0" documentId="13_ncr:1_{1DBF262B-5FB1-4228-BAB1-10993E79D63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Beseda" sheetId="3" r:id="rId1"/>
  </sheets>
  <externalReferences>
    <externalReference r:id="rId2"/>
  </externalReferences>
  <calcPr calcId="191029" refMode="R1C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2" i="3" l="1"/>
  <c r="G42" i="3"/>
  <c r="I42" i="3"/>
  <c r="K41" i="3"/>
  <c r="G41" i="3"/>
  <c r="I41" i="3"/>
  <c r="K54" i="3"/>
  <c r="I54" i="3"/>
  <c r="K53" i="3"/>
  <c r="I53" i="3"/>
  <c r="K52" i="3"/>
  <c r="I52" i="3"/>
  <c r="K33" i="3"/>
  <c r="G33" i="3"/>
  <c r="I33" i="3"/>
  <c r="I16" i="3"/>
  <c r="G16" i="3"/>
  <c r="K16" i="3"/>
  <c r="K55" i="3" l="1"/>
  <c r="I55" i="3"/>
  <c r="G55" i="3"/>
  <c r="K51" i="3"/>
  <c r="I51" i="3"/>
  <c r="K50" i="3"/>
  <c r="I50" i="3"/>
  <c r="G50" i="3"/>
  <c r="K49" i="3"/>
  <c r="I49" i="3"/>
  <c r="G49" i="3"/>
  <c r="K48" i="3"/>
  <c r="I48" i="3"/>
  <c r="G48" i="3"/>
  <c r="K47" i="3"/>
  <c r="I47" i="3"/>
  <c r="G47" i="3"/>
  <c r="K46" i="3"/>
  <c r="I46" i="3"/>
  <c r="G46" i="3"/>
  <c r="K40" i="3"/>
  <c r="I40" i="3"/>
  <c r="G40" i="3"/>
  <c r="K39" i="3"/>
  <c r="I39" i="3"/>
  <c r="G39" i="3"/>
  <c r="K38" i="3"/>
  <c r="I38" i="3"/>
  <c r="G38" i="3"/>
  <c r="K37" i="3"/>
  <c r="I37" i="3"/>
  <c r="G37" i="3"/>
  <c r="K36" i="3"/>
  <c r="I36" i="3"/>
  <c r="G36" i="3"/>
  <c r="K35" i="3"/>
  <c r="I35" i="3"/>
  <c r="G35" i="3"/>
  <c r="K34" i="3"/>
  <c r="I34" i="3"/>
  <c r="G34" i="3"/>
  <c r="K32" i="3"/>
  <c r="I32" i="3"/>
  <c r="G32" i="3"/>
  <c r="K31" i="3"/>
  <c r="I31" i="3"/>
  <c r="G31" i="3"/>
  <c r="K30" i="3"/>
  <c r="I30" i="3"/>
  <c r="G30" i="3"/>
  <c r="K29" i="3"/>
  <c r="I29" i="3"/>
  <c r="G29" i="3"/>
  <c r="K28" i="3"/>
  <c r="I28" i="3"/>
  <c r="G28" i="3"/>
  <c r="K27" i="3"/>
  <c r="I27" i="3"/>
  <c r="G27" i="3"/>
  <c r="K26" i="3"/>
  <c r="I26" i="3"/>
  <c r="G26" i="3"/>
  <c r="K24" i="3"/>
  <c r="I24" i="3"/>
  <c r="G24" i="3"/>
  <c r="K23" i="3"/>
  <c r="I23" i="3"/>
  <c r="G23" i="3"/>
  <c r="K22" i="3"/>
  <c r="I22" i="3"/>
  <c r="G22" i="3"/>
  <c r="K21" i="3"/>
  <c r="I21" i="3"/>
  <c r="G21" i="3"/>
  <c r="K20" i="3"/>
  <c r="I20" i="3"/>
  <c r="G20" i="3"/>
  <c r="K19" i="3"/>
  <c r="I19" i="3"/>
  <c r="G19" i="3"/>
  <c r="K18" i="3"/>
  <c r="I18" i="3"/>
  <c r="G18" i="3"/>
  <c r="K17" i="3"/>
  <c r="I17" i="3"/>
  <c r="G17" i="3"/>
  <c r="K15" i="3"/>
  <c r="I15" i="3"/>
  <c r="G15" i="3"/>
  <c r="K14" i="3"/>
  <c r="I14" i="3"/>
  <c r="G14" i="3"/>
  <c r="K13" i="3"/>
  <c r="I13" i="3"/>
  <c r="G13" i="3"/>
  <c r="K12" i="3"/>
  <c r="I12" i="3"/>
  <c r="G12" i="3"/>
  <c r="K11" i="3"/>
  <c r="I11" i="3"/>
  <c r="G11" i="3"/>
  <c r="K44" i="3" l="1"/>
  <c r="K56" i="3"/>
  <c r="I56" i="3"/>
  <c r="I44" i="3"/>
  <c r="G44" i="3"/>
  <c r="G56" i="3"/>
  <c r="K58" i="3" l="1"/>
  <c r="G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54D92548-A26B-42CC-9866-F6E5FFADF4BE}">
      <text>
        <r>
          <rPr>
            <sz val="8"/>
            <color rgb="FF000000"/>
            <rFont val="Tahoma"/>
            <family val="2"/>
            <charset val="238"/>
          </rPr>
          <t>položkový rozpočet SO, PS se vyplní jak v přípravné dokumentaci PD (formou agregovaných položek) tak v projektu stavby PS popř. souhrnném projektovém řešení PSŘ. V PS (PSŘ) se zpracovává položkový rozpočet.</t>
        </r>
      </text>
    </comment>
  </commentList>
</comments>
</file>

<file path=xl/sharedStrings.xml><?xml version="1.0" encoding="utf-8"?>
<sst xmlns="http://schemas.openxmlformats.org/spreadsheetml/2006/main" count="151" uniqueCount="104">
  <si>
    <t>FORMULÁŘ 5 a</t>
  </si>
  <si>
    <t>Položkový rozpočet  SO</t>
  </si>
  <si>
    <t>Název stavby :</t>
  </si>
  <si>
    <t>Číslo stavby</t>
  </si>
  <si>
    <t>Název SO :</t>
  </si>
  <si>
    <t>Číslo SO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</si>
  <si>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</si>
  <si>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</si>
  <si>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</si>
  <si>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</si>
  <si>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</si>
  <si>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</si>
  <si>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</si>
  <si>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</si>
  <si>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</si>
  <si>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</si>
  <si>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</si>
  <si>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</si>
  <si>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</si>
  <si>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</si>
  <si>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</si>
  <si>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</si>
  <si>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</si>
  <si>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</si>
  <si>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Díl:</t>
  </si>
  <si>
    <t>M22</t>
  </si>
  <si>
    <t>Montáž sdělovací a zabezpečovací techniky</t>
  </si>
  <si>
    <t>ks</t>
  </si>
  <si>
    <t>S</t>
  </si>
  <si>
    <t>Celkem za M22</t>
  </si>
  <si>
    <t>Zemní práce</t>
  </si>
  <si>
    <t>Celkem za M46</t>
  </si>
  <si>
    <t>Celková cena</t>
  </si>
  <si>
    <t>m</t>
  </si>
  <si>
    <t>Průchodka Jackmoon trubka 40/32</t>
  </si>
  <si>
    <t>Zásobník patchcordů</t>
  </si>
  <si>
    <t>Patchcord E2000 APC 2m</t>
  </si>
  <si>
    <t xml:space="preserve">220182025 </t>
  </si>
  <si>
    <t>Kalibrace HDPE trubky</t>
  </si>
  <si>
    <t>Mtž průchodky Jackmoon na trubku HDPE</t>
  </si>
  <si>
    <t xml:space="preserve">220182031   </t>
  </si>
  <si>
    <t xml:space="preserve">220182421  </t>
  </si>
  <si>
    <t>Montáž vany OR do skříně</t>
  </si>
  <si>
    <t>220182421  R</t>
  </si>
  <si>
    <t>220182027 R</t>
  </si>
  <si>
    <t>Montáž zásobníku bufferů nebo patch.</t>
  </si>
  <si>
    <t>220280224  R</t>
  </si>
  <si>
    <t>Zatažení nebo zafouknutí optického kabelu do HDPE trubky nebo mikrotr.</t>
  </si>
  <si>
    <t>Spojka na mikrotrubičku</t>
  </si>
  <si>
    <t>Průchodka na mikrotrubičku</t>
  </si>
  <si>
    <t>Montáž spojky na mikrotrubičku</t>
  </si>
  <si>
    <t>Montáž průchodky na mikrotrubičku</t>
  </si>
  <si>
    <t>Ochranná trubka elektroinstalační pancéřová upevněná na zeď</t>
  </si>
  <si>
    <t>m2</t>
  </si>
  <si>
    <t>Lišta elektroinstalační 40/40 na zeď</t>
  </si>
  <si>
    <t>Výkaz výměr SO</t>
  </si>
  <si>
    <t>Optická rezerva kříž 60cm</t>
  </si>
  <si>
    <t>Pigtail s konektory SC 1m</t>
  </si>
  <si>
    <t>Mtž konstrukce rezervy OK</t>
  </si>
  <si>
    <t xml:space="preserve">220182303   </t>
  </si>
  <si>
    <t>Konec OK 24 vláken v optorozvaděči</t>
  </si>
  <si>
    <t>Závěrečné měření 24 vláken  3 vlnové délky</t>
  </si>
  <si>
    <t>M-46</t>
  </si>
  <si>
    <t>Rýha š 35cm hl 90cm ručně hor tř 2</t>
  </si>
  <si>
    <t>Lože písek 5cm š-25cm fólie plast</t>
  </si>
  <si>
    <t>Zásyp rýh š 35cm hl 90cm ručně tř 2</t>
  </si>
  <si>
    <t>kus</t>
  </si>
  <si>
    <t>Mikrotrubička zodolněná 12/8</t>
  </si>
  <si>
    <t>Mikrotrubička v liště nebo el. Inst. Trubce</t>
  </si>
  <si>
    <t>Celkem</t>
  </si>
  <si>
    <t>HDPE trubka 40/32 šedá s pruhy</t>
  </si>
  <si>
    <t>Koncovka na mikrotrubičku</t>
  </si>
  <si>
    <t>Optický mikrokabel 24vláken SM</t>
  </si>
  <si>
    <t>Optický rozvaděč  pro 24vl. Chasse</t>
  </si>
  <si>
    <t>Zafouknutí mikrotrubičky do HDPE trubky nebo chráničky</t>
  </si>
  <si>
    <t>Montáž koncovky na mikrotrubičku</t>
  </si>
  <si>
    <t>Rýha hl -3cm š -3cm zeď cihla</t>
  </si>
  <si>
    <t>Vyplň rýha stropů hl -3cm š -3cm</t>
  </si>
  <si>
    <t xml:space="preserve">220182022   </t>
  </si>
  <si>
    <t>Ulož HDPE trubku pro OK do výkopu</t>
  </si>
  <si>
    <t>220182031   R</t>
  </si>
  <si>
    <t>Měř útlum OK 8vl 2 vln délky mtž</t>
  </si>
  <si>
    <t xml:space="preserve">220260028 </t>
  </si>
  <si>
    <t>Elektroinstalační krabice KT250 pod om. Včetně výseku</t>
  </si>
  <si>
    <t>220182074</t>
  </si>
  <si>
    <t>220182533</t>
  </si>
  <si>
    <t>220182531</t>
  </si>
  <si>
    <t>Průvar vláken v rozvaděči</t>
  </si>
  <si>
    <t>220182410</t>
  </si>
  <si>
    <t>460200181</t>
  </si>
  <si>
    <t>460431191</t>
  </si>
  <si>
    <t>460661511</t>
  </si>
  <si>
    <t>Podklad vozovky ze čtšrkodrti 10-15cm</t>
  </si>
  <si>
    <t>460871143</t>
  </si>
  <si>
    <t>460881512</t>
  </si>
  <si>
    <t>kladení dlažby z kastek malých do lože z kameniva</t>
  </si>
  <si>
    <t>460211121</t>
  </si>
  <si>
    <t xml:space="preserve">Rozebrání dlažby z drob kostek </t>
  </si>
  <si>
    <t>468081314</t>
  </si>
  <si>
    <t>Prostup ve zdivu cihlném do 60cm tl.</t>
  </si>
  <si>
    <t>468101411</t>
  </si>
  <si>
    <t>460941111</t>
  </si>
  <si>
    <t>11/2022</t>
  </si>
  <si>
    <t>Napojení objekktu Moravské Besedy na optickou síť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</si>
</sst>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#,##0.000"/>
    <numFmt numFmtId="166" formatCode="#,##0.00\ &quot;Kč&quot;"/>
    <numFmt numFmtId="167" formatCode="_-* #,##0.00\ _K_č_-;\-* #,##0.00\ _K_č_-;_-* &quot;-&quot;??\ _K_č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i/>
      <sz val="8"/>
      <name val="Arial CE"/>
      <family val="2"/>
      <charset val="238"/>
    </font>
    <font>
      <b/>
      <sz val="12"/>
      <name val="Arial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b/>
      <sz val="9"/>
      <name val="Arial CE"/>
      <family val="2"/>
      <charset val="238"/>
    </font>
    <font>
      <b/>
      <sz val="8"/>
      <name val="Arial"/>
      <family val="2"/>
      <charset val="238"/>
    </font>
    <font>
      <b/>
      <sz val="14"/>
      <color rgb="FFFF0000"/>
      <name val="Times New Roman CE"/>
      <family val="1"/>
      <charset val="238"/>
    </font>
    <font>
      <sz val="10"/>
      <color rgb="FFFF0000"/>
      <name val="Arial CE"/>
      <family val="2"/>
      <charset val="238"/>
    </font>
    <font>
      <sz val="8"/>
      <color rgb="FF000000"/>
      <name val="Tahoma"/>
      <family val="2"/>
      <charset val="238"/>
    </font>
    <font>
      <sz val="11"/>
      <color rgb="FF006100"/>
      <name val="Calibri"/>
      <family val="2"/>
      <charset val="238"/>
      <scheme val="minor"/>
    </font>
    <font>
      <b/>
      <u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EAEAEA"/>
        <bgColor rgb="FF000000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2" fillId="0" borderId="0"/>
    <xf numFmtId="0" fontId="5" fillId="0" borderId="0"/>
    <xf numFmtId="0" fontId="17" fillId="0" borderId="0">
      <alignment vertical="top"/>
    </xf>
    <xf numFmtId="0" fontId="23" fillId="3" borderId="0" applyNumberFormat="0" applyBorder="0" applyAlignment="0" applyProtection="0"/>
    <xf numFmtId="0" fontId="5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5" fillId="0" borderId="0" applyFont="0" applyFill="0" applyBorder="0" applyAlignment="0" applyProtection="0"/>
  </cellStyleXfs>
  <cellXfs count="89">
    <xf numFmtId="0" fontId="0" fillId="0" borderId="0" xfId="0"/>
    <xf numFmtId="4" fontId="14" fillId="0" borderId="13" xfId="0" applyNumberFormat="1" applyFont="1" applyBorder="1" applyProtection="1">
      <protection locked="0"/>
    </xf>
    <xf numFmtId="0" fontId="16" fillId="0" borderId="14" xfId="3" applyFont="1" applyBorder="1" applyAlignment="1">
      <alignment horizontal="left" vertical="center"/>
    </xf>
    <xf numFmtId="4" fontId="16" fillId="0" borderId="14" xfId="3" applyNumberFormat="1" applyFont="1" applyBorder="1" applyAlignment="1">
      <alignment horizontal="center" vertical="center" wrapText="1"/>
    </xf>
    <xf numFmtId="4" fontId="19" fillId="0" borderId="13" xfId="0" applyNumberFormat="1" applyFont="1" applyBorder="1" applyProtection="1">
      <protection locked="0"/>
    </xf>
    <xf numFmtId="4" fontId="16" fillId="0" borderId="14" xfId="0" applyNumberFormat="1" applyFont="1" applyBorder="1" applyAlignment="1" applyProtection="1">
      <alignment horizontal="center"/>
      <protection locked="0"/>
    </xf>
    <xf numFmtId="0" fontId="3" fillId="2" borderId="0" xfId="1" applyFont="1" applyFill="1"/>
    <xf numFmtId="0" fontId="2" fillId="2" borderId="0" xfId="1" applyFill="1"/>
    <xf numFmtId="0" fontId="2" fillId="0" borderId="0" xfId="1" applyAlignment="1">
      <alignment horizontal="right"/>
    </xf>
    <xf numFmtId="164" fontId="2" fillId="0" borderId="0" xfId="1" applyNumberFormat="1" applyAlignment="1">
      <alignment horizontal="right"/>
    </xf>
    <xf numFmtId="0" fontId="2" fillId="0" borderId="0" xfId="1"/>
    <xf numFmtId="0" fontId="4" fillId="0" borderId="0" xfId="0" applyFont="1" applyAlignment="1">
      <alignment horizontal="right"/>
    </xf>
    <xf numFmtId="0" fontId="6" fillId="0" borderId="0" xfId="2" applyFont="1" applyAlignment="1">
      <alignment horizontal="right"/>
    </xf>
    <xf numFmtId="0" fontId="7" fillId="2" borderId="0" xfId="1" applyFont="1" applyFill="1" applyAlignment="1">
      <alignment horizontal="centerContinuous"/>
    </xf>
    <xf numFmtId="0" fontId="8" fillId="2" borderId="0" xfId="1" applyFont="1" applyFill="1" applyAlignment="1">
      <alignment horizontal="centerContinuous"/>
    </xf>
    <xf numFmtId="0" fontId="8" fillId="0" borderId="0" xfId="1" applyFont="1" applyAlignment="1">
      <alignment horizontal="right"/>
    </xf>
    <xf numFmtId="164" fontId="8" fillId="0" borderId="0" xfId="1" applyNumberFormat="1" applyFont="1" applyAlignment="1">
      <alignment horizontal="right"/>
    </xf>
    <xf numFmtId="0" fontId="8" fillId="0" borderId="0" xfId="1" applyFont="1" applyAlignment="1">
      <alignment horizontal="centerContinuous"/>
    </xf>
    <xf numFmtId="0" fontId="9" fillId="0" borderId="0" xfId="0" applyFont="1" applyAlignment="1">
      <alignment horizontal="left"/>
    </xf>
    <xf numFmtId="0" fontId="2" fillId="0" borderId="0" xfId="1" applyProtection="1">
      <protection locked="0"/>
    </xf>
    <xf numFmtId="0" fontId="2" fillId="0" borderId="0" xfId="1" applyAlignment="1" applyProtection="1">
      <alignment horizontal="right"/>
      <protection locked="0"/>
    </xf>
    <xf numFmtId="164" fontId="2" fillId="0" borderId="0" xfId="1" applyNumberFormat="1" applyAlignment="1" applyProtection="1">
      <alignment horizontal="right"/>
      <protection locked="0"/>
    </xf>
    <xf numFmtId="0" fontId="10" fillId="0" borderId="0" xfId="1" applyFont="1" applyAlignment="1" applyProtection="1">
      <alignment horizontal="right"/>
      <protection locked="0"/>
    </xf>
    <xf numFmtId="49" fontId="10" fillId="0" borderId="0" xfId="1" applyNumberFormat="1" applyFont="1" applyProtection="1">
      <protection locked="0"/>
    </xf>
    <xf numFmtId="0" fontId="10" fillId="0" borderId="0" xfId="1" applyFont="1" applyAlignment="1" applyProtection="1">
      <alignment horizontal="left"/>
      <protection locked="0"/>
    </xf>
    <xf numFmtId="0" fontId="11" fillId="2" borderId="0" xfId="1" applyFont="1" applyFill="1"/>
    <xf numFmtId="0" fontId="2" fillId="2" borderId="0" xfId="1" applyFill="1" applyAlignment="1">
      <alignment horizontal="left"/>
    </xf>
    <xf numFmtId="14" fontId="21" fillId="0" borderId="0" xfId="1" applyNumberFormat="1" applyFont="1" applyAlignment="1" applyProtection="1">
      <alignment horizontal="center"/>
      <protection locked="0"/>
    </xf>
    <xf numFmtId="0" fontId="11" fillId="2" borderId="1" xfId="1" applyFont="1" applyFill="1" applyBorder="1"/>
    <xf numFmtId="0" fontId="11" fillId="2" borderId="2" xfId="1" applyFont="1" applyFill="1" applyBorder="1"/>
    <xf numFmtId="0" fontId="11" fillId="2" borderId="2" xfId="1" applyFont="1" applyFill="1" applyBorder="1" applyAlignment="1">
      <alignment horizontal="right"/>
    </xf>
    <xf numFmtId="164" fontId="11" fillId="2" borderId="2" xfId="1" applyNumberFormat="1" applyFont="1" applyFill="1" applyBorder="1" applyAlignment="1">
      <alignment horizontal="right"/>
    </xf>
    <xf numFmtId="0" fontId="11" fillId="2" borderId="3" xfId="1" applyFont="1" applyFill="1" applyBorder="1" applyAlignment="1">
      <alignment horizontal="centerContinuous"/>
    </xf>
    <xf numFmtId="0" fontId="11" fillId="2" borderId="4" xfId="1" applyFont="1" applyFill="1" applyBorder="1" applyAlignment="1">
      <alignment horizontal="centerContinuous"/>
    </xf>
    <xf numFmtId="0" fontId="11" fillId="2" borderId="5" xfId="1" applyFont="1" applyFill="1" applyBorder="1"/>
    <xf numFmtId="0" fontId="11" fillId="2" borderId="6" xfId="1" applyFont="1" applyFill="1" applyBorder="1" applyAlignment="1">
      <alignment horizontal="center"/>
    </xf>
    <xf numFmtId="0" fontId="11" fillId="2" borderId="6" xfId="1" applyFont="1" applyFill="1" applyBorder="1"/>
    <xf numFmtId="0" fontId="11" fillId="2" borderId="6" xfId="1" applyFont="1" applyFill="1" applyBorder="1" applyAlignment="1">
      <alignment horizontal="right"/>
    </xf>
    <xf numFmtId="164" fontId="11" fillId="2" borderId="6" xfId="1" applyNumberFormat="1" applyFont="1" applyFill="1" applyBorder="1" applyAlignment="1">
      <alignment horizontal="center"/>
    </xf>
    <xf numFmtId="0" fontId="11" fillId="2" borderId="7" xfId="1" applyFont="1" applyFill="1" applyBorder="1" applyAlignment="1">
      <alignment horizontal="centerContinuous"/>
    </xf>
    <xf numFmtId="0" fontId="11" fillId="2" borderId="8" xfId="1" applyFont="1" applyFill="1" applyBorder="1" applyAlignment="1">
      <alignment horizontal="centerContinuous"/>
    </xf>
    <xf numFmtId="0" fontId="11" fillId="2" borderId="9" xfId="1" applyFont="1" applyFill="1" applyBorder="1" applyAlignment="1">
      <alignment horizontal="centerContinuous"/>
    </xf>
    <xf numFmtId="0" fontId="11" fillId="2" borderId="10" xfId="1" applyFont="1" applyFill="1" applyBorder="1"/>
    <xf numFmtId="0" fontId="11" fillId="2" borderId="8" xfId="1" applyFont="1" applyFill="1" applyBorder="1" applyAlignment="1">
      <alignment horizontal="center"/>
    </xf>
    <xf numFmtId="164" fontId="11" fillId="2" borderId="8" xfId="1" applyNumberFormat="1" applyFont="1" applyFill="1" applyBorder="1" applyAlignment="1">
      <alignment horizontal="center"/>
    </xf>
    <xf numFmtId="0" fontId="11" fillId="2" borderId="9" xfId="1" applyFont="1" applyFill="1" applyBorder="1" applyAlignment="1">
      <alignment horizontal="center"/>
    </xf>
    <xf numFmtId="0" fontId="12" fillId="2" borderId="5" xfId="1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/>
    </xf>
    <xf numFmtId="1" fontId="12" fillId="2" borderId="6" xfId="1" applyNumberFormat="1" applyFont="1" applyFill="1" applyBorder="1" applyAlignment="1">
      <alignment horizontal="center"/>
    </xf>
    <xf numFmtId="1" fontId="12" fillId="2" borderId="11" xfId="1" applyNumberFormat="1" applyFont="1" applyFill="1" applyBorder="1" applyAlignment="1">
      <alignment horizontal="center"/>
    </xf>
    <xf numFmtId="49" fontId="13" fillId="0" borderId="12" xfId="0" applyNumberFormat="1" applyFont="1" applyBorder="1" applyAlignment="1" applyProtection="1">
      <alignment horizontal="left"/>
      <protection locked="0"/>
    </xf>
    <xf numFmtId="49" fontId="13" fillId="0" borderId="13" xfId="0" applyNumberFormat="1" applyFont="1" applyBorder="1" applyAlignment="1" applyProtection="1">
      <alignment horizontal="left"/>
      <protection locked="0"/>
    </xf>
    <xf numFmtId="4" fontId="14" fillId="0" borderId="13" xfId="1" applyNumberFormat="1" applyFont="1" applyBorder="1" applyProtection="1">
      <protection locked="0"/>
    </xf>
    <xf numFmtId="165" fontId="15" fillId="0" borderId="13" xfId="1" applyNumberFormat="1" applyFont="1" applyBorder="1" applyAlignment="1" applyProtection="1">
      <alignment horizontal="right"/>
      <protection locked="0"/>
    </xf>
    <xf numFmtId="165" fontId="15" fillId="2" borderId="13" xfId="1" applyNumberFormat="1" applyFont="1" applyFill="1" applyBorder="1" applyProtection="1">
      <protection locked="0"/>
    </xf>
    <xf numFmtId="4" fontId="15" fillId="0" borderId="13" xfId="1" applyNumberFormat="1" applyFont="1" applyBorder="1" applyProtection="1">
      <protection locked="0"/>
    </xf>
    <xf numFmtId="4" fontId="15" fillId="2" borderId="13" xfId="1" applyNumberFormat="1" applyFont="1" applyFill="1" applyBorder="1" applyProtection="1">
      <protection locked="0"/>
    </xf>
    <xf numFmtId="4" fontId="15" fillId="0" borderId="13" xfId="1" applyNumberFormat="1" applyFont="1" applyBorder="1" applyAlignment="1" applyProtection="1">
      <alignment horizontal="right"/>
      <protection locked="0"/>
    </xf>
    <xf numFmtId="4" fontId="15" fillId="2" borderId="11" xfId="1" applyNumberFormat="1" applyFont="1" applyFill="1" applyBorder="1" applyAlignment="1" applyProtection="1">
      <alignment horizontal="right"/>
      <protection locked="0"/>
    </xf>
    <xf numFmtId="49" fontId="16" fillId="0" borderId="5" xfId="0" applyNumberFormat="1" applyFont="1" applyBorder="1" applyAlignment="1" applyProtection="1">
      <alignment horizontal="center" vertical="center"/>
      <protection locked="0"/>
    </xf>
    <xf numFmtId="49" fontId="16" fillId="0" borderId="14" xfId="0" applyNumberFormat="1" applyFont="1" applyBorder="1" applyAlignment="1" applyProtection="1">
      <alignment horizontal="left" vertical="center"/>
      <protection locked="0"/>
    </xf>
    <xf numFmtId="49" fontId="16" fillId="0" borderId="14" xfId="0" applyNumberFormat="1" applyFont="1" applyBorder="1" applyAlignment="1" applyProtection="1">
      <alignment horizontal="left"/>
      <protection locked="0"/>
    </xf>
    <xf numFmtId="4" fontId="16" fillId="0" borderId="14" xfId="0" applyNumberFormat="1" applyFont="1" applyBorder="1"/>
    <xf numFmtId="165" fontId="16" fillId="0" borderId="14" xfId="0" applyNumberFormat="1" applyFont="1" applyBorder="1"/>
    <xf numFmtId="165" fontId="16" fillId="2" borderId="14" xfId="0" applyNumberFormat="1" applyFont="1" applyFill="1" applyBorder="1"/>
    <xf numFmtId="4" fontId="16" fillId="2" borderId="14" xfId="0" applyNumberFormat="1" applyFont="1" applyFill="1" applyBorder="1"/>
    <xf numFmtId="4" fontId="16" fillId="2" borderId="15" xfId="0" applyNumberFormat="1" applyFont="1" applyFill="1" applyBorder="1"/>
    <xf numFmtId="0" fontId="18" fillId="2" borderId="5" xfId="0" applyFont="1" applyFill="1" applyBorder="1" applyAlignment="1">
      <alignment horizontal="left"/>
    </xf>
    <xf numFmtId="0" fontId="18" fillId="2" borderId="14" xfId="0" applyFont="1" applyFill="1" applyBorder="1"/>
    <xf numFmtId="4" fontId="18" fillId="2" borderId="14" xfId="0" applyNumberFormat="1" applyFont="1" applyFill="1" applyBorder="1"/>
    <xf numFmtId="165" fontId="18" fillId="2" borderId="14" xfId="0" applyNumberFormat="1" applyFont="1" applyFill="1" applyBorder="1"/>
    <xf numFmtId="4" fontId="18" fillId="2" borderId="15" xfId="0" applyNumberFormat="1" applyFont="1" applyFill="1" applyBorder="1"/>
    <xf numFmtId="4" fontId="18" fillId="0" borderId="13" xfId="0" applyNumberFormat="1" applyFont="1" applyBorder="1"/>
    <xf numFmtId="165" fontId="18" fillId="0" borderId="13" xfId="0" applyNumberFormat="1" applyFont="1" applyBorder="1"/>
    <xf numFmtId="165" fontId="18" fillId="2" borderId="13" xfId="0" applyNumberFormat="1" applyFont="1" applyFill="1" applyBorder="1"/>
    <xf numFmtId="4" fontId="18" fillId="2" borderId="13" xfId="0" applyNumberFormat="1" applyFont="1" applyFill="1" applyBorder="1"/>
    <xf numFmtId="4" fontId="18" fillId="2" borderId="11" xfId="0" applyNumberFormat="1" applyFont="1" applyFill="1" applyBorder="1"/>
    <xf numFmtId="0" fontId="18" fillId="2" borderId="10" xfId="0" applyFont="1" applyFill="1" applyBorder="1" applyAlignment="1">
      <alignment horizontal="left"/>
    </xf>
    <xf numFmtId="0" fontId="18" fillId="2" borderId="16" xfId="0" applyFont="1" applyFill="1" applyBorder="1"/>
    <xf numFmtId="4" fontId="18" fillId="2" borderId="16" xfId="0" applyNumberFormat="1" applyFont="1" applyFill="1" applyBorder="1"/>
    <xf numFmtId="165" fontId="18" fillId="2" borderId="16" xfId="0" applyNumberFormat="1" applyFont="1" applyFill="1" applyBorder="1"/>
    <xf numFmtId="4" fontId="18" fillId="2" borderId="17" xfId="0" applyNumberFormat="1" applyFont="1" applyFill="1" applyBorder="1"/>
    <xf numFmtId="49" fontId="2" fillId="0" borderId="0" xfId="1" applyNumberFormat="1" applyAlignment="1" applyProtection="1">
      <alignment horizontal="left"/>
      <protection locked="0"/>
    </xf>
    <xf numFmtId="1" fontId="16" fillId="0" borderId="5" xfId="0" applyNumberFormat="1" applyFont="1" applyBorder="1" applyAlignment="1" applyProtection="1">
      <alignment horizontal="center" vertical="center"/>
      <protection locked="0"/>
    </xf>
    <xf numFmtId="0" fontId="24" fillId="2" borderId="0" xfId="1" applyFont="1" applyFill="1" applyAlignment="1">
      <alignment horizontal="centerContinuous"/>
    </xf>
    <xf numFmtId="4" fontId="18" fillId="2" borderId="18" xfId="0" applyNumberFormat="1" applyFont="1" applyFill="1" applyBorder="1"/>
    <xf numFmtId="0" fontId="20" fillId="0" borderId="0" xfId="0" applyFont="1" applyAlignment="1" applyProtection="1">
      <alignment horizontal="center"/>
      <protection locked="0"/>
    </xf>
    <xf numFmtId="0" fontId="23" fillId="3" borderId="0" xfId="4" applyBorder="1" applyAlignment="1">
      <alignment horizontal="center"/>
    </xf>
    <xf numFmtId="166" fontId="2" fillId="0" borderId="0" xfId="1" applyNumberFormat="1" applyAlignment="1" applyProtection="1">
      <alignment horizontal="center"/>
      <protection locked="0"/>
    </xf>
  </cellXfs>
  <cellStyles count="12">
    <cellStyle name="čárky 2" xfId="11" xr:uid="{576665E6-7DA9-4062-A047-DD1FCC022D34}"/>
    <cellStyle name="Normální" xfId="0" builtinId="0"/>
    <cellStyle name="normální 10" xfId="6" xr:uid="{29B26385-046B-4876-9342-35C2B289143A}"/>
    <cellStyle name="normální 2" xfId="7" xr:uid="{2E4DBF5E-2882-4018-A043-CE9CE488BB52}"/>
    <cellStyle name="normální 3" xfId="3" xr:uid="{00000000-0005-0000-0000-000001000000}"/>
    <cellStyle name="normální 3 2" xfId="5" xr:uid="{00000000-0005-0000-0000-000002000000}"/>
    <cellStyle name="normální 4" xfId="9" xr:uid="{68052CD3-620E-48D5-83F5-2BEA45494F52}"/>
    <cellStyle name="normální 5" xfId="10" xr:uid="{B73CAC11-3856-4667-B691-9014C5317942}"/>
    <cellStyle name="normální 9" xfId="8" xr:uid="{47C66624-C38E-4BB1-AD6F-48EB489B0A48}"/>
    <cellStyle name="normální_POL.XLS" xfId="1" xr:uid="{00000000-0005-0000-0000-000003000000}"/>
    <cellStyle name="normální_SOxxxxxx" xfId="2" xr:uid="{00000000-0005-0000-0000-000004000000}"/>
    <cellStyle name="Správně" xfId="4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200025</xdr:rowOff>
    </xdr:from>
    <xdr:to>
      <xdr:col>7</xdr:col>
      <xdr:colOff>28576</xdr:colOff>
      <xdr:row>2</xdr:row>
      <xdr:rowOff>168827</xdr:rowOff>
    </xdr:to>
    <xdr:sp macro="[1]!Makro2" textlink="">
      <xdr:nvSpPr>
        <xdr:cNvPr id="2" name="Text Box 3">
          <a:extLst>
            <a:ext uri="{FF2B5EF4-FFF2-40B4-BE49-F238E27FC236}">
              <a16:creationId xmlns:a16="http://schemas.microsoft.com/office/drawing/2014/main" id="{03133437-AEB2-4D4A-A8B7-EA3EAFAD60E8}"/>
            </a:ext>
          </a:extLst>
        </xdr:cNvPr>
        <xdr:cNvSpPr txBox="1">
          <a:spLocks noChangeArrowheads="1"/>
        </xdr:cNvSpPr>
      </xdr:nvSpPr>
      <xdr:spPr bwMode="auto">
        <a:xfrm>
          <a:off x="7943850" y="200025"/>
          <a:ext cx="1247776" cy="359327"/>
        </a:xfrm>
        <a:prstGeom prst="rect">
          <a:avLst/>
        </a:prstGeom>
        <a:noFill/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cs-CZ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Součet za Díl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O403_ITSEL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9 - Krycí list SO"/>
      <sheetName val="FORMULÁŘ 8 - rekap poplatků"/>
      <sheetName val="FORMULÁŘ 7 - rekap VRN pro SO"/>
      <sheetName val="FORMULÁŘ 6 -rekap SD"/>
      <sheetName val="formulář 5 -pol.rozp"/>
      <sheetName val="formulář ostatní -pol.rozp"/>
      <sheetName val="SO403_ITSELF"/>
    </sheetNames>
    <definedNames>
      <definedName name="Makro2"/>
    </defined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8"/>
  <sheetViews>
    <sheetView tabSelected="1" workbookViewId="0">
      <selection activeCell="D24" sqref="D24"/>
    </sheetView>
  </sheetViews>
  <sheetFormatPr defaultColWidth="9.140625" defaultRowHeight="15" x14ac:dyDescent="0.25"/>
  <cols>
    <col min="2" max="2" width="13.42578125" customWidth="1"/>
    <col min="3" max="3" width="57.42578125" customWidth="1"/>
    <col min="8" max="8" width="9.85546875" customWidth="1"/>
    <col min="9" max="9" width="11.28515625" customWidth="1"/>
    <col min="10" max="10" width="9.85546875" customWidth="1"/>
    <col min="11" max="11" width="12" customWidth="1"/>
  </cols>
  <sheetData>
    <row r="1" spans="1:11" ht="18.75" x14ac:dyDescent="0.3">
      <c r="A1" s="6" t="s">
        <v>0</v>
      </c>
      <c r="B1" s="7"/>
      <c r="C1" s="7"/>
      <c r="D1" s="7"/>
      <c r="E1" s="8"/>
      <c r="F1" s="9"/>
      <c r="G1" s="10"/>
      <c r="H1" s="11"/>
      <c r="I1" s="86"/>
      <c r="J1" s="86"/>
      <c r="K1" s="12"/>
    </row>
    <row r="2" spans="1:11" x14ac:dyDescent="0.25">
      <c r="A2" s="13" t="s">
        <v>1</v>
      </c>
      <c r="B2" s="13"/>
      <c r="C2" s="84" t="s">
        <v>55</v>
      </c>
      <c r="D2" s="14"/>
      <c r="E2" s="15"/>
      <c r="F2" s="16"/>
      <c r="G2" s="17"/>
      <c r="H2" s="17"/>
      <c r="I2" s="17"/>
      <c r="J2" s="15"/>
      <c r="K2" s="15"/>
    </row>
    <row r="3" spans="1:11" x14ac:dyDescent="0.25">
      <c r="A3" s="7" t="s">
        <v>2</v>
      </c>
      <c r="B3" s="7"/>
      <c r="C3" s="18" t="s">
        <v>103</v>
      </c>
      <c r="D3" s="19"/>
      <c r="E3" s="20"/>
      <c r="F3" s="21"/>
      <c r="G3" s="87" t="s">
        <v>32</v>
      </c>
      <c r="H3" s="87"/>
      <c r="I3" s="7" t="s">
        <v>3</v>
      </c>
      <c r="J3" s="22"/>
      <c r="K3" s="20"/>
    </row>
    <row r="4" spans="1:11" x14ac:dyDescent="0.25">
      <c r="A4" s="7" t="s">
        <v>4</v>
      </c>
      <c r="B4" s="7"/>
      <c r="C4" s="23"/>
      <c r="D4" s="19"/>
      <c r="E4" s="20"/>
      <c r="F4" s="21"/>
      <c r="G4" s="88">
        <f>I44+K44+K56+I56</f>
        <v>0</v>
      </c>
      <c r="H4" s="88"/>
      <c r="I4" s="7" t="s">
        <v>5</v>
      </c>
      <c r="J4" s="24"/>
      <c r="K4" s="20"/>
    </row>
    <row r="5" spans="1:11" ht="15.75" thickBot="1" x14ac:dyDescent="0.3">
      <c r="A5" s="25" t="s">
        <v>6</v>
      </c>
      <c r="B5" s="7"/>
      <c r="C5" s="82" t="s">
        <v>102</v>
      </c>
      <c r="D5" s="19"/>
      <c r="E5" s="20"/>
      <c r="F5" s="21"/>
      <c r="G5" s="19"/>
      <c r="H5" s="19"/>
      <c r="I5" s="7" t="s">
        <v>7</v>
      </c>
      <c r="J5" s="26"/>
      <c r="K5" s="27"/>
    </row>
    <row r="6" spans="1:11" x14ac:dyDescent="0.25">
      <c r="A6" s="28" t="s">
        <v>8</v>
      </c>
      <c r="B6" s="29"/>
      <c r="C6" s="29"/>
      <c r="D6" s="29"/>
      <c r="E6" s="30"/>
      <c r="F6" s="31"/>
      <c r="G6" s="29"/>
      <c r="H6" s="32" t="s">
        <v>9</v>
      </c>
      <c r="I6" s="32"/>
      <c r="J6" s="32"/>
      <c r="K6" s="33"/>
    </row>
    <row r="7" spans="1:11" x14ac:dyDescent="0.25">
      <c r="A7" s="34" t="s">
        <v>10</v>
      </c>
      <c r="B7" s="35" t="s">
        <v>11</v>
      </c>
      <c r="C7" s="36"/>
      <c r="D7" s="35" t="s">
        <v>12</v>
      </c>
      <c r="E7" s="37"/>
      <c r="F7" s="38" t="s">
        <v>13</v>
      </c>
      <c r="G7" s="35" t="s">
        <v>14</v>
      </c>
      <c r="H7" s="39" t="s">
        <v>15</v>
      </c>
      <c r="I7" s="40"/>
      <c r="J7" s="39" t="s">
        <v>16</v>
      </c>
      <c r="K7" s="41"/>
    </row>
    <row r="8" spans="1:11" x14ac:dyDescent="0.25">
      <c r="A8" s="42" t="s">
        <v>17</v>
      </c>
      <c r="B8" s="43" t="s">
        <v>18</v>
      </c>
      <c r="C8" s="43" t="s">
        <v>19</v>
      </c>
      <c r="D8" s="43" t="s">
        <v>20</v>
      </c>
      <c r="E8" s="43" t="s">
        <v>21</v>
      </c>
      <c r="F8" s="44" t="s">
        <v>22</v>
      </c>
      <c r="G8" s="43" t="s">
        <v>22</v>
      </c>
      <c r="H8" s="43" t="s">
        <v>13</v>
      </c>
      <c r="I8" s="43" t="s">
        <v>23</v>
      </c>
      <c r="J8" s="43" t="s">
        <v>13</v>
      </c>
      <c r="K8" s="45" t="s">
        <v>23</v>
      </c>
    </row>
    <row r="9" spans="1:11" x14ac:dyDescent="0.25">
      <c r="A9" s="46"/>
      <c r="B9" s="47">
        <v>1</v>
      </c>
      <c r="C9" s="47">
        <v>2</v>
      </c>
      <c r="D9" s="47">
        <v>3</v>
      </c>
      <c r="E9" s="47">
        <v>4</v>
      </c>
      <c r="F9" s="48">
        <v>5</v>
      </c>
      <c r="G9" s="47">
        <v>6</v>
      </c>
      <c r="H9" s="47">
        <v>7</v>
      </c>
      <c r="I9" s="47">
        <v>8</v>
      </c>
      <c r="J9" s="48">
        <v>9</v>
      </c>
      <c r="K9" s="49">
        <v>10</v>
      </c>
    </row>
    <row r="10" spans="1:11" ht="15.75" x14ac:dyDescent="0.25">
      <c r="A10" s="50" t="s">
        <v>24</v>
      </c>
      <c r="B10" s="51" t="s">
        <v>25</v>
      </c>
      <c r="C10" s="51" t="s">
        <v>26</v>
      </c>
      <c r="D10" s="1"/>
      <c r="E10" s="52"/>
      <c r="F10" s="53"/>
      <c r="G10" s="54"/>
      <c r="H10" s="55"/>
      <c r="I10" s="56"/>
      <c r="J10" s="57"/>
      <c r="K10" s="58"/>
    </row>
    <row r="11" spans="1:11" x14ac:dyDescent="0.25">
      <c r="A11" s="83">
        <v>1</v>
      </c>
      <c r="B11" s="60"/>
      <c r="C11" s="61" t="s">
        <v>70</v>
      </c>
      <c r="D11" s="5" t="s">
        <v>33</v>
      </c>
      <c r="E11" s="62">
        <v>30</v>
      </c>
      <c r="F11" s="63"/>
      <c r="G11" s="64">
        <f t="shared" ref="G11:G24" si="0">(E11*F11)</f>
        <v>0</v>
      </c>
      <c r="H11" s="62"/>
      <c r="I11" s="65">
        <f t="shared" ref="I11:I24" si="1">(E11*H11)</f>
        <v>0</v>
      </c>
      <c r="J11" s="62"/>
      <c r="K11" s="66">
        <f t="shared" ref="K11:K24" si="2">(E11*J11)</f>
        <v>0</v>
      </c>
    </row>
    <row r="12" spans="1:11" x14ac:dyDescent="0.25">
      <c r="A12" s="83">
        <v>2</v>
      </c>
      <c r="B12" s="60"/>
      <c r="C12" s="61" t="s">
        <v>34</v>
      </c>
      <c r="D12" s="5" t="s">
        <v>27</v>
      </c>
      <c r="E12" s="62">
        <v>2</v>
      </c>
      <c r="F12" s="63"/>
      <c r="G12" s="64">
        <f t="shared" si="0"/>
        <v>0</v>
      </c>
      <c r="H12" s="62"/>
      <c r="I12" s="65">
        <f t="shared" si="1"/>
        <v>0</v>
      </c>
      <c r="J12" s="62"/>
      <c r="K12" s="66">
        <f t="shared" si="2"/>
        <v>0</v>
      </c>
    </row>
    <row r="13" spans="1:11" x14ac:dyDescent="0.25">
      <c r="A13" s="83">
        <v>3</v>
      </c>
      <c r="B13" s="60"/>
      <c r="C13" s="61" t="s">
        <v>67</v>
      </c>
      <c r="D13" s="5" t="s">
        <v>33</v>
      </c>
      <c r="E13" s="62">
        <v>610</v>
      </c>
      <c r="F13" s="63"/>
      <c r="G13" s="64">
        <f t="shared" si="0"/>
        <v>0</v>
      </c>
      <c r="H13" s="62"/>
      <c r="I13" s="65">
        <f t="shared" si="1"/>
        <v>0</v>
      </c>
      <c r="J13" s="62"/>
      <c r="K13" s="66">
        <f t="shared" si="2"/>
        <v>0</v>
      </c>
    </row>
    <row r="14" spans="1:11" x14ac:dyDescent="0.25">
      <c r="A14" s="83">
        <v>4</v>
      </c>
      <c r="B14" s="60"/>
      <c r="C14" s="61" t="s">
        <v>48</v>
      </c>
      <c r="D14" s="5" t="s">
        <v>27</v>
      </c>
      <c r="E14" s="62">
        <v>6</v>
      </c>
      <c r="F14" s="63"/>
      <c r="G14" s="64">
        <f t="shared" si="0"/>
        <v>0</v>
      </c>
      <c r="H14" s="62"/>
      <c r="I14" s="65">
        <f t="shared" si="1"/>
        <v>0</v>
      </c>
      <c r="J14" s="62"/>
      <c r="K14" s="66">
        <f t="shared" si="2"/>
        <v>0</v>
      </c>
    </row>
    <row r="15" spans="1:11" x14ac:dyDescent="0.25">
      <c r="A15" s="83">
        <v>5</v>
      </c>
      <c r="B15" s="60"/>
      <c r="C15" s="61" t="s">
        <v>49</v>
      </c>
      <c r="D15" s="5" t="s">
        <v>27</v>
      </c>
      <c r="E15" s="62">
        <v>4</v>
      </c>
      <c r="F15" s="63"/>
      <c r="G15" s="64">
        <f t="shared" si="0"/>
        <v>0</v>
      </c>
      <c r="H15" s="62"/>
      <c r="I15" s="65">
        <f t="shared" si="1"/>
        <v>0</v>
      </c>
      <c r="J15" s="62"/>
      <c r="K15" s="66">
        <f t="shared" si="2"/>
        <v>0</v>
      </c>
    </row>
    <row r="16" spans="1:11" x14ac:dyDescent="0.25">
      <c r="A16" s="83">
        <v>6</v>
      </c>
      <c r="B16" s="60"/>
      <c r="C16" s="61" t="s">
        <v>71</v>
      </c>
      <c r="D16" s="5" t="s">
        <v>27</v>
      </c>
      <c r="E16" s="62">
        <v>4</v>
      </c>
      <c r="F16" s="63"/>
      <c r="G16" s="64">
        <f t="shared" si="0"/>
        <v>0</v>
      </c>
      <c r="H16" s="62"/>
      <c r="I16" s="65">
        <f t="shared" si="1"/>
        <v>0</v>
      </c>
      <c r="J16" s="62"/>
      <c r="K16" s="66">
        <f t="shared" si="2"/>
        <v>0</v>
      </c>
    </row>
    <row r="17" spans="1:11" x14ac:dyDescent="0.25">
      <c r="A17" s="83">
        <v>7</v>
      </c>
      <c r="B17" s="60"/>
      <c r="C17" s="61" t="s">
        <v>72</v>
      </c>
      <c r="D17" s="5" t="s">
        <v>33</v>
      </c>
      <c r="E17" s="62">
        <v>790</v>
      </c>
      <c r="F17" s="63"/>
      <c r="G17" s="64">
        <f t="shared" si="0"/>
        <v>0</v>
      </c>
      <c r="H17" s="62"/>
      <c r="I17" s="65">
        <f t="shared" si="1"/>
        <v>0</v>
      </c>
      <c r="J17" s="62"/>
      <c r="K17" s="66">
        <f t="shared" si="2"/>
        <v>0</v>
      </c>
    </row>
    <row r="18" spans="1:11" x14ac:dyDescent="0.25">
      <c r="A18" s="83">
        <v>8</v>
      </c>
      <c r="B18" s="60"/>
      <c r="C18" s="61" t="s">
        <v>56</v>
      </c>
      <c r="D18" s="3" t="s">
        <v>27</v>
      </c>
      <c r="E18" s="62">
        <v>3</v>
      </c>
      <c r="F18" s="63"/>
      <c r="G18" s="64">
        <f t="shared" si="0"/>
        <v>0</v>
      </c>
      <c r="H18" s="62"/>
      <c r="I18" s="65">
        <f t="shared" si="1"/>
        <v>0</v>
      </c>
      <c r="J18" s="62"/>
      <c r="K18" s="66">
        <f t="shared" si="2"/>
        <v>0</v>
      </c>
    </row>
    <row r="19" spans="1:11" x14ac:dyDescent="0.25">
      <c r="A19" s="83">
        <v>9</v>
      </c>
      <c r="B19" s="60"/>
      <c r="C19" s="2" t="s">
        <v>73</v>
      </c>
      <c r="D19" s="3" t="s">
        <v>27</v>
      </c>
      <c r="E19" s="62">
        <v>4</v>
      </c>
      <c r="F19" s="63"/>
      <c r="G19" s="64">
        <f t="shared" si="0"/>
        <v>0</v>
      </c>
      <c r="H19" s="62"/>
      <c r="I19" s="65">
        <f t="shared" si="1"/>
        <v>0</v>
      </c>
      <c r="J19" s="62"/>
      <c r="K19" s="66">
        <f t="shared" si="2"/>
        <v>0</v>
      </c>
    </row>
    <row r="20" spans="1:11" x14ac:dyDescent="0.25">
      <c r="A20" s="83">
        <v>10</v>
      </c>
      <c r="B20" s="60"/>
      <c r="C20" s="2" t="s">
        <v>57</v>
      </c>
      <c r="D20" s="3" t="s">
        <v>27</v>
      </c>
      <c r="E20" s="62">
        <v>48</v>
      </c>
      <c r="F20" s="63"/>
      <c r="G20" s="64">
        <f t="shared" si="0"/>
        <v>0</v>
      </c>
      <c r="H20" s="62"/>
      <c r="I20" s="65">
        <f t="shared" si="1"/>
        <v>0</v>
      </c>
      <c r="J20" s="62"/>
      <c r="K20" s="66">
        <f t="shared" si="2"/>
        <v>0</v>
      </c>
    </row>
    <row r="21" spans="1:11" x14ac:dyDescent="0.25">
      <c r="A21" s="83">
        <v>11</v>
      </c>
      <c r="B21" s="60"/>
      <c r="C21" s="2" t="s">
        <v>35</v>
      </c>
      <c r="D21" s="3" t="s">
        <v>27</v>
      </c>
      <c r="E21" s="62">
        <v>4</v>
      </c>
      <c r="F21" s="63"/>
      <c r="G21" s="64">
        <f t="shared" si="0"/>
        <v>0</v>
      </c>
      <c r="H21" s="62"/>
      <c r="I21" s="65">
        <f t="shared" si="1"/>
        <v>0</v>
      </c>
      <c r="J21" s="62"/>
      <c r="K21" s="66">
        <f t="shared" si="2"/>
        <v>0</v>
      </c>
    </row>
    <row r="22" spans="1:11" x14ac:dyDescent="0.25">
      <c r="A22" s="83">
        <v>12</v>
      </c>
      <c r="B22" s="60"/>
      <c r="C22" s="2" t="s">
        <v>36</v>
      </c>
      <c r="D22" s="3" t="s">
        <v>27</v>
      </c>
      <c r="E22" s="62">
        <v>18</v>
      </c>
      <c r="F22" s="63"/>
      <c r="G22" s="64">
        <f t="shared" si="0"/>
        <v>0</v>
      </c>
      <c r="H22" s="62"/>
      <c r="I22" s="65">
        <f t="shared" si="1"/>
        <v>0</v>
      </c>
      <c r="J22" s="62"/>
      <c r="K22" s="66">
        <f t="shared" si="2"/>
        <v>0</v>
      </c>
    </row>
    <row r="23" spans="1:11" x14ac:dyDescent="0.25">
      <c r="A23" s="83">
        <v>13</v>
      </c>
      <c r="B23" s="60"/>
      <c r="C23" s="2" t="s">
        <v>52</v>
      </c>
      <c r="D23" s="3" t="s">
        <v>33</v>
      </c>
      <c r="E23" s="62">
        <v>500</v>
      </c>
      <c r="F23" s="63"/>
      <c r="G23" s="64">
        <f t="shared" si="0"/>
        <v>0</v>
      </c>
      <c r="H23" s="62"/>
      <c r="I23" s="65">
        <f t="shared" si="1"/>
        <v>0</v>
      </c>
      <c r="J23" s="62"/>
      <c r="K23" s="66">
        <f t="shared" si="2"/>
        <v>0</v>
      </c>
    </row>
    <row r="24" spans="1:11" x14ac:dyDescent="0.25">
      <c r="A24" s="83">
        <v>14</v>
      </c>
      <c r="B24" s="60"/>
      <c r="C24" s="2" t="s">
        <v>54</v>
      </c>
      <c r="D24" s="3" t="s">
        <v>33</v>
      </c>
      <c r="E24" s="62">
        <v>50</v>
      </c>
      <c r="F24" s="63"/>
      <c r="G24" s="64">
        <f t="shared" si="0"/>
        <v>0</v>
      </c>
      <c r="H24" s="62"/>
      <c r="I24" s="65">
        <f t="shared" si="1"/>
        <v>0</v>
      </c>
      <c r="J24" s="62"/>
      <c r="K24" s="66">
        <f t="shared" si="2"/>
        <v>0</v>
      </c>
    </row>
    <row r="25" spans="1:11" x14ac:dyDescent="0.25">
      <c r="A25" s="83"/>
      <c r="B25" s="60"/>
      <c r="C25" s="2"/>
      <c r="D25" s="3"/>
      <c r="E25" s="62"/>
      <c r="F25" s="63"/>
      <c r="G25" s="64"/>
      <c r="H25" s="62"/>
      <c r="I25" s="65"/>
      <c r="J25" s="62"/>
      <c r="K25" s="66"/>
    </row>
    <row r="26" spans="1:11" x14ac:dyDescent="0.25">
      <c r="A26" s="83">
        <v>15</v>
      </c>
      <c r="B26" s="60" t="s">
        <v>78</v>
      </c>
      <c r="C26" s="2" t="s">
        <v>79</v>
      </c>
      <c r="D26" s="3" t="s">
        <v>27</v>
      </c>
      <c r="E26" s="62">
        <v>30</v>
      </c>
      <c r="F26" s="63"/>
      <c r="G26" s="64">
        <f t="shared" ref="G26:G42" si="3">(E26*F26)</f>
        <v>0</v>
      </c>
      <c r="H26" s="62"/>
      <c r="I26" s="65">
        <f t="shared" ref="I26:I42" si="4">(E26*H26)</f>
        <v>0</v>
      </c>
      <c r="J26" s="62"/>
      <c r="K26" s="66">
        <f t="shared" ref="K26:K42" si="5">(E26*J26)</f>
        <v>0</v>
      </c>
    </row>
    <row r="27" spans="1:11" x14ac:dyDescent="0.25">
      <c r="A27" s="83">
        <v>16</v>
      </c>
      <c r="B27" s="60" t="s">
        <v>44</v>
      </c>
      <c r="C27" s="2" t="s">
        <v>39</v>
      </c>
      <c r="D27" s="3" t="s">
        <v>27</v>
      </c>
      <c r="E27" s="62">
        <v>2</v>
      </c>
      <c r="F27" s="63"/>
      <c r="G27" s="64">
        <f t="shared" si="3"/>
        <v>0</v>
      </c>
      <c r="H27" s="62"/>
      <c r="I27" s="65">
        <f t="shared" si="4"/>
        <v>0</v>
      </c>
      <c r="J27" s="62"/>
      <c r="K27" s="66">
        <f t="shared" si="5"/>
        <v>0</v>
      </c>
    </row>
    <row r="28" spans="1:11" x14ac:dyDescent="0.25">
      <c r="A28" s="83">
        <v>17</v>
      </c>
      <c r="B28" s="60" t="s">
        <v>37</v>
      </c>
      <c r="C28" s="2" t="s">
        <v>38</v>
      </c>
      <c r="D28" s="3" t="s">
        <v>33</v>
      </c>
      <c r="E28" s="62">
        <v>0.03</v>
      </c>
      <c r="F28" s="63"/>
      <c r="G28" s="64">
        <f t="shared" si="3"/>
        <v>0</v>
      </c>
      <c r="H28" s="62"/>
      <c r="I28" s="65">
        <f t="shared" si="4"/>
        <v>0</v>
      </c>
      <c r="J28" s="62"/>
      <c r="K28" s="66">
        <f t="shared" si="5"/>
        <v>0</v>
      </c>
    </row>
    <row r="29" spans="1:11" x14ac:dyDescent="0.25">
      <c r="A29" s="83">
        <v>18</v>
      </c>
      <c r="B29" s="60" t="s">
        <v>80</v>
      </c>
      <c r="C29" s="2" t="s">
        <v>74</v>
      </c>
      <c r="D29" s="3" t="s">
        <v>33</v>
      </c>
      <c r="E29" s="62">
        <v>105</v>
      </c>
      <c r="F29" s="63"/>
      <c r="G29" s="64">
        <f t="shared" si="3"/>
        <v>0</v>
      </c>
      <c r="H29" s="62"/>
      <c r="I29" s="65">
        <f t="shared" si="4"/>
        <v>0</v>
      </c>
      <c r="J29" s="62"/>
      <c r="K29" s="66">
        <f t="shared" si="5"/>
        <v>0</v>
      </c>
    </row>
    <row r="30" spans="1:11" x14ac:dyDescent="0.25">
      <c r="A30" s="83">
        <v>19</v>
      </c>
      <c r="B30" s="60" t="s">
        <v>46</v>
      </c>
      <c r="C30" s="2" t="s">
        <v>68</v>
      </c>
      <c r="D30" s="3" t="s">
        <v>33</v>
      </c>
      <c r="E30" s="62">
        <v>580</v>
      </c>
      <c r="F30" s="63"/>
      <c r="G30" s="64">
        <f t="shared" si="3"/>
        <v>0</v>
      </c>
      <c r="H30" s="62"/>
      <c r="I30" s="65">
        <f t="shared" si="4"/>
        <v>0</v>
      </c>
      <c r="J30" s="62"/>
      <c r="K30" s="66">
        <f t="shared" si="5"/>
        <v>0</v>
      </c>
    </row>
    <row r="31" spans="1:11" x14ac:dyDescent="0.25">
      <c r="A31" s="83">
        <v>20</v>
      </c>
      <c r="B31" s="60" t="s">
        <v>44</v>
      </c>
      <c r="C31" s="2" t="s">
        <v>50</v>
      </c>
      <c r="D31" s="3" t="s">
        <v>27</v>
      </c>
      <c r="E31" s="62">
        <v>6</v>
      </c>
      <c r="F31" s="63"/>
      <c r="G31" s="64">
        <f t="shared" si="3"/>
        <v>0</v>
      </c>
      <c r="H31" s="62"/>
      <c r="I31" s="65">
        <f t="shared" si="4"/>
        <v>0</v>
      </c>
      <c r="J31" s="62"/>
      <c r="K31" s="66">
        <f t="shared" si="5"/>
        <v>0</v>
      </c>
    </row>
    <row r="32" spans="1:11" x14ac:dyDescent="0.25">
      <c r="A32" s="83">
        <v>21</v>
      </c>
      <c r="B32" s="60" t="s">
        <v>44</v>
      </c>
      <c r="C32" s="2" t="s">
        <v>51</v>
      </c>
      <c r="D32" s="3" t="s">
        <v>27</v>
      </c>
      <c r="E32" s="62">
        <v>4</v>
      </c>
      <c r="F32" s="63"/>
      <c r="G32" s="64">
        <f t="shared" si="3"/>
        <v>0</v>
      </c>
      <c r="H32" s="62"/>
      <c r="I32" s="65">
        <f t="shared" si="4"/>
        <v>0</v>
      </c>
      <c r="J32" s="62"/>
      <c r="K32" s="66">
        <f t="shared" si="5"/>
        <v>0</v>
      </c>
    </row>
    <row r="33" spans="1:11" x14ac:dyDescent="0.25">
      <c r="A33" s="83">
        <v>22</v>
      </c>
      <c r="B33" s="60" t="s">
        <v>44</v>
      </c>
      <c r="C33" s="2" t="s">
        <v>75</v>
      </c>
      <c r="D33" s="3" t="s">
        <v>27</v>
      </c>
      <c r="E33" s="62">
        <v>4</v>
      </c>
      <c r="F33" s="63"/>
      <c r="G33" s="64">
        <f t="shared" si="3"/>
        <v>0</v>
      </c>
      <c r="H33" s="62"/>
      <c r="I33" s="65">
        <f t="shared" si="4"/>
        <v>0</v>
      </c>
      <c r="J33" s="62"/>
      <c r="K33" s="66">
        <f t="shared" si="5"/>
        <v>0</v>
      </c>
    </row>
    <row r="34" spans="1:11" x14ac:dyDescent="0.25">
      <c r="A34" s="83">
        <v>23</v>
      </c>
      <c r="B34" s="60" t="s">
        <v>40</v>
      </c>
      <c r="C34" s="2" t="s">
        <v>47</v>
      </c>
      <c r="D34" s="3" t="s">
        <v>33</v>
      </c>
      <c r="E34" s="62">
        <v>790</v>
      </c>
      <c r="F34" s="63"/>
      <c r="G34" s="64">
        <f t="shared" si="3"/>
        <v>0</v>
      </c>
      <c r="H34" s="62"/>
      <c r="I34" s="65">
        <f t="shared" si="4"/>
        <v>0</v>
      </c>
      <c r="J34" s="62"/>
      <c r="K34" s="66">
        <f t="shared" si="5"/>
        <v>0</v>
      </c>
    </row>
    <row r="35" spans="1:11" x14ac:dyDescent="0.25">
      <c r="A35" s="83">
        <v>24</v>
      </c>
      <c r="B35" s="60" t="s">
        <v>84</v>
      </c>
      <c r="C35" s="2" t="s">
        <v>58</v>
      </c>
      <c r="D35" s="3" t="s">
        <v>27</v>
      </c>
      <c r="E35" s="62">
        <v>3</v>
      </c>
      <c r="F35" s="63"/>
      <c r="G35" s="64">
        <f t="shared" si="3"/>
        <v>0</v>
      </c>
      <c r="H35" s="62"/>
      <c r="I35" s="65">
        <f t="shared" si="4"/>
        <v>0</v>
      </c>
      <c r="J35" s="62"/>
      <c r="K35" s="66">
        <f t="shared" si="5"/>
        <v>0</v>
      </c>
    </row>
    <row r="36" spans="1:11" x14ac:dyDescent="0.25">
      <c r="A36" s="83">
        <v>25</v>
      </c>
      <c r="B36" s="60" t="s">
        <v>59</v>
      </c>
      <c r="C36" s="2" t="s">
        <v>60</v>
      </c>
      <c r="D36" s="3" t="s">
        <v>27</v>
      </c>
      <c r="E36" s="62">
        <v>4</v>
      </c>
      <c r="F36" s="63"/>
      <c r="G36" s="64">
        <f t="shared" si="3"/>
        <v>0</v>
      </c>
      <c r="H36" s="62"/>
      <c r="I36" s="65">
        <f t="shared" si="4"/>
        <v>0</v>
      </c>
      <c r="J36" s="62"/>
      <c r="K36" s="66">
        <f t="shared" si="5"/>
        <v>0</v>
      </c>
    </row>
    <row r="37" spans="1:11" x14ac:dyDescent="0.25">
      <c r="A37" s="83">
        <v>26</v>
      </c>
      <c r="B37" s="60" t="s">
        <v>41</v>
      </c>
      <c r="C37" s="2" t="s">
        <v>42</v>
      </c>
      <c r="D37" s="3" t="s">
        <v>27</v>
      </c>
      <c r="E37" s="62">
        <v>4</v>
      </c>
      <c r="F37" s="63"/>
      <c r="G37" s="64">
        <f t="shared" si="3"/>
        <v>0</v>
      </c>
      <c r="H37" s="62"/>
      <c r="I37" s="65">
        <f t="shared" si="4"/>
        <v>0</v>
      </c>
      <c r="J37" s="62"/>
      <c r="K37" s="66">
        <f t="shared" si="5"/>
        <v>0</v>
      </c>
    </row>
    <row r="38" spans="1:11" x14ac:dyDescent="0.25">
      <c r="A38" s="83">
        <v>27</v>
      </c>
      <c r="B38" s="60" t="s">
        <v>43</v>
      </c>
      <c r="C38" s="2" t="s">
        <v>45</v>
      </c>
      <c r="D38" s="3" t="s">
        <v>27</v>
      </c>
      <c r="E38" s="62">
        <v>4</v>
      </c>
      <c r="F38" s="63"/>
      <c r="G38" s="64">
        <f t="shared" si="3"/>
        <v>0</v>
      </c>
      <c r="H38" s="62"/>
      <c r="I38" s="65">
        <f t="shared" si="4"/>
        <v>0</v>
      </c>
      <c r="J38" s="62"/>
      <c r="K38" s="66">
        <f t="shared" si="5"/>
        <v>0</v>
      </c>
    </row>
    <row r="39" spans="1:11" x14ac:dyDescent="0.25">
      <c r="A39" s="83">
        <v>28</v>
      </c>
      <c r="B39" s="60" t="s">
        <v>85</v>
      </c>
      <c r="C39" s="2" t="s">
        <v>61</v>
      </c>
      <c r="D39" s="3" t="s">
        <v>27</v>
      </c>
      <c r="E39" s="62">
        <v>2</v>
      </c>
      <c r="F39" s="63"/>
      <c r="G39" s="64">
        <f t="shared" si="3"/>
        <v>0</v>
      </c>
      <c r="H39" s="62"/>
      <c r="I39" s="65">
        <f t="shared" si="4"/>
        <v>0</v>
      </c>
      <c r="J39" s="62"/>
      <c r="K39" s="66">
        <f t="shared" si="5"/>
        <v>0</v>
      </c>
    </row>
    <row r="40" spans="1:11" x14ac:dyDescent="0.25">
      <c r="A40" s="83">
        <v>29</v>
      </c>
      <c r="B40" s="60" t="s">
        <v>82</v>
      </c>
      <c r="C40" s="2" t="s">
        <v>83</v>
      </c>
      <c r="D40" s="3" t="s">
        <v>27</v>
      </c>
      <c r="E40" s="62">
        <v>1</v>
      </c>
      <c r="F40" s="63"/>
      <c r="G40" s="64">
        <f t="shared" si="3"/>
        <v>0</v>
      </c>
      <c r="H40" s="62"/>
      <c r="I40" s="65">
        <f t="shared" si="4"/>
        <v>0</v>
      </c>
      <c r="J40" s="62"/>
      <c r="K40" s="66">
        <f t="shared" si="5"/>
        <v>0</v>
      </c>
    </row>
    <row r="41" spans="1:11" x14ac:dyDescent="0.25">
      <c r="A41" s="83">
        <v>30</v>
      </c>
      <c r="B41" s="60" t="s">
        <v>88</v>
      </c>
      <c r="C41" s="2" t="s">
        <v>87</v>
      </c>
      <c r="D41" s="3" t="s">
        <v>27</v>
      </c>
      <c r="E41" s="62">
        <v>6</v>
      </c>
      <c r="F41" s="63"/>
      <c r="G41" s="64">
        <f t="shared" si="3"/>
        <v>0</v>
      </c>
      <c r="H41" s="62"/>
      <c r="I41" s="65">
        <f t="shared" si="4"/>
        <v>0</v>
      </c>
      <c r="J41" s="62"/>
      <c r="K41" s="66">
        <f t="shared" si="5"/>
        <v>0</v>
      </c>
    </row>
    <row r="42" spans="1:11" x14ac:dyDescent="0.25">
      <c r="A42" s="83">
        <v>31</v>
      </c>
      <c r="B42" s="60" t="s">
        <v>86</v>
      </c>
      <c r="C42" s="2" t="s">
        <v>81</v>
      </c>
      <c r="D42" s="3" t="s">
        <v>27</v>
      </c>
      <c r="E42" s="62">
        <v>1</v>
      </c>
      <c r="F42" s="63"/>
      <c r="G42" s="64">
        <f t="shared" si="3"/>
        <v>0</v>
      </c>
      <c r="H42" s="62"/>
      <c r="I42" s="65">
        <f t="shared" si="4"/>
        <v>0</v>
      </c>
      <c r="J42" s="62"/>
      <c r="K42" s="66">
        <f t="shared" si="5"/>
        <v>0</v>
      </c>
    </row>
    <row r="43" spans="1:11" x14ac:dyDescent="0.25">
      <c r="A43" s="59"/>
      <c r="B43" s="60"/>
      <c r="C43" s="61"/>
      <c r="D43" s="5"/>
      <c r="E43" s="62"/>
      <c r="F43" s="63"/>
      <c r="G43" s="64"/>
      <c r="H43" s="62"/>
      <c r="I43" s="65"/>
      <c r="J43" s="62"/>
      <c r="K43" s="66"/>
    </row>
    <row r="44" spans="1:11" x14ac:dyDescent="0.25">
      <c r="A44" s="67" t="s">
        <v>28</v>
      </c>
      <c r="B44" s="68" t="s">
        <v>29</v>
      </c>
      <c r="C44" s="68" t="s">
        <v>26</v>
      </c>
      <c r="D44" s="69"/>
      <c r="E44" s="69"/>
      <c r="F44" s="70"/>
      <c r="G44" s="70">
        <f>SUM(G18:G43)</f>
        <v>0</v>
      </c>
      <c r="H44" s="69"/>
      <c r="I44" s="69">
        <f>SUM(I11:I43)</f>
        <v>0</v>
      </c>
      <c r="J44" s="69"/>
      <c r="K44" s="71">
        <f>SUM(K11:K43)</f>
        <v>0</v>
      </c>
    </row>
    <row r="45" spans="1:11" ht="15.75" x14ac:dyDescent="0.25">
      <c r="A45" s="50" t="s">
        <v>24</v>
      </c>
      <c r="B45" s="51" t="s">
        <v>62</v>
      </c>
      <c r="C45" s="51" t="s">
        <v>30</v>
      </c>
      <c r="D45" s="4"/>
      <c r="E45" s="72"/>
      <c r="F45" s="73"/>
      <c r="G45" s="74"/>
      <c r="H45" s="72"/>
      <c r="I45" s="75"/>
      <c r="J45" s="72"/>
      <c r="K45" s="76"/>
    </row>
    <row r="46" spans="1:11" x14ac:dyDescent="0.25">
      <c r="A46" s="83">
        <v>32</v>
      </c>
      <c r="B46" s="60" t="s">
        <v>96</v>
      </c>
      <c r="C46" s="2" t="s">
        <v>97</v>
      </c>
      <c r="D46" s="3" t="s">
        <v>53</v>
      </c>
      <c r="E46" s="3">
        <v>30</v>
      </c>
      <c r="F46" s="63"/>
      <c r="G46" s="64">
        <f t="shared" ref="G46:G50" si="6">(E46*F46)</f>
        <v>0</v>
      </c>
      <c r="H46" s="62"/>
      <c r="I46" s="65">
        <f t="shared" ref="I46:I55" si="7">(E46*H46)</f>
        <v>0</v>
      </c>
      <c r="J46" s="62"/>
      <c r="K46" s="66">
        <f t="shared" ref="K46:K55" si="8">(E46*J46)</f>
        <v>0</v>
      </c>
    </row>
    <row r="47" spans="1:11" x14ac:dyDescent="0.25">
      <c r="A47" s="83">
        <v>33</v>
      </c>
      <c r="B47" s="60" t="s">
        <v>89</v>
      </c>
      <c r="C47" s="2" t="s">
        <v>63</v>
      </c>
      <c r="D47" s="3" t="s">
        <v>33</v>
      </c>
      <c r="E47" s="3">
        <v>25</v>
      </c>
      <c r="F47" s="63"/>
      <c r="G47" s="64">
        <f t="shared" si="6"/>
        <v>0</v>
      </c>
      <c r="H47" s="62"/>
      <c r="I47" s="65">
        <f t="shared" si="7"/>
        <v>0</v>
      </c>
      <c r="J47" s="62"/>
      <c r="K47" s="66">
        <f t="shared" si="8"/>
        <v>0</v>
      </c>
    </row>
    <row r="48" spans="1:11" x14ac:dyDescent="0.25">
      <c r="A48" s="83">
        <v>34</v>
      </c>
      <c r="B48" s="60" t="s">
        <v>91</v>
      </c>
      <c r="C48" s="2" t="s">
        <v>64</v>
      </c>
      <c r="D48" s="3" t="s">
        <v>33</v>
      </c>
      <c r="E48" s="3">
        <v>25</v>
      </c>
      <c r="F48" s="63"/>
      <c r="G48" s="64">
        <f t="shared" si="6"/>
        <v>0</v>
      </c>
      <c r="H48" s="62"/>
      <c r="I48" s="65">
        <f t="shared" si="7"/>
        <v>0</v>
      </c>
      <c r="J48" s="62"/>
      <c r="K48" s="66">
        <f t="shared" si="8"/>
        <v>0</v>
      </c>
    </row>
    <row r="49" spans="1:11" x14ac:dyDescent="0.25">
      <c r="A49" s="83">
        <v>35</v>
      </c>
      <c r="B49" s="60" t="s">
        <v>90</v>
      </c>
      <c r="C49" s="2" t="s">
        <v>65</v>
      </c>
      <c r="D49" s="3" t="s">
        <v>33</v>
      </c>
      <c r="E49" s="3">
        <v>25</v>
      </c>
      <c r="F49" s="63"/>
      <c r="G49" s="64">
        <f t="shared" si="6"/>
        <v>0</v>
      </c>
      <c r="H49" s="62"/>
      <c r="I49" s="65">
        <f t="shared" si="7"/>
        <v>0</v>
      </c>
      <c r="J49" s="62"/>
      <c r="K49" s="66">
        <f t="shared" si="8"/>
        <v>0</v>
      </c>
    </row>
    <row r="50" spans="1:11" x14ac:dyDescent="0.25">
      <c r="A50" s="83">
        <v>36</v>
      </c>
      <c r="B50" s="60" t="s">
        <v>93</v>
      </c>
      <c r="C50" s="2" t="s">
        <v>92</v>
      </c>
      <c r="D50" s="3" t="s">
        <v>53</v>
      </c>
      <c r="E50" s="3">
        <v>25</v>
      </c>
      <c r="F50" s="63"/>
      <c r="G50" s="64">
        <f t="shared" si="6"/>
        <v>0</v>
      </c>
      <c r="H50" s="62"/>
      <c r="I50" s="65">
        <f t="shared" si="7"/>
        <v>0</v>
      </c>
      <c r="J50" s="62"/>
      <c r="K50" s="66">
        <f t="shared" si="8"/>
        <v>0</v>
      </c>
    </row>
    <row r="51" spans="1:11" x14ac:dyDescent="0.25">
      <c r="A51" s="83">
        <v>37</v>
      </c>
      <c r="B51" s="60" t="s">
        <v>98</v>
      </c>
      <c r="C51" s="2" t="s">
        <v>99</v>
      </c>
      <c r="D51" s="3" t="s">
        <v>66</v>
      </c>
      <c r="E51" s="3">
        <v>4</v>
      </c>
      <c r="F51" s="63"/>
      <c r="G51" s="64">
        <v>0</v>
      </c>
      <c r="H51" s="62"/>
      <c r="I51" s="65">
        <f t="shared" si="7"/>
        <v>0</v>
      </c>
      <c r="J51" s="62"/>
      <c r="K51" s="66">
        <f t="shared" si="8"/>
        <v>0</v>
      </c>
    </row>
    <row r="52" spans="1:11" x14ac:dyDescent="0.25">
      <c r="A52" s="83">
        <v>38</v>
      </c>
      <c r="B52" s="60" t="s">
        <v>100</v>
      </c>
      <c r="C52" s="2" t="s">
        <v>76</v>
      </c>
      <c r="D52" s="3" t="s">
        <v>33</v>
      </c>
      <c r="E52" s="3">
        <v>4</v>
      </c>
      <c r="F52" s="63"/>
      <c r="G52" s="64">
        <v>0</v>
      </c>
      <c r="H52" s="62"/>
      <c r="I52" s="65">
        <f t="shared" si="7"/>
        <v>0</v>
      </c>
      <c r="J52" s="62"/>
      <c r="K52" s="66">
        <f t="shared" si="8"/>
        <v>0</v>
      </c>
    </row>
    <row r="53" spans="1:11" x14ac:dyDescent="0.25">
      <c r="A53" s="83">
        <v>39</v>
      </c>
      <c r="B53" s="60" t="s">
        <v>101</v>
      </c>
      <c r="C53" s="2" t="s">
        <v>77</v>
      </c>
      <c r="D53" s="3" t="s">
        <v>33</v>
      </c>
      <c r="E53" s="3">
        <v>4</v>
      </c>
      <c r="F53" s="63"/>
      <c r="G53" s="64">
        <v>0</v>
      </c>
      <c r="H53" s="62"/>
      <c r="I53" s="65">
        <f t="shared" si="7"/>
        <v>0</v>
      </c>
      <c r="J53" s="62"/>
      <c r="K53" s="66">
        <f t="shared" si="8"/>
        <v>0</v>
      </c>
    </row>
    <row r="54" spans="1:11" x14ac:dyDescent="0.25">
      <c r="A54" s="83">
        <v>40</v>
      </c>
      <c r="B54" s="60" t="s">
        <v>94</v>
      </c>
      <c r="C54" s="2" t="s">
        <v>95</v>
      </c>
      <c r="D54" s="3" t="s">
        <v>53</v>
      </c>
      <c r="E54" s="3">
        <v>30</v>
      </c>
      <c r="F54" s="63"/>
      <c r="G54" s="64">
        <v>0</v>
      </c>
      <c r="H54" s="62"/>
      <c r="I54" s="65">
        <f t="shared" si="7"/>
        <v>0</v>
      </c>
      <c r="J54" s="62"/>
      <c r="K54" s="66">
        <f t="shared" si="8"/>
        <v>0</v>
      </c>
    </row>
    <row r="55" spans="1:11" x14ac:dyDescent="0.25">
      <c r="A55" s="59"/>
      <c r="B55" s="60"/>
      <c r="C55" s="2"/>
      <c r="D55" s="5"/>
      <c r="E55" s="62"/>
      <c r="F55" s="63"/>
      <c r="G55" s="64">
        <f>(E55*F55)</f>
        <v>0</v>
      </c>
      <c r="H55" s="62"/>
      <c r="I55" s="65">
        <f t="shared" si="7"/>
        <v>0</v>
      </c>
      <c r="J55" s="62"/>
      <c r="K55" s="66">
        <f t="shared" si="8"/>
        <v>0</v>
      </c>
    </row>
    <row r="56" spans="1:11" x14ac:dyDescent="0.25">
      <c r="A56" s="77" t="s">
        <v>28</v>
      </c>
      <c r="B56" s="78" t="s">
        <v>31</v>
      </c>
      <c r="C56" s="78" t="s">
        <v>30</v>
      </c>
      <c r="D56" s="79"/>
      <c r="E56" s="79"/>
      <c r="F56" s="80"/>
      <c r="G56" s="80">
        <f>SUM(G46:G55)</f>
        <v>0</v>
      </c>
      <c r="H56" s="79"/>
      <c r="I56" s="79">
        <f>SUM(I47:I55)</f>
        <v>0</v>
      </c>
      <c r="J56" s="79"/>
      <c r="K56" s="81">
        <f>SUM(K46:K55)</f>
        <v>0</v>
      </c>
    </row>
    <row r="57" spans="1:11" ht="15.75" thickBot="1" x14ac:dyDescent="0.3"/>
    <row r="58" spans="1:11" ht="15.75" thickBot="1" x14ac:dyDescent="0.3">
      <c r="C58" s="78" t="s">
        <v>69</v>
      </c>
      <c r="K58" s="85">
        <f>K56+K44+I44</f>
        <v>0</v>
      </c>
    </row>
  </sheetData>
  <protectedRanges>
    <protectedRange sqref="F10:K10 F11:F17 E10:E17" name="Oblast1_19_1"/>
    <protectedRange sqref="C3" name="Oblast1_1_1_1_1_1"/>
    <protectedRange sqref="D43 D10:D17" name="Oblast1_1_1"/>
    <protectedRange sqref="A43:C43 B14:C18 A10:C13 B19:B24 A14:A24 A25:B42" name="Oblast3_2"/>
    <protectedRange sqref="B55" name="Oblast3_1_1"/>
    <protectedRange sqref="D45:D55" name="Oblast1_2_1"/>
    <protectedRange sqref="A55 C55 A45:C54" name="Oblast3_1_2_1"/>
  </protectedRanges>
  <mergeCells count="3">
    <mergeCell ref="I1:J1"/>
    <mergeCell ref="G3:H3"/>
    <mergeCell ref="G4:H4"/>
  </mergeCells>
  <pageMargins left="0.7" right="0.7" top="0.78740157499999996" bottom="0.78740157499999996" header="0.3" footer="0.3"/>
  <pageSetup paperSize="9" scale="82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Beseda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2022-12-02T08:14:10Z</dcterms:modified>
</cp:coreProperties>
</file>