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Výměna osvětlení/"/>
    </mc:Choice>
  </mc:AlternateContent>
  <xr:revisionPtr revIDLastSave="148" documentId="11_AFF743C78A1243C321722A0D8389CBD6B1CB8B9D" xr6:coauthVersionLast="47" xr6:coauthVersionMax="47" xr10:uidLastSave="{3CFE9A31-0FD1-4FC4-B4E8-C1E4297DB435}"/>
  <bookViews>
    <workbookView xWindow="-120" yWindow="-120" windowWidth="29040" windowHeight="15840" tabRatio="824" xr2:uid="{00000000-000D-0000-FFFF-FFFF00000000}"/>
  </bookViews>
  <sheets>
    <sheet name="Pobočky celkem" sheetId="13" r:id="rId1"/>
    <sheet name="Česká Lípa" sheetId="1" r:id="rId2"/>
    <sheet name="Turnov " sheetId="3" r:id="rId3"/>
    <sheet name="Český Dub " sheetId="4" r:id="rId4"/>
    <sheet name="Frýdlant" sheetId="5" r:id="rId5"/>
    <sheet name="Hrabačov " sheetId="6" r:id="rId6"/>
    <sheet name="Liberec " sheetId="7" r:id="rId7"/>
    <sheet name="Nová Ves " sheetId="8" r:id="rId8"/>
    <sheet name="Nový Bor " sheetId="9" r:id="rId9"/>
    <sheet name="Rychnov " sheetId="10" r:id="rId10"/>
    <sheet name="Semily-Vysoké " sheetId="11" r:id="rId11"/>
    <sheet name="Semily " sheetId="12" r:id="rId12"/>
  </sheets>
  <definedNames>
    <definedName name="_xlnm._FilterDatabase" localSheetId="1" hidden="1">'Česká Lípa'!$A$6:$K$21</definedName>
    <definedName name="_xlnm._FilterDatabase" localSheetId="3" hidden="1">'Český Dub '!$A$6:$K$36</definedName>
    <definedName name="_xlnm._FilterDatabase" localSheetId="4" hidden="1">Frýdlant!$A$6:$K$38</definedName>
    <definedName name="_xlnm._FilterDatabase" localSheetId="5" hidden="1">'Hrabačov '!$A$6:$K$45</definedName>
    <definedName name="_xlnm._FilterDatabase" localSheetId="6" hidden="1">'Liberec '!$A$6:$K$61</definedName>
    <definedName name="_xlnm._FilterDatabase" localSheetId="7" hidden="1">'Nová Ves '!$A$6:$K$45</definedName>
    <definedName name="_xlnm._FilterDatabase" localSheetId="8" hidden="1">'Nový Bor '!$A$6:$K$31</definedName>
    <definedName name="_xlnm._FilterDatabase" localSheetId="9" hidden="1">'Rychnov '!$A$6:$K$45</definedName>
    <definedName name="_xlnm._FilterDatabase" localSheetId="11" hidden="1">'Semily '!$A$6:$K$57</definedName>
    <definedName name="_xlnm._FilterDatabase" localSheetId="10" hidden="1">'Semily-Vysoké '!$A$6:$K$20</definedName>
    <definedName name="_xlnm._FilterDatabase" localSheetId="2" hidden="1">'Turnov '!$A$6:$K$65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J8" i="12" l="1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7" i="12"/>
  <c r="J8" i="11"/>
  <c r="J9" i="11"/>
  <c r="J10" i="11"/>
  <c r="J11" i="11"/>
  <c r="J7" i="1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7" i="10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7" i="9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7" i="8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7" i="7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7" i="6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7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8" i="1"/>
  <c r="J9" i="1"/>
  <c r="J10" i="1"/>
  <c r="J11" i="1"/>
  <c r="J7" i="1"/>
  <c r="M52" i="12"/>
  <c r="M53" i="12"/>
  <c r="M54" i="12"/>
  <c r="M55" i="12"/>
  <c r="M51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7" i="12"/>
  <c r="M15" i="11"/>
  <c r="M16" i="11"/>
  <c r="M17" i="11"/>
  <c r="M18" i="11"/>
  <c r="M14" i="11"/>
  <c r="M8" i="11"/>
  <c r="M9" i="11"/>
  <c r="M10" i="11"/>
  <c r="M11" i="11"/>
  <c r="M7" i="11"/>
  <c r="M40" i="10"/>
  <c r="M41" i="10"/>
  <c r="M42" i="10"/>
  <c r="M43" i="10"/>
  <c r="M39" i="10"/>
  <c r="M34" i="10"/>
  <c r="M35" i="10"/>
  <c r="M36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7" i="10"/>
  <c r="M26" i="9"/>
  <c r="M27" i="9"/>
  <c r="M28" i="9"/>
  <c r="M29" i="9"/>
  <c r="M25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7" i="9"/>
  <c r="M40" i="8"/>
  <c r="M41" i="8"/>
  <c r="M42" i="8"/>
  <c r="M43" i="8"/>
  <c r="M39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8" i="8"/>
  <c r="M9" i="8"/>
  <c r="M10" i="8"/>
  <c r="M11" i="8"/>
  <c r="M12" i="8"/>
  <c r="M13" i="8"/>
  <c r="M14" i="8"/>
  <c r="M15" i="8"/>
  <c r="M16" i="8"/>
  <c r="M7" i="8"/>
  <c r="M56" i="7"/>
  <c r="M57" i="7"/>
  <c r="M58" i="7"/>
  <c r="M59" i="7"/>
  <c r="M55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7" i="7"/>
  <c r="M40" i="6"/>
  <c r="M41" i="6"/>
  <c r="M42" i="6"/>
  <c r="M43" i="6"/>
  <c r="M39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7" i="6"/>
  <c r="M33" i="5"/>
  <c r="M34" i="5"/>
  <c r="M35" i="5"/>
  <c r="M36" i="5"/>
  <c r="M32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7" i="5"/>
  <c r="J30" i="5"/>
  <c r="M31" i="4"/>
  <c r="M32" i="4"/>
  <c r="M33" i="4"/>
  <c r="M34" i="4"/>
  <c r="M30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7" i="4"/>
  <c r="M60" i="3"/>
  <c r="M61" i="3"/>
  <c r="M62" i="3"/>
  <c r="M63" i="3"/>
  <c r="M59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7" i="3"/>
  <c r="J28" i="4" l="1"/>
  <c r="C6" i="13" s="1"/>
  <c r="J57" i="3"/>
  <c r="C5" i="13" s="1"/>
  <c r="M16" i="1"/>
  <c r="M17" i="1"/>
  <c r="M18" i="1"/>
  <c r="M19" i="1"/>
  <c r="M15" i="1"/>
  <c r="M8" i="1"/>
  <c r="M9" i="1"/>
  <c r="M10" i="1"/>
  <c r="M11" i="1"/>
  <c r="M7" i="1"/>
  <c r="C7" i="13"/>
  <c r="E49" i="12" l="1"/>
  <c r="F49" i="12"/>
  <c r="H49" i="12"/>
  <c r="J49" i="12"/>
  <c r="C14" i="13" s="1"/>
  <c r="L49" i="12"/>
  <c r="M49" i="12"/>
  <c r="M57" i="12" s="1"/>
  <c r="D14" i="13" s="1"/>
  <c r="M12" i="11"/>
  <c r="M20" i="11" s="1"/>
  <c r="D13" i="13" s="1"/>
  <c r="E12" i="11"/>
  <c r="F12" i="11"/>
  <c r="H12" i="11"/>
  <c r="J12" i="11"/>
  <c r="C13" i="13" s="1"/>
  <c r="L12" i="11"/>
  <c r="E37" i="10"/>
  <c r="F37" i="10"/>
  <c r="H37" i="10"/>
  <c r="J37" i="10"/>
  <c r="C12" i="13" s="1"/>
  <c r="L37" i="10"/>
  <c r="M37" i="10"/>
  <c r="M45" i="10" s="1"/>
  <c r="D12" i="13" s="1"/>
  <c r="M23" i="9"/>
  <c r="M31" i="9" s="1"/>
  <c r="D11" i="13" s="1"/>
  <c r="E23" i="9"/>
  <c r="F23" i="9"/>
  <c r="H23" i="9"/>
  <c r="J23" i="9"/>
  <c r="C11" i="13" s="1"/>
  <c r="L23" i="9"/>
  <c r="M37" i="8"/>
  <c r="E37" i="8"/>
  <c r="F37" i="8"/>
  <c r="H37" i="8"/>
  <c r="J37" i="8"/>
  <c r="C10" i="13" s="1"/>
  <c r="L37" i="8"/>
  <c r="M53" i="7"/>
  <c r="E53" i="7"/>
  <c r="F53" i="7"/>
  <c r="H53" i="7"/>
  <c r="J53" i="7"/>
  <c r="C9" i="13" s="1"/>
  <c r="L53" i="7"/>
  <c r="M37" i="6"/>
  <c r="M45" i="6" s="1"/>
  <c r="D8" i="13" s="1"/>
  <c r="E37" i="6"/>
  <c r="F37" i="6"/>
  <c r="H37" i="6"/>
  <c r="J37" i="6"/>
  <c r="C8" i="13" s="1"/>
  <c r="L37" i="6"/>
  <c r="M30" i="5"/>
  <c r="M38" i="5" s="1"/>
  <c r="D7" i="13" s="1"/>
  <c r="E30" i="5"/>
  <c r="F30" i="5"/>
  <c r="H30" i="5"/>
  <c r="L30" i="5"/>
  <c r="E28" i="4"/>
  <c r="F28" i="4"/>
  <c r="H28" i="4"/>
  <c r="L28" i="4"/>
  <c r="E57" i="3"/>
  <c r="F57" i="3"/>
  <c r="H57" i="3"/>
  <c r="L57" i="3"/>
  <c r="M57" i="3"/>
  <c r="M65" i="3" s="1"/>
  <c r="D5" i="13" s="1"/>
  <c r="M61" i="7" l="1"/>
  <c r="D9" i="13" s="1"/>
  <c r="M45" i="8"/>
  <c r="D10" i="13" s="1"/>
  <c r="M28" i="4"/>
  <c r="M36" i="4" s="1"/>
  <c r="D6" i="13" s="1"/>
  <c r="L13" i="1"/>
  <c r="E13" i="1"/>
  <c r="F13" i="1"/>
  <c r="H13" i="1"/>
  <c r="J13" i="1"/>
  <c r="C4" i="13" s="1"/>
  <c r="C17" i="13" s="1"/>
  <c r="C21" i="13" s="1"/>
  <c r="M13" i="1" l="1"/>
  <c r="M21" i="1" s="1"/>
  <c r="D4" i="13" s="1"/>
  <c r="D17" i="13" s="1"/>
</calcChain>
</file>

<file path=xl/sharedStrings.xml><?xml version="1.0" encoding="utf-8"?>
<sst xmlns="http://schemas.openxmlformats.org/spreadsheetml/2006/main" count="1305" uniqueCount="211">
  <si>
    <t>STŘEDISKO</t>
  </si>
  <si>
    <t>Počet</t>
  </si>
  <si>
    <t>Typ</t>
  </si>
  <si>
    <t>Číslo</t>
  </si>
  <si>
    <t>Místnost</t>
  </si>
  <si>
    <t>Stávající osvětlení</t>
  </si>
  <si>
    <t>GARÁŽE</t>
  </si>
  <si>
    <t>WC</t>
  </si>
  <si>
    <t>PER236</t>
  </si>
  <si>
    <t>PER258</t>
  </si>
  <si>
    <t>KL236</t>
  </si>
  <si>
    <t>ŽÁR.60W</t>
  </si>
  <si>
    <t>A</t>
  </si>
  <si>
    <t>B</t>
  </si>
  <si>
    <t>Celkem</t>
  </si>
  <si>
    <t>Cena za položku</t>
  </si>
  <si>
    <t>Cena celkem</t>
  </si>
  <si>
    <t>Instalační materiál</t>
  </si>
  <si>
    <t>Montáž a demontáž osvětlení</t>
  </si>
  <si>
    <t>Práce montážní plošinou</t>
  </si>
  <si>
    <t>Revizní zpráva</t>
  </si>
  <si>
    <t>Celkem svítidla</t>
  </si>
  <si>
    <t>Celková částka realizace</t>
  </si>
  <si>
    <t>Současná spotřeba W</t>
  </si>
  <si>
    <t>ČESKÁ LÍPA</t>
  </si>
  <si>
    <t>SKLAD</t>
  </si>
  <si>
    <t>F</t>
  </si>
  <si>
    <t>SLÁNKA</t>
  </si>
  <si>
    <t>K</t>
  </si>
  <si>
    <t>VÝBOJKA 400W</t>
  </si>
  <si>
    <t>Elektromontážní práce</t>
  </si>
  <si>
    <t>LED 35W</t>
  </si>
  <si>
    <t>VENKOVNÍ OSVĚTLENÍ</t>
  </si>
  <si>
    <t>J</t>
  </si>
  <si>
    <t>SHC 150</t>
  </si>
  <si>
    <t>VCHOD</t>
  </si>
  <si>
    <t>O</t>
  </si>
  <si>
    <t>SHC 70</t>
  </si>
  <si>
    <t>SKLAD PÍSEK</t>
  </si>
  <si>
    <t>PLATE150</t>
  </si>
  <si>
    <t>SKLAD SŮL</t>
  </si>
  <si>
    <t>X</t>
  </si>
  <si>
    <t>SOLANKA</t>
  </si>
  <si>
    <t>LLX218</t>
  </si>
  <si>
    <t>E</t>
  </si>
  <si>
    <t>I 418</t>
  </si>
  <si>
    <t>CHODBA</t>
  </si>
  <si>
    <t>U</t>
  </si>
  <si>
    <t>DÍLNA</t>
  </si>
  <si>
    <t>MANTA250</t>
  </si>
  <si>
    <t>ČISTÍRNA</t>
  </si>
  <si>
    <t>MYČKA</t>
  </si>
  <si>
    <t>I 236</t>
  </si>
  <si>
    <t>KANCELÁŘ</t>
  </si>
  <si>
    <t>R</t>
  </si>
  <si>
    <t>NOCLEH</t>
  </si>
  <si>
    <t>PER136</t>
  </si>
  <si>
    <t>I 218</t>
  </si>
  <si>
    <t>S</t>
  </si>
  <si>
    <t>SERVER</t>
  </si>
  <si>
    <t>II218</t>
  </si>
  <si>
    <t>KUCHYŇ</t>
  </si>
  <si>
    <t>LLX249</t>
  </si>
  <si>
    <t>ZASEDAČKA</t>
  </si>
  <si>
    <t>D</t>
  </si>
  <si>
    <t>I418</t>
  </si>
  <si>
    <t>LLX418</t>
  </si>
  <si>
    <t>T</t>
  </si>
  <si>
    <t>LLX236</t>
  </si>
  <si>
    <t>L</t>
  </si>
  <si>
    <t>LLX218+PER236</t>
  </si>
  <si>
    <t>SPRCHA</t>
  </si>
  <si>
    <t>ŠATNY</t>
  </si>
  <si>
    <t>PRIMA136</t>
  </si>
  <si>
    <t>UMYVÁRNA</t>
  </si>
  <si>
    <t>SUŠÁRNA</t>
  </si>
  <si>
    <t>KOTELNA</t>
  </si>
  <si>
    <t>V</t>
  </si>
  <si>
    <t>VALENT</t>
  </si>
  <si>
    <t>VEDOUCÍ</t>
  </si>
  <si>
    <t>CESTMISTR</t>
  </si>
  <si>
    <t>TURNOV</t>
  </si>
  <si>
    <t>Elektromontážmní práce</t>
  </si>
  <si>
    <t>C</t>
  </si>
  <si>
    <t>ELSVIT236</t>
  </si>
  <si>
    <t>TECH.MÍSTNOST</t>
  </si>
  <si>
    <t>ŠATNA</t>
  </si>
  <si>
    <t>N</t>
  </si>
  <si>
    <t>SM136</t>
  </si>
  <si>
    <t>SLUŽEBNA</t>
  </si>
  <si>
    <t>ELSSVIT100W</t>
  </si>
  <si>
    <t>M</t>
  </si>
  <si>
    <t>HALOGEN200W</t>
  </si>
  <si>
    <t>ELSVIT250W</t>
  </si>
  <si>
    <t>I</t>
  </si>
  <si>
    <t>LV236</t>
  </si>
  <si>
    <t>RUKOV336</t>
  </si>
  <si>
    <t>ČESKÝ DUB</t>
  </si>
  <si>
    <t>NENÍ OSVĚTLENÍ</t>
  </si>
  <si>
    <t>H</t>
  </si>
  <si>
    <t>VÝB.250W</t>
  </si>
  <si>
    <t>HALA</t>
  </si>
  <si>
    <t>P</t>
  </si>
  <si>
    <t>ŽAR.60W</t>
  </si>
  <si>
    <t>ZNAČKÁRNA</t>
  </si>
  <si>
    <t>PER336</t>
  </si>
  <si>
    <t>SM236</t>
  </si>
  <si>
    <t>VRÁTNICE</t>
  </si>
  <si>
    <t>ŽÁR.200W</t>
  </si>
  <si>
    <t>KOUPELNA</t>
  </si>
  <si>
    <t>LOŽNICE</t>
  </si>
  <si>
    <t>RPK236</t>
  </si>
  <si>
    <t>FRÝDLANT</t>
  </si>
  <si>
    <t>MALAGA 70W</t>
  </si>
  <si>
    <t>LLX258</t>
  </si>
  <si>
    <t>OPPLE24</t>
  </si>
  <si>
    <t xml:space="preserve">KANCELÁŘ </t>
  </si>
  <si>
    <t>JÍDELNA</t>
  </si>
  <si>
    <t>SKLAD ND</t>
  </si>
  <si>
    <t>KANCELÁŘ DÍLNA</t>
  </si>
  <si>
    <t>VÝBOJKA 250W</t>
  </si>
  <si>
    <t>GARÁŽ</t>
  </si>
  <si>
    <t>HRABAČOV</t>
  </si>
  <si>
    <t>Halogen 300W</t>
  </si>
  <si>
    <t>Garáže</t>
  </si>
  <si>
    <t>Sprchy</t>
  </si>
  <si>
    <t>Šatna</t>
  </si>
  <si>
    <t>Sušárna</t>
  </si>
  <si>
    <t>Zasedačka</t>
  </si>
  <si>
    <t>Kancelář</t>
  </si>
  <si>
    <t>Chodba</t>
  </si>
  <si>
    <t>Řidiči</t>
  </si>
  <si>
    <t>úklid</t>
  </si>
  <si>
    <t>vrátnice</t>
  </si>
  <si>
    <t>HALOGEN 300W</t>
  </si>
  <si>
    <t>Halogen 150W</t>
  </si>
  <si>
    <t>přístřešek</t>
  </si>
  <si>
    <t>G</t>
  </si>
  <si>
    <t>100W</t>
  </si>
  <si>
    <t>Venkovní osvětlení</t>
  </si>
  <si>
    <t>250W</t>
  </si>
  <si>
    <t>žár.200W.IP65</t>
  </si>
  <si>
    <t>Sklad hořlavin</t>
  </si>
  <si>
    <t>čov</t>
  </si>
  <si>
    <t>ŽÁR</t>
  </si>
  <si>
    <t>Dílna</t>
  </si>
  <si>
    <t>elsvit 336</t>
  </si>
  <si>
    <t>Sklad</t>
  </si>
  <si>
    <t>Halogen 400w</t>
  </si>
  <si>
    <t>ELSVIT 236</t>
  </si>
  <si>
    <t>Tech.příprava</t>
  </si>
  <si>
    <t>Kovárna</t>
  </si>
  <si>
    <t>Kotelna</t>
  </si>
  <si>
    <t>Umývárna</t>
  </si>
  <si>
    <t>Liberec</t>
  </si>
  <si>
    <t>HRNCE 250W</t>
  </si>
  <si>
    <t>MALAGA 150W</t>
  </si>
  <si>
    <t>ŽAR.200W</t>
  </si>
  <si>
    <t>DISPEČINK</t>
  </si>
  <si>
    <t>ODPOČINEK</t>
  </si>
  <si>
    <t>PER218</t>
  </si>
  <si>
    <t>Nová Ves</t>
  </si>
  <si>
    <t>VÝBOJKA 70W</t>
  </si>
  <si>
    <t>PŘEDSÍŇ</t>
  </si>
  <si>
    <t>Nový Bor</t>
  </si>
  <si>
    <t>SKLAD ZNAČKY</t>
  </si>
  <si>
    <t>ELSVIT 70W</t>
  </si>
  <si>
    <t>SB136</t>
  </si>
  <si>
    <t>PRIMA  LED</t>
  </si>
  <si>
    <t>SKLAD ÚKLID</t>
  </si>
  <si>
    <t>POKOJ</t>
  </si>
  <si>
    <t>SPOLEČ.MÍSTNOST</t>
  </si>
  <si>
    <t>Posyp</t>
  </si>
  <si>
    <t>HALOGEN 200W</t>
  </si>
  <si>
    <t>Venkoní osvětlení</t>
  </si>
  <si>
    <t>Rychnov</t>
  </si>
  <si>
    <t>CHATA</t>
  </si>
  <si>
    <t>HANGÁR</t>
  </si>
  <si>
    <t>HALOGEN 500W</t>
  </si>
  <si>
    <t>DINGO 70W</t>
  </si>
  <si>
    <t>(HANGÁR+ODPOČINKOVÁ CHATA)</t>
  </si>
  <si>
    <t>SEMILY- VYSOKÉ nad JIZEROU</t>
  </si>
  <si>
    <t>SKLEP</t>
  </si>
  <si>
    <t>RPK258</t>
  </si>
  <si>
    <t>KL136</t>
  </si>
  <si>
    <t>ŽÁR.100W</t>
  </si>
  <si>
    <t>SESTAVA RPK 36W</t>
  </si>
  <si>
    <t>PHIL.LED 40W</t>
  </si>
  <si>
    <t>HALOGEN400W</t>
  </si>
  <si>
    <t>Semily</t>
  </si>
  <si>
    <t>nevyplňuje se</t>
  </si>
  <si>
    <t xml:space="preserve">Počet </t>
  </si>
  <si>
    <t>Nová spotřeba W celkem</t>
  </si>
  <si>
    <t>Celková částka realizace za pobočku</t>
  </si>
  <si>
    <t>Celkem za všechny pobočky</t>
  </si>
  <si>
    <t>LIBEREC</t>
  </si>
  <si>
    <t>NOVÁ VES</t>
  </si>
  <si>
    <t>NOVÝ BOR</t>
  </si>
  <si>
    <t>RYCHNOV</t>
  </si>
  <si>
    <t>SEMILY</t>
  </si>
  <si>
    <t>Nová spotřeba celkem W</t>
  </si>
  <si>
    <t>Nová spotřeba za svítidlo W</t>
  </si>
  <si>
    <t>WATT</t>
  </si>
  <si>
    <t>KILOWATT</t>
  </si>
  <si>
    <t xml:space="preserve"> &gt; 100 lm/W</t>
  </si>
  <si>
    <t>světelný tok</t>
  </si>
  <si>
    <t>RA &gt; 80</t>
  </si>
  <si>
    <t>Nové osvětlení (dodavatel uvede konkrétní typ svítidla)</t>
  </si>
  <si>
    <r>
      <t xml:space="preserve">Parametry svítidla - </t>
    </r>
    <r>
      <rPr>
        <sz val="11"/>
        <color theme="1"/>
        <rFont val="Calibri"/>
        <family val="2"/>
        <charset val="238"/>
        <scheme val="minor"/>
      </rPr>
      <t>dodavatel v tabulce doplní konkrétní hodnoty, pouze v položce "flicker free" uvede ano/ne</t>
    </r>
  </si>
  <si>
    <t>flicker free (ANO/NE)</t>
  </si>
  <si>
    <t>Dodavatel vyplní oranžově podbarvné buňky na všech listech této přílohy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</si>
</sst>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3" xfId="0" applyNumberFormat="1" applyBorder="1" applyAlignment="1">
      <alignment vertical="center"/>
    </xf>
    <xf numFmtId="164" fontId="0" fillId="0" borderId="4" xfId="0" applyNumberFormat="1" applyBorder="1"/>
    <xf numFmtId="164" fontId="0" fillId="0" borderId="6" xfId="0" applyNumberFormat="1" applyBorder="1"/>
    <xf numFmtId="164" fontId="0" fillId="0" borderId="8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" xfId="0" applyNumberFormat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1" fillId="0" borderId="15" xfId="0" applyNumberFormat="1" applyFont="1" applyBorder="1"/>
    <xf numFmtId="164" fontId="1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4" borderId="10" xfId="0" applyNumberFormat="1" applyFill="1" applyBorder="1"/>
    <xf numFmtId="164" fontId="1" fillId="4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0" borderId="18" xfId="0" applyBorder="1"/>
    <xf numFmtId="0" fontId="4" fillId="0" borderId="20" xfId="0" applyFont="1" applyBorder="1" applyAlignment="1">
      <alignment vertical="center" wrapText="1"/>
    </xf>
    <xf numFmtId="0" fontId="0" fillId="0" borderId="23" xfId="0" applyBorder="1"/>
    <xf numFmtId="0" fontId="1" fillId="4" borderId="24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164" fontId="0" fillId="0" borderId="27" xfId="0" applyNumberFormat="1" applyBorder="1"/>
    <xf numFmtId="0" fontId="1" fillId="0" borderId="28" xfId="0" applyFont="1" applyBorder="1" applyAlignment="1">
      <alignment vertical="center"/>
    </xf>
    <xf numFmtId="0" fontId="0" fillId="0" borderId="29" xfId="0" applyBorder="1"/>
    <xf numFmtId="164" fontId="0" fillId="0" borderId="30" xfId="0" applyNumberFormat="1" applyBorder="1"/>
    <xf numFmtId="0" fontId="3" fillId="4" borderId="21" xfId="0" applyFont="1" applyFill="1" applyBorder="1" applyAlignment="1">
      <alignment horizontal="center" vertical="center"/>
    </xf>
    <xf numFmtId="164" fontId="3" fillId="5" borderId="22" xfId="0" applyNumberFormat="1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/>
    <xf numFmtId="0" fontId="3" fillId="4" borderId="19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19" xfId="0" applyFont="1" applyBorder="1"/>
    <xf numFmtId="0" fontId="0" fillId="6" borderId="0" xfId="0" applyFill="1"/>
    <xf numFmtId="0" fontId="0" fillId="6" borderId="1" xfId="0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0" fontId="0" fillId="6" borderId="15" xfId="0" applyFill="1" applyBorder="1"/>
    <xf numFmtId="0" fontId="0" fillId="6" borderId="18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0" fillId="6" borderId="31" xfId="0" applyFill="1" applyBorder="1"/>
    <xf numFmtId="0" fontId="0" fillId="0" borderId="32" xfId="0" applyBorder="1"/>
    <xf numFmtId="0" fontId="1" fillId="2" borderId="1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E24"/>
  <sheetViews>
    <sheetView tabSelected="1" workbookViewId="0">
      <selection activeCell="D26" sqref="D26"/>
    </sheetView>
  </sheetViews>
  <sheetFormatPr defaultRowHeight="15" x14ac:dyDescent="0.25"/>
  <cols>
    <col min="2" max="2" width="27.5703125" bestFit="1" customWidth="1"/>
    <col min="3" max="3" width="23.5703125" bestFit="1" customWidth="1"/>
    <col min="4" max="4" width="33.140625" style="23" bestFit="1" customWidth="1"/>
    <col min="7" max="7" width="53" customWidth="1"/>
  </cols>
  <sheetData>
    <row r="2" spans="2:4" ht="15.75" thickBot="1" x14ac:dyDescent="0.3"/>
    <row r="3" spans="2:4" ht="18.75" customHeight="1" x14ac:dyDescent="0.25">
      <c r="B3" s="44"/>
      <c r="C3" s="45" t="s">
        <v>192</v>
      </c>
      <c r="D3" s="53" t="s">
        <v>193</v>
      </c>
    </row>
    <row r="4" spans="2:4" x14ac:dyDescent="0.25">
      <c r="B4" s="46" t="s">
        <v>24</v>
      </c>
      <c r="C4" s="42">
        <f>'Česká Lípa'!J13</f>
        <v>0</v>
      </c>
      <c r="D4" s="47">
        <f>'Česká Lípa'!M21</f>
        <v>0</v>
      </c>
    </row>
    <row r="5" spans="2:4" x14ac:dyDescent="0.25">
      <c r="B5" s="46" t="s">
        <v>81</v>
      </c>
      <c r="C5" s="42">
        <f>'Turnov '!J57</f>
        <v>0</v>
      </c>
      <c r="D5" s="47">
        <f>'Turnov '!M65</f>
        <v>0</v>
      </c>
    </row>
    <row r="6" spans="2:4" x14ac:dyDescent="0.25">
      <c r="B6" s="46" t="s">
        <v>97</v>
      </c>
      <c r="C6" s="42">
        <f>'Český Dub '!J28</f>
        <v>0</v>
      </c>
      <c r="D6" s="47">
        <f>'Český Dub '!M36</f>
        <v>0</v>
      </c>
    </row>
    <row r="7" spans="2:4" x14ac:dyDescent="0.25">
      <c r="B7" s="46" t="s">
        <v>112</v>
      </c>
      <c r="C7" s="42">
        <f>Frýdlant!J30</f>
        <v>0</v>
      </c>
      <c r="D7" s="47">
        <f>Frýdlant!M38</f>
        <v>0</v>
      </c>
    </row>
    <row r="8" spans="2:4" x14ac:dyDescent="0.25">
      <c r="B8" s="46" t="s">
        <v>122</v>
      </c>
      <c r="C8" s="42">
        <f>'Hrabačov '!J37</f>
        <v>0</v>
      </c>
      <c r="D8" s="47">
        <f>'Hrabačov '!M45</f>
        <v>0</v>
      </c>
    </row>
    <row r="9" spans="2:4" x14ac:dyDescent="0.25">
      <c r="B9" s="46" t="s">
        <v>195</v>
      </c>
      <c r="C9" s="42">
        <f>'Liberec '!J53</f>
        <v>0</v>
      </c>
      <c r="D9" s="47">
        <f>'Liberec '!M61</f>
        <v>0</v>
      </c>
    </row>
    <row r="10" spans="2:4" x14ac:dyDescent="0.25">
      <c r="B10" s="46" t="s">
        <v>196</v>
      </c>
      <c r="C10" s="42">
        <f>'Nová Ves '!J37</f>
        <v>0</v>
      </c>
      <c r="D10" s="47">
        <f>'Nová Ves '!M45</f>
        <v>0</v>
      </c>
    </row>
    <row r="11" spans="2:4" x14ac:dyDescent="0.25">
      <c r="B11" s="46" t="s">
        <v>197</v>
      </c>
      <c r="C11" s="42">
        <f>'Nový Bor '!J23</f>
        <v>0</v>
      </c>
      <c r="D11" s="47">
        <f>'Nový Bor '!M31</f>
        <v>0</v>
      </c>
    </row>
    <row r="12" spans="2:4" x14ac:dyDescent="0.25">
      <c r="B12" s="46" t="s">
        <v>198</v>
      </c>
      <c r="C12" s="42">
        <f>'Rychnov '!J37</f>
        <v>0</v>
      </c>
      <c r="D12" s="47">
        <f>'Rychnov '!M45</f>
        <v>0</v>
      </c>
    </row>
    <row r="13" spans="2:4" x14ac:dyDescent="0.25">
      <c r="B13" s="46" t="s">
        <v>181</v>
      </c>
      <c r="C13" s="42">
        <f>'Semily-Vysoké '!J12</f>
        <v>0</v>
      </c>
      <c r="D13" s="47">
        <f>'Semily-Vysoké '!M20</f>
        <v>0</v>
      </c>
    </row>
    <row r="14" spans="2:4" ht="15.75" thickBot="1" x14ac:dyDescent="0.3">
      <c r="B14" s="48" t="s">
        <v>199</v>
      </c>
      <c r="C14" s="49">
        <f>'Semily '!J49</f>
        <v>0</v>
      </c>
      <c r="D14" s="50">
        <f>'Semily '!M57</f>
        <v>0</v>
      </c>
    </row>
    <row r="16" spans="2:4" ht="15.75" thickBot="1" x14ac:dyDescent="0.3">
      <c r="C16" s="55" t="s">
        <v>202</v>
      </c>
    </row>
    <row r="17" spans="2:5" ht="47.25" thickBot="1" x14ac:dyDescent="0.3">
      <c r="B17" s="43" t="s">
        <v>194</v>
      </c>
      <c r="C17" s="51">
        <f>SUM(C4:C16)</f>
        <v>0</v>
      </c>
      <c r="D17" s="52">
        <f>SUM(D4:D16)</f>
        <v>0</v>
      </c>
    </row>
    <row r="20" spans="2:5" ht="15.75" thickBot="1" x14ac:dyDescent="0.3">
      <c r="C20" s="55" t="s">
        <v>203</v>
      </c>
    </row>
    <row r="21" spans="2:5" ht="44.25" customHeight="1" thickBot="1" x14ac:dyDescent="0.3">
      <c r="B21" s="43" t="s">
        <v>194</v>
      </c>
      <c r="C21" s="56">
        <f>C17/1000</f>
        <v>0</v>
      </c>
    </row>
    <row r="24" spans="2:5" x14ac:dyDescent="0.25">
      <c r="B24" s="59"/>
      <c r="C24" s="81" t="s">
        <v>210</v>
      </c>
      <c r="D24" s="81"/>
      <c r="E24" s="81"/>
    </row>
  </sheetData>
  <mergeCells count="1">
    <mergeCell ref="C24:E24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9.9978637043366805E-2"/>
    <pageSetUpPr fitToPage="1"/>
  </sheetPr>
  <dimension ref="A2:S45"/>
  <sheetViews>
    <sheetView topLeftCell="E14" workbookViewId="0">
      <selection activeCell="Q29" sqref="Q29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175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94</v>
      </c>
      <c r="C7" s="5" t="s">
        <v>174</v>
      </c>
      <c r="D7" s="5" t="s">
        <v>173</v>
      </c>
      <c r="E7" s="5">
        <v>4</v>
      </c>
      <c r="F7" s="5">
        <v>800</v>
      </c>
      <c r="G7" s="60"/>
      <c r="H7" s="5">
        <v>4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28</v>
      </c>
      <c r="C8" s="5" t="s">
        <v>172</v>
      </c>
      <c r="D8" s="5" t="s">
        <v>155</v>
      </c>
      <c r="E8" s="5">
        <v>3</v>
      </c>
      <c r="F8" s="5">
        <v>900</v>
      </c>
      <c r="G8" s="60"/>
      <c r="H8" s="5">
        <v>3</v>
      </c>
      <c r="I8" s="60"/>
      <c r="J8" s="5">
        <f t="shared" ref="J8:J36" si="0">I8*H8</f>
        <v>0</v>
      </c>
      <c r="K8" s="61"/>
      <c r="L8" s="29"/>
      <c r="M8" s="34">
        <f t="shared" ref="M8:M36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33</v>
      </c>
      <c r="C9" s="5" t="s">
        <v>139</v>
      </c>
      <c r="D9" s="5" t="s">
        <v>166</v>
      </c>
      <c r="E9" s="5">
        <v>3</v>
      </c>
      <c r="F9" s="5">
        <v>270</v>
      </c>
      <c r="G9" s="60"/>
      <c r="H9" s="5">
        <v>3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64</v>
      </c>
      <c r="C10" s="5" t="s">
        <v>158</v>
      </c>
      <c r="D10" s="5" t="s">
        <v>68</v>
      </c>
      <c r="E10" s="5">
        <v>3</v>
      </c>
      <c r="F10" s="5">
        <v>270</v>
      </c>
      <c r="G10" s="60"/>
      <c r="H10" s="5">
        <v>3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69</v>
      </c>
      <c r="C11" s="5" t="s">
        <v>171</v>
      </c>
      <c r="D11" s="5" t="s">
        <v>167</v>
      </c>
      <c r="E11" s="5">
        <v>9</v>
      </c>
      <c r="F11" s="5">
        <v>360</v>
      </c>
      <c r="G11" s="60"/>
      <c r="H11" s="5">
        <v>9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64</v>
      </c>
      <c r="C12" s="5" t="s">
        <v>61</v>
      </c>
      <c r="D12" s="5" t="s">
        <v>68</v>
      </c>
      <c r="E12" s="5">
        <v>1</v>
      </c>
      <c r="F12" s="5">
        <v>90</v>
      </c>
      <c r="G12" s="60"/>
      <c r="H12" s="5">
        <v>1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64</v>
      </c>
      <c r="C13" s="5" t="s">
        <v>170</v>
      </c>
      <c r="D13" s="5" t="s">
        <v>68</v>
      </c>
      <c r="E13" s="5">
        <v>1</v>
      </c>
      <c r="F13" s="5">
        <v>90</v>
      </c>
      <c r="G13" s="60"/>
      <c r="H13" s="5">
        <v>1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69</v>
      </c>
      <c r="C14" s="5" t="s">
        <v>46</v>
      </c>
      <c r="D14" s="5" t="s">
        <v>167</v>
      </c>
      <c r="E14" s="5">
        <v>5</v>
      </c>
      <c r="F14" s="5">
        <v>290</v>
      </c>
      <c r="G14" s="60"/>
      <c r="H14" s="5">
        <v>5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64</v>
      </c>
      <c r="C15" s="5" t="s">
        <v>80</v>
      </c>
      <c r="D15" s="5" t="s">
        <v>68</v>
      </c>
      <c r="E15" s="5">
        <v>3</v>
      </c>
      <c r="F15" s="5">
        <v>270</v>
      </c>
      <c r="G15" s="60"/>
      <c r="H15" s="5">
        <v>3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26</v>
      </c>
      <c r="C16" s="5" t="s">
        <v>169</v>
      </c>
      <c r="D16" s="5" t="s">
        <v>11</v>
      </c>
      <c r="E16" s="5">
        <v>1</v>
      </c>
      <c r="F16" s="5">
        <v>60</v>
      </c>
      <c r="G16" s="60"/>
      <c r="H16" s="5">
        <v>1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26</v>
      </c>
      <c r="C17" s="5" t="s">
        <v>7</v>
      </c>
      <c r="D17" s="5" t="s">
        <v>11</v>
      </c>
      <c r="E17" s="5">
        <v>3</v>
      </c>
      <c r="F17" s="5">
        <v>180</v>
      </c>
      <c r="G17" s="60"/>
      <c r="H17" s="5">
        <v>3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64</v>
      </c>
      <c r="C18" s="5" t="s">
        <v>53</v>
      </c>
      <c r="D18" s="5" t="s">
        <v>68</v>
      </c>
      <c r="E18" s="5">
        <v>3</v>
      </c>
      <c r="F18" s="5">
        <v>270</v>
      </c>
      <c r="G18" s="60"/>
      <c r="H18" s="5">
        <v>3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69</v>
      </c>
      <c r="C19" s="5" t="s">
        <v>74</v>
      </c>
      <c r="D19" s="5" t="s">
        <v>167</v>
      </c>
      <c r="E19" s="5">
        <v>1</v>
      </c>
      <c r="F19" s="5">
        <v>45</v>
      </c>
      <c r="G19" s="60"/>
      <c r="H19" s="5">
        <v>1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12</v>
      </c>
      <c r="C20" s="5" t="s">
        <v>74</v>
      </c>
      <c r="D20" s="5" t="s">
        <v>8</v>
      </c>
      <c r="E20" s="5">
        <v>2</v>
      </c>
      <c r="F20" s="5">
        <v>180</v>
      </c>
      <c r="G20" s="60"/>
      <c r="H20" s="5">
        <v>2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69</v>
      </c>
      <c r="C21" s="5" t="s">
        <v>86</v>
      </c>
      <c r="D21" s="5" t="s">
        <v>167</v>
      </c>
      <c r="E21" s="5">
        <v>3</v>
      </c>
      <c r="F21" s="5">
        <v>135</v>
      </c>
      <c r="G21" s="60"/>
      <c r="H21" s="5">
        <v>3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69</v>
      </c>
      <c r="C22" s="5" t="s">
        <v>59</v>
      </c>
      <c r="D22" s="5" t="s">
        <v>167</v>
      </c>
      <c r="E22" s="5">
        <v>1</v>
      </c>
      <c r="F22" s="5">
        <v>45</v>
      </c>
      <c r="G22" s="60"/>
      <c r="H22" s="5">
        <v>1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13</v>
      </c>
      <c r="C23" s="5" t="s">
        <v>42</v>
      </c>
      <c r="D23" s="5" t="s">
        <v>9</v>
      </c>
      <c r="E23" s="5">
        <v>8</v>
      </c>
      <c r="F23" s="5">
        <v>1040</v>
      </c>
      <c r="G23" s="60"/>
      <c r="H23" s="5">
        <v>8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/>
      <c r="C24" s="5" t="s">
        <v>121</v>
      </c>
      <c r="D24" s="5" t="s">
        <v>168</v>
      </c>
      <c r="E24" s="5">
        <v>10</v>
      </c>
      <c r="F24" s="5">
        <v>0</v>
      </c>
      <c r="G24" s="60"/>
      <c r="H24" s="5">
        <v>10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13</v>
      </c>
      <c r="C25" s="5" t="s">
        <v>76</v>
      </c>
      <c r="D25" s="5" t="s">
        <v>9</v>
      </c>
      <c r="E25" s="5">
        <v>2</v>
      </c>
      <c r="F25" s="5">
        <v>260</v>
      </c>
      <c r="G25" s="60"/>
      <c r="H25" s="5">
        <v>2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13</v>
      </c>
      <c r="C26" s="5" t="s">
        <v>121</v>
      </c>
      <c r="D26" s="5" t="s">
        <v>8</v>
      </c>
      <c r="E26" s="5">
        <v>9</v>
      </c>
      <c r="F26" s="5">
        <v>1170</v>
      </c>
      <c r="G26" s="60"/>
      <c r="H26" s="5">
        <v>9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12</v>
      </c>
      <c r="C27" s="5" t="s">
        <v>48</v>
      </c>
      <c r="D27" s="5" t="s">
        <v>8</v>
      </c>
      <c r="E27" s="5">
        <v>7</v>
      </c>
      <c r="F27" s="5">
        <v>630</v>
      </c>
      <c r="G27" s="60"/>
      <c r="H27" s="5">
        <v>7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13</v>
      </c>
      <c r="C28" s="5" t="s">
        <v>48</v>
      </c>
      <c r="D28" s="5" t="s">
        <v>9</v>
      </c>
      <c r="E28" s="5">
        <v>1</v>
      </c>
      <c r="F28" s="5">
        <v>130</v>
      </c>
      <c r="G28" s="60"/>
      <c r="H28" s="5">
        <v>1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 t="s">
        <v>12</v>
      </c>
      <c r="C29" s="5" t="s">
        <v>76</v>
      </c>
      <c r="D29" s="5" t="s">
        <v>8</v>
      </c>
      <c r="E29" s="5">
        <v>2</v>
      </c>
      <c r="F29" s="5">
        <v>180</v>
      </c>
      <c r="G29" s="60"/>
      <c r="H29" s="5">
        <v>2</v>
      </c>
      <c r="I29" s="60"/>
      <c r="J29" s="5">
        <f t="shared" si="0"/>
        <v>0</v>
      </c>
      <c r="K29" s="61"/>
      <c r="L29" s="29"/>
      <c r="M29" s="34">
        <f t="shared" si="1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69</v>
      </c>
      <c r="C30" s="5" t="s">
        <v>46</v>
      </c>
      <c r="D30" s="5" t="s">
        <v>167</v>
      </c>
      <c r="E30" s="5">
        <v>3</v>
      </c>
      <c r="F30" s="5">
        <v>115</v>
      </c>
      <c r="G30" s="60"/>
      <c r="H30" s="5">
        <v>3</v>
      </c>
      <c r="I30" s="60"/>
      <c r="J30" s="5">
        <f t="shared" si="0"/>
        <v>0</v>
      </c>
      <c r="K30" s="61"/>
      <c r="L30" s="29"/>
      <c r="M30" s="34">
        <f t="shared" si="1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 t="s">
        <v>64</v>
      </c>
      <c r="C31" s="5" t="s">
        <v>107</v>
      </c>
      <c r="D31" s="5" t="s">
        <v>68</v>
      </c>
      <c r="E31" s="5">
        <v>2</v>
      </c>
      <c r="F31" s="5">
        <v>180</v>
      </c>
      <c r="G31" s="60"/>
      <c r="H31" s="5">
        <v>2</v>
      </c>
      <c r="I31" s="60"/>
      <c r="J31" s="5">
        <f t="shared" si="0"/>
        <v>0</v>
      </c>
      <c r="K31" s="61"/>
      <c r="L31" s="29"/>
      <c r="M31" s="34">
        <f t="shared" si="1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26</v>
      </c>
      <c r="C32" s="5" t="s">
        <v>46</v>
      </c>
      <c r="D32" s="5" t="s">
        <v>11</v>
      </c>
      <c r="E32" s="5">
        <v>14</v>
      </c>
      <c r="F32" s="5">
        <v>840</v>
      </c>
      <c r="G32" s="60"/>
      <c r="H32" s="5">
        <v>14</v>
      </c>
      <c r="I32" s="60"/>
      <c r="J32" s="5">
        <f t="shared" si="0"/>
        <v>0</v>
      </c>
      <c r="K32" s="61"/>
      <c r="L32" s="29"/>
      <c r="M32" s="34">
        <f t="shared" si="1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12</v>
      </c>
      <c r="C33" s="5" t="s">
        <v>25</v>
      </c>
      <c r="D33" s="5" t="s">
        <v>8</v>
      </c>
      <c r="E33" s="5">
        <v>1</v>
      </c>
      <c r="F33" s="5">
        <v>90</v>
      </c>
      <c r="G33" s="60"/>
      <c r="H33" s="5">
        <v>1</v>
      </c>
      <c r="I33" s="60"/>
      <c r="J33" s="5">
        <f t="shared" si="0"/>
        <v>0</v>
      </c>
      <c r="K33" s="61"/>
      <c r="L33" s="29"/>
      <c r="M33" s="34">
        <f t="shared" si="1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33</v>
      </c>
      <c r="C34" s="5" t="s">
        <v>139</v>
      </c>
      <c r="D34" s="5" t="s">
        <v>166</v>
      </c>
      <c r="E34" s="5">
        <v>8</v>
      </c>
      <c r="F34" s="5">
        <v>720</v>
      </c>
      <c r="G34" s="60"/>
      <c r="H34" s="5">
        <v>8</v>
      </c>
      <c r="I34" s="60"/>
      <c r="J34" s="5">
        <f t="shared" si="0"/>
        <v>0</v>
      </c>
      <c r="K34" s="61"/>
      <c r="L34" s="29"/>
      <c r="M34" s="34">
        <f>K34*H34</f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28</v>
      </c>
      <c r="C35" s="5" t="s">
        <v>40</v>
      </c>
      <c r="D35" s="5" t="s">
        <v>155</v>
      </c>
      <c r="E35" s="5">
        <v>30</v>
      </c>
      <c r="F35" s="5">
        <v>9000</v>
      </c>
      <c r="G35" s="60"/>
      <c r="H35" s="5">
        <v>30</v>
      </c>
      <c r="I35" s="60"/>
      <c r="J35" s="5">
        <f t="shared" si="0"/>
        <v>0</v>
      </c>
      <c r="K35" s="61"/>
      <c r="L35" s="29"/>
      <c r="M35" s="34">
        <f t="shared" si="1"/>
        <v>0</v>
      </c>
      <c r="O35" s="63"/>
      <c r="P35" s="63"/>
      <c r="Q35" s="63"/>
      <c r="R35" s="63"/>
    </row>
    <row r="36" spans="1:18" ht="15.75" thickBot="1" x14ac:dyDescent="0.3">
      <c r="A36" s="11">
        <v>30</v>
      </c>
      <c r="B36" s="11" t="s">
        <v>12</v>
      </c>
      <c r="C36" s="5" t="s">
        <v>165</v>
      </c>
      <c r="D36" s="5" t="s">
        <v>56</v>
      </c>
      <c r="E36" s="5">
        <v>5</v>
      </c>
      <c r="F36" s="5">
        <v>200</v>
      </c>
      <c r="G36" s="60"/>
      <c r="H36" s="5">
        <v>5</v>
      </c>
      <c r="I36" s="60"/>
      <c r="J36" s="5">
        <f t="shared" si="0"/>
        <v>0</v>
      </c>
      <c r="K36" s="61"/>
      <c r="L36" s="29"/>
      <c r="M36" s="34">
        <f t="shared" si="1"/>
        <v>0</v>
      </c>
      <c r="O36" s="63"/>
      <c r="P36" s="63"/>
      <c r="Q36" s="63"/>
      <c r="R36" s="63"/>
    </row>
    <row r="37" spans="1:18" ht="15.75" thickBot="1" x14ac:dyDescent="0.3">
      <c r="A37" s="17"/>
      <c r="B37" s="68" t="s">
        <v>14</v>
      </c>
      <c r="C37" s="69"/>
      <c r="D37" s="70"/>
      <c r="E37" s="18">
        <f>SUM(E7:E36)</f>
        <v>148</v>
      </c>
      <c r="F37" s="18">
        <f>SUM(F7:F36)</f>
        <v>18810</v>
      </c>
      <c r="G37" s="41" t="s">
        <v>21</v>
      </c>
      <c r="H37" s="15">
        <f>SUM(H7:H36)</f>
        <v>148</v>
      </c>
      <c r="I37" s="15"/>
      <c r="J37" s="15">
        <f>SUM(J7:J36)</f>
        <v>0</v>
      </c>
      <c r="K37" s="31"/>
      <c r="L37" s="31">
        <f>SUM(L7:L26)</f>
        <v>0</v>
      </c>
      <c r="M37" s="32">
        <f>SUM(M7:M36)</f>
        <v>0</v>
      </c>
    </row>
    <row r="38" spans="1:18" ht="15.75" thickBot="1" x14ac:dyDescent="0.3">
      <c r="A38" s="71"/>
      <c r="B38" s="72"/>
      <c r="C38" s="72"/>
      <c r="D38" s="72"/>
      <c r="E38" s="72"/>
      <c r="F38" s="73"/>
      <c r="G38" s="5"/>
      <c r="H38" s="5"/>
      <c r="I38" s="5"/>
      <c r="J38" s="5"/>
      <c r="K38" s="30"/>
      <c r="L38" s="29"/>
      <c r="M38" s="33"/>
    </row>
    <row r="39" spans="1:18" ht="15.75" thickBot="1" x14ac:dyDescent="0.3">
      <c r="A39" s="74"/>
      <c r="B39" s="75"/>
      <c r="C39" s="75"/>
      <c r="D39" s="75"/>
      <c r="E39" s="75"/>
      <c r="F39" s="76"/>
      <c r="G39" s="5" t="s">
        <v>30</v>
      </c>
      <c r="H39" s="5">
        <v>1</v>
      </c>
      <c r="I39" s="5" t="s">
        <v>190</v>
      </c>
      <c r="J39" s="5" t="s">
        <v>190</v>
      </c>
      <c r="K39" s="61"/>
      <c r="L39" s="29"/>
      <c r="M39" s="34">
        <f>K39*H39</f>
        <v>0</v>
      </c>
    </row>
    <row r="40" spans="1:18" ht="15.75" thickBot="1" x14ac:dyDescent="0.3">
      <c r="A40" s="74"/>
      <c r="B40" s="75"/>
      <c r="C40" s="75"/>
      <c r="D40" s="75"/>
      <c r="E40" s="75"/>
      <c r="F40" s="76"/>
      <c r="G40" s="5" t="s">
        <v>17</v>
      </c>
      <c r="H40" s="5">
        <v>148</v>
      </c>
      <c r="I40" s="5" t="s">
        <v>190</v>
      </c>
      <c r="J40" s="5" t="s">
        <v>190</v>
      </c>
      <c r="K40" s="61"/>
      <c r="L40" s="29"/>
      <c r="M40" s="34">
        <f t="shared" ref="M40:M43" si="2">K40*H40</f>
        <v>0</v>
      </c>
    </row>
    <row r="41" spans="1:18" ht="15.75" thickBot="1" x14ac:dyDescent="0.3">
      <c r="A41" s="74"/>
      <c r="B41" s="75"/>
      <c r="C41" s="75"/>
      <c r="D41" s="75"/>
      <c r="E41" s="75"/>
      <c r="F41" s="76"/>
      <c r="G41" s="5" t="s">
        <v>18</v>
      </c>
      <c r="H41" s="5">
        <v>148</v>
      </c>
      <c r="I41" s="5" t="s">
        <v>190</v>
      </c>
      <c r="J41" s="5" t="s">
        <v>190</v>
      </c>
      <c r="K41" s="61"/>
      <c r="L41" s="29"/>
      <c r="M41" s="34">
        <f t="shared" si="2"/>
        <v>0</v>
      </c>
    </row>
    <row r="42" spans="1:18" ht="15.75" thickBot="1" x14ac:dyDescent="0.3">
      <c r="A42" s="74"/>
      <c r="B42" s="75"/>
      <c r="C42" s="75"/>
      <c r="D42" s="75"/>
      <c r="E42" s="75"/>
      <c r="F42" s="76"/>
      <c r="G42" s="5" t="s">
        <v>19</v>
      </c>
      <c r="H42" s="5">
        <v>11</v>
      </c>
      <c r="I42" s="5" t="s">
        <v>190</v>
      </c>
      <c r="J42" s="5" t="s">
        <v>190</v>
      </c>
      <c r="K42" s="61"/>
      <c r="L42" s="29"/>
      <c r="M42" s="34">
        <f t="shared" si="2"/>
        <v>0</v>
      </c>
    </row>
    <row r="43" spans="1:18" ht="15.75" thickBot="1" x14ac:dyDescent="0.3">
      <c r="A43" s="74"/>
      <c r="B43" s="75"/>
      <c r="C43" s="75"/>
      <c r="D43" s="75"/>
      <c r="E43" s="75"/>
      <c r="F43" s="76"/>
      <c r="G43" s="5" t="s">
        <v>20</v>
      </c>
      <c r="H43" s="5">
        <v>1</v>
      </c>
      <c r="I43" s="5" t="s">
        <v>190</v>
      </c>
      <c r="J43" s="5" t="s">
        <v>190</v>
      </c>
      <c r="K43" s="61"/>
      <c r="L43" s="29"/>
      <c r="M43" s="34">
        <f t="shared" si="2"/>
        <v>0</v>
      </c>
    </row>
    <row r="44" spans="1:18" ht="15.75" thickBot="1" x14ac:dyDescent="0.3">
      <c r="A44" s="74"/>
      <c r="B44" s="75"/>
      <c r="C44" s="75"/>
      <c r="D44" s="75"/>
      <c r="E44" s="75"/>
      <c r="F44" s="76"/>
      <c r="G44" s="5"/>
      <c r="H44" s="5"/>
      <c r="I44" s="5"/>
      <c r="J44" s="5"/>
      <c r="K44" s="30"/>
      <c r="L44" s="29"/>
      <c r="M44" s="34"/>
    </row>
    <row r="45" spans="1:18" ht="15.75" thickBot="1" x14ac:dyDescent="0.3">
      <c r="A45" s="77"/>
      <c r="B45" s="78"/>
      <c r="C45" s="78"/>
      <c r="D45" s="78"/>
      <c r="E45" s="78"/>
      <c r="F45" s="79"/>
      <c r="G45" s="54" t="s">
        <v>22</v>
      </c>
      <c r="H45" s="5"/>
      <c r="I45" s="5"/>
      <c r="J45" s="5"/>
      <c r="K45" s="30"/>
      <c r="L45" s="29"/>
      <c r="M45" s="35">
        <f>SUM(M37:M43)</f>
        <v>0</v>
      </c>
    </row>
  </sheetData>
  <autoFilter ref="A6:K45" xr:uid="{00000000-0009-0000-0000-000009000000}"/>
  <mergeCells count="3">
    <mergeCell ref="B37:D37"/>
    <mergeCell ref="A38:F45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2:S20"/>
  <sheetViews>
    <sheetView topLeftCell="E1" workbookViewId="0">
      <selection activeCell="O26" sqref="O26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181</v>
      </c>
      <c r="F4" s="1" t="s">
        <v>180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91</v>
      </c>
      <c r="C7" s="5" t="s">
        <v>32</v>
      </c>
      <c r="D7" s="5" t="s">
        <v>179</v>
      </c>
      <c r="E7" s="5">
        <v>1</v>
      </c>
      <c r="F7" s="5">
        <v>100</v>
      </c>
      <c r="G7" s="60"/>
      <c r="H7" s="5">
        <v>1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13</v>
      </c>
      <c r="C8" s="5" t="s">
        <v>177</v>
      </c>
      <c r="D8" s="5" t="s">
        <v>9</v>
      </c>
      <c r="E8" s="5">
        <v>6</v>
      </c>
      <c r="F8" s="5">
        <v>900</v>
      </c>
      <c r="G8" s="60"/>
      <c r="H8" s="5">
        <v>6</v>
      </c>
      <c r="I8" s="60"/>
      <c r="J8" s="5">
        <f t="shared" ref="J8:J11" si="0">I8*H8</f>
        <v>0</v>
      </c>
      <c r="K8" s="61"/>
      <c r="L8" s="29"/>
      <c r="M8" s="34">
        <f t="shared" ref="M8:M11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41</v>
      </c>
      <c r="C9" s="5" t="s">
        <v>177</v>
      </c>
      <c r="D9" s="5" t="s">
        <v>178</v>
      </c>
      <c r="E9" s="5">
        <v>2</v>
      </c>
      <c r="F9" s="5">
        <v>1100</v>
      </c>
      <c r="G9" s="60"/>
      <c r="H9" s="5">
        <v>2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41</v>
      </c>
      <c r="C10" s="5" t="s">
        <v>177</v>
      </c>
      <c r="D10" s="5" t="s">
        <v>120</v>
      </c>
      <c r="E10" s="5">
        <v>3</v>
      </c>
      <c r="F10" s="5">
        <v>900</v>
      </c>
      <c r="G10" s="60"/>
      <c r="H10" s="5">
        <v>3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26</v>
      </c>
      <c r="C11" s="5" t="s">
        <v>176</v>
      </c>
      <c r="D11" s="5" t="s">
        <v>11</v>
      </c>
      <c r="E11" s="5">
        <v>10</v>
      </c>
      <c r="F11" s="5">
        <v>600</v>
      </c>
      <c r="G11" s="60"/>
      <c r="H11" s="5">
        <v>10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7"/>
      <c r="B12" s="68" t="s">
        <v>14</v>
      </c>
      <c r="C12" s="69"/>
      <c r="D12" s="70"/>
      <c r="E12" s="18">
        <f>SUM(E7:E11)</f>
        <v>22</v>
      </c>
      <c r="F12" s="16">
        <f>SUM(F7:F11)</f>
        <v>3600</v>
      </c>
      <c r="G12" s="41" t="s">
        <v>21</v>
      </c>
      <c r="H12" s="15">
        <f>SUM(H7:H11)</f>
        <v>22</v>
      </c>
      <c r="I12" s="15"/>
      <c r="J12" s="15">
        <f>SUM(J7:J11)</f>
        <v>0</v>
      </c>
      <c r="K12" s="31"/>
      <c r="L12" s="31">
        <f>SUM(L7:L11)</f>
        <v>0</v>
      </c>
      <c r="M12" s="32">
        <f>SUM(M7:M11)</f>
        <v>0</v>
      </c>
    </row>
    <row r="13" spans="1:19" ht="15.75" thickBot="1" x14ac:dyDescent="0.3">
      <c r="A13" s="71"/>
      <c r="B13" s="72"/>
      <c r="C13" s="72"/>
      <c r="D13" s="72"/>
      <c r="E13" s="72"/>
      <c r="F13" s="73"/>
      <c r="G13" s="5"/>
      <c r="H13" s="5"/>
      <c r="I13" s="5"/>
      <c r="J13" s="5"/>
      <c r="K13" s="30"/>
      <c r="L13" s="29"/>
      <c r="M13" s="33"/>
    </row>
    <row r="14" spans="1:19" ht="15.75" thickBot="1" x14ac:dyDescent="0.3">
      <c r="A14" s="74"/>
      <c r="B14" s="75"/>
      <c r="C14" s="75"/>
      <c r="D14" s="75"/>
      <c r="E14" s="75"/>
      <c r="F14" s="76"/>
      <c r="G14" s="5" t="s">
        <v>30</v>
      </c>
      <c r="H14" s="5">
        <v>1</v>
      </c>
      <c r="I14" s="5" t="s">
        <v>190</v>
      </c>
      <c r="J14" s="5" t="s">
        <v>190</v>
      </c>
      <c r="K14" s="61"/>
      <c r="L14" s="29"/>
      <c r="M14" s="34">
        <f>K14*H14</f>
        <v>0</v>
      </c>
    </row>
    <row r="15" spans="1:19" ht="15.75" thickBot="1" x14ac:dyDescent="0.3">
      <c r="A15" s="74"/>
      <c r="B15" s="75"/>
      <c r="C15" s="75"/>
      <c r="D15" s="75"/>
      <c r="E15" s="75"/>
      <c r="F15" s="76"/>
      <c r="G15" s="5" t="s">
        <v>17</v>
      </c>
      <c r="H15" s="5">
        <v>22</v>
      </c>
      <c r="I15" s="5" t="s">
        <v>190</v>
      </c>
      <c r="J15" s="5" t="s">
        <v>190</v>
      </c>
      <c r="K15" s="61"/>
      <c r="L15" s="29"/>
      <c r="M15" s="34">
        <f t="shared" ref="M15:M18" si="2">K15*H15</f>
        <v>0</v>
      </c>
    </row>
    <row r="16" spans="1:19" ht="15.75" thickBot="1" x14ac:dyDescent="0.3">
      <c r="A16" s="74"/>
      <c r="B16" s="75"/>
      <c r="C16" s="75"/>
      <c r="D16" s="75"/>
      <c r="E16" s="75"/>
      <c r="F16" s="76"/>
      <c r="G16" s="5" t="s">
        <v>18</v>
      </c>
      <c r="H16" s="5">
        <v>22</v>
      </c>
      <c r="I16" s="5" t="s">
        <v>190</v>
      </c>
      <c r="J16" s="5" t="s">
        <v>190</v>
      </c>
      <c r="K16" s="61"/>
      <c r="L16" s="29"/>
      <c r="M16" s="34">
        <f t="shared" si="2"/>
        <v>0</v>
      </c>
    </row>
    <row r="17" spans="1:13" ht="15.75" thickBot="1" x14ac:dyDescent="0.3">
      <c r="A17" s="74"/>
      <c r="B17" s="75"/>
      <c r="C17" s="75"/>
      <c r="D17" s="75"/>
      <c r="E17" s="75"/>
      <c r="F17" s="76"/>
      <c r="G17" s="5" t="s">
        <v>19</v>
      </c>
      <c r="H17" s="5">
        <v>1</v>
      </c>
      <c r="I17" s="5" t="s">
        <v>190</v>
      </c>
      <c r="J17" s="5" t="s">
        <v>190</v>
      </c>
      <c r="K17" s="61"/>
      <c r="L17" s="29"/>
      <c r="M17" s="34">
        <f t="shared" si="2"/>
        <v>0</v>
      </c>
    </row>
    <row r="18" spans="1:13" ht="15.75" thickBot="1" x14ac:dyDescent="0.3">
      <c r="A18" s="74"/>
      <c r="B18" s="75"/>
      <c r="C18" s="75"/>
      <c r="D18" s="75"/>
      <c r="E18" s="75"/>
      <c r="F18" s="76"/>
      <c r="G18" s="5" t="s">
        <v>20</v>
      </c>
      <c r="H18" s="5">
        <v>1</v>
      </c>
      <c r="I18" s="5" t="s">
        <v>190</v>
      </c>
      <c r="J18" s="5" t="s">
        <v>190</v>
      </c>
      <c r="K18" s="61"/>
      <c r="L18" s="29"/>
      <c r="M18" s="34">
        <f t="shared" si="2"/>
        <v>0</v>
      </c>
    </row>
    <row r="19" spans="1:13" ht="15.75" thickBot="1" x14ac:dyDescent="0.3">
      <c r="A19" s="74"/>
      <c r="B19" s="75"/>
      <c r="C19" s="75"/>
      <c r="D19" s="75"/>
      <c r="E19" s="75"/>
      <c r="F19" s="76"/>
      <c r="G19" s="5"/>
      <c r="H19" s="5"/>
      <c r="I19" s="5"/>
      <c r="J19" s="5"/>
      <c r="K19" s="30"/>
      <c r="L19" s="29"/>
      <c r="M19" s="34"/>
    </row>
    <row r="20" spans="1:13" ht="15.75" thickBot="1" x14ac:dyDescent="0.3">
      <c r="A20" s="77"/>
      <c r="B20" s="78"/>
      <c r="C20" s="78"/>
      <c r="D20" s="78"/>
      <c r="E20" s="78"/>
      <c r="F20" s="79"/>
      <c r="G20" s="54" t="s">
        <v>22</v>
      </c>
      <c r="H20" s="5"/>
      <c r="I20" s="5"/>
      <c r="J20" s="5"/>
      <c r="K20" s="30"/>
      <c r="L20" s="29"/>
      <c r="M20" s="35">
        <f>SUM(M12:M18)</f>
        <v>0</v>
      </c>
    </row>
  </sheetData>
  <autoFilter ref="A6:K20" xr:uid="{00000000-0009-0000-0000-00000A000000}"/>
  <mergeCells count="3">
    <mergeCell ref="B12:D12"/>
    <mergeCell ref="A13:F20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2:S57"/>
  <sheetViews>
    <sheetView topLeftCell="C1" zoomScale="85" zoomScaleNormal="85" workbookViewId="0">
      <selection activeCell="I41" sqref="I41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9" style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189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12</v>
      </c>
      <c r="C7" s="5" t="s">
        <v>121</v>
      </c>
      <c r="D7" s="5" t="s">
        <v>8</v>
      </c>
      <c r="E7" s="5">
        <v>4</v>
      </c>
      <c r="F7" s="5">
        <v>360</v>
      </c>
      <c r="G7" s="60"/>
      <c r="H7" s="5">
        <v>4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94</v>
      </c>
      <c r="C8" s="5" t="s">
        <v>32</v>
      </c>
      <c r="D8" s="5" t="s">
        <v>120</v>
      </c>
      <c r="E8" s="5">
        <v>2</v>
      </c>
      <c r="F8" s="5">
        <v>700</v>
      </c>
      <c r="G8" s="60"/>
      <c r="H8" s="5">
        <v>2</v>
      </c>
      <c r="I8" s="60"/>
      <c r="J8" s="5">
        <f t="shared" ref="J8:J48" si="0">I8*H8</f>
        <v>0</v>
      </c>
      <c r="K8" s="61"/>
      <c r="L8" s="29"/>
      <c r="M8" s="34">
        <f t="shared" ref="M8:M48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12</v>
      </c>
      <c r="C9" s="5" t="s">
        <v>121</v>
      </c>
      <c r="D9" s="5" t="s">
        <v>8</v>
      </c>
      <c r="E9" s="5">
        <v>10</v>
      </c>
      <c r="F9" s="5">
        <v>900</v>
      </c>
      <c r="G9" s="60"/>
      <c r="H9" s="5">
        <v>10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12</v>
      </c>
      <c r="C10" s="5" t="s">
        <v>121</v>
      </c>
      <c r="D10" s="5" t="s">
        <v>8</v>
      </c>
      <c r="E10" s="5">
        <v>6</v>
      </c>
      <c r="F10" s="5">
        <v>540</v>
      </c>
      <c r="G10" s="60"/>
      <c r="H10" s="5">
        <v>6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12</v>
      </c>
      <c r="C11" s="5" t="s">
        <v>25</v>
      </c>
      <c r="D11" s="5" t="s">
        <v>8</v>
      </c>
      <c r="E11" s="5">
        <v>2</v>
      </c>
      <c r="F11" s="5">
        <v>180</v>
      </c>
      <c r="G11" s="60"/>
      <c r="H11" s="5">
        <v>2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12</v>
      </c>
      <c r="C12" s="5" t="s">
        <v>182</v>
      </c>
      <c r="D12" s="5" t="s">
        <v>108</v>
      </c>
      <c r="E12" s="5">
        <v>5</v>
      </c>
      <c r="F12" s="5">
        <v>1000</v>
      </c>
      <c r="G12" s="60"/>
      <c r="H12" s="5">
        <v>5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33</v>
      </c>
      <c r="C13" s="5" t="s">
        <v>32</v>
      </c>
      <c r="D13" s="5" t="s">
        <v>113</v>
      </c>
      <c r="E13" s="5">
        <v>1</v>
      </c>
      <c r="F13" s="5">
        <v>100</v>
      </c>
      <c r="G13" s="60"/>
      <c r="H13" s="5">
        <v>1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99</v>
      </c>
      <c r="C14" s="5" t="s">
        <v>32</v>
      </c>
      <c r="D14" s="5" t="s">
        <v>188</v>
      </c>
      <c r="E14" s="5">
        <v>1</v>
      </c>
      <c r="F14" s="5">
        <v>500</v>
      </c>
      <c r="G14" s="60"/>
      <c r="H14" s="5">
        <v>1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33</v>
      </c>
      <c r="C15" s="5" t="s">
        <v>32</v>
      </c>
      <c r="D15" s="5" t="s">
        <v>187</v>
      </c>
      <c r="E15" s="5">
        <v>1</v>
      </c>
      <c r="F15" s="5">
        <v>40</v>
      </c>
      <c r="G15" s="60"/>
      <c r="H15" s="5">
        <v>1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12</v>
      </c>
      <c r="C16" s="5" t="s">
        <v>25</v>
      </c>
      <c r="D16" s="5" t="s">
        <v>8</v>
      </c>
      <c r="E16" s="5">
        <v>2</v>
      </c>
      <c r="F16" s="5">
        <v>180</v>
      </c>
      <c r="G16" s="60"/>
      <c r="H16" s="5">
        <v>2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12</v>
      </c>
      <c r="C17" s="5" t="s">
        <v>25</v>
      </c>
      <c r="D17" s="5" t="s">
        <v>8</v>
      </c>
      <c r="E17" s="5">
        <v>3</v>
      </c>
      <c r="F17" s="5">
        <v>270</v>
      </c>
      <c r="G17" s="60"/>
      <c r="H17" s="5">
        <v>3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12</v>
      </c>
      <c r="C18" s="5" t="s">
        <v>25</v>
      </c>
      <c r="D18" s="5" t="s">
        <v>185</v>
      </c>
      <c r="E18" s="5">
        <v>20</v>
      </c>
      <c r="F18" s="5">
        <v>2000</v>
      </c>
      <c r="G18" s="60"/>
      <c r="H18" s="5">
        <v>20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83</v>
      </c>
      <c r="C19" s="5" t="s">
        <v>86</v>
      </c>
      <c r="D19" s="5" t="s">
        <v>10</v>
      </c>
      <c r="E19" s="5">
        <v>2</v>
      </c>
      <c r="F19" s="5">
        <v>180</v>
      </c>
      <c r="G19" s="60"/>
      <c r="H19" s="5">
        <v>2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83</v>
      </c>
      <c r="C20" s="5" t="s">
        <v>86</v>
      </c>
      <c r="D20" s="5" t="s">
        <v>10</v>
      </c>
      <c r="E20" s="5">
        <v>2</v>
      </c>
      <c r="F20" s="5">
        <v>180</v>
      </c>
      <c r="G20" s="60"/>
      <c r="H20" s="5">
        <v>2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12</v>
      </c>
      <c r="C21" s="5" t="s">
        <v>48</v>
      </c>
      <c r="D21" s="5" t="s">
        <v>8</v>
      </c>
      <c r="E21" s="5">
        <v>8</v>
      </c>
      <c r="F21" s="5">
        <v>720</v>
      </c>
      <c r="G21" s="60"/>
      <c r="H21" s="5">
        <v>8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12</v>
      </c>
      <c r="C22" s="5" t="s">
        <v>48</v>
      </c>
      <c r="D22" s="5" t="s">
        <v>185</v>
      </c>
      <c r="E22" s="5">
        <v>3</v>
      </c>
      <c r="F22" s="5">
        <v>300</v>
      </c>
      <c r="G22" s="60"/>
      <c r="H22" s="5">
        <v>3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83</v>
      </c>
      <c r="C23" s="5" t="s">
        <v>46</v>
      </c>
      <c r="D23" s="5" t="s">
        <v>106</v>
      </c>
      <c r="E23" s="5">
        <v>2</v>
      </c>
      <c r="F23" s="5">
        <v>180</v>
      </c>
      <c r="G23" s="60"/>
      <c r="H23" s="5">
        <v>2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64</v>
      </c>
      <c r="C24" s="5" t="s">
        <v>53</v>
      </c>
      <c r="D24" s="5" t="s">
        <v>186</v>
      </c>
      <c r="E24" s="5">
        <v>8</v>
      </c>
      <c r="F24" s="5">
        <v>450</v>
      </c>
      <c r="G24" s="60"/>
      <c r="H24" s="5">
        <v>8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64</v>
      </c>
      <c r="C25" s="5" t="s">
        <v>53</v>
      </c>
      <c r="D25" s="5" t="s">
        <v>186</v>
      </c>
      <c r="E25" s="5">
        <v>4</v>
      </c>
      <c r="F25" s="5">
        <v>200</v>
      </c>
      <c r="G25" s="60"/>
      <c r="H25" s="5">
        <v>4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64</v>
      </c>
      <c r="C26" s="5" t="s">
        <v>63</v>
      </c>
      <c r="D26" s="5" t="s">
        <v>186</v>
      </c>
      <c r="E26" s="5">
        <v>4</v>
      </c>
      <c r="F26" s="5">
        <v>200</v>
      </c>
      <c r="G26" s="60"/>
      <c r="H26" s="5">
        <v>4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26</v>
      </c>
      <c r="C27" s="5" t="s">
        <v>63</v>
      </c>
      <c r="D27" s="5" t="s">
        <v>185</v>
      </c>
      <c r="E27" s="5">
        <v>6</v>
      </c>
      <c r="F27" s="5">
        <v>600</v>
      </c>
      <c r="G27" s="60"/>
      <c r="H27" s="5">
        <v>6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26</v>
      </c>
      <c r="C28" s="5" t="s">
        <v>7</v>
      </c>
      <c r="D28" s="5" t="s">
        <v>11</v>
      </c>
      <c r="E28" s="5">
        <v>2</v>
      </c>
      <c r="F28" s="5">
        <v>120</v>
      </c>
      <c r="G28" s="60"/>
      <c r="H28" s="5">
        <v>2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 t="s">
        <v>26</v>
      </c>
      <c r="C29" s="5" t="s">
        <v>7</v>
      </c>
      <c r="D29" s="5" t="s">
        <v>11</v>
      </c>
      <c r="E29" s="5">
        <v>3</v>
      </c>
      <c r="F29" s="5">
        <v>180</v>
      </c>
      <c r="G29" s="60"/>
      <c r="H29" s="5">
        <v>3</v>
      </c>
      <c r="I29" s="60"/>
      <c r="J29" s="5">
        <f t="shared" si="0"/>
        <v>0</v>
      </c>
      <c r="K29" s="61"/>
      <c r="L29" s="29"/>
      <c r="M29" s="34">
        <f t="shared" si="1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83</v>
      </c>
      <c r="C30" s="5" t="s">
        <v>55</v>
      </c>
      <c r="D30" s="5" t="s">
        <v>184</v>
      </c>
      <c r="E30" s="5">
        <v>2</v>
      </c>
      <c r="F30" s="5">
        <v>100</v>
      </c>
      <c r="G30" s="60"/>
      <c r="H30" s="5">
        <v>2</v>
      </c>
      <c r="I30" s="60"/>
      <c r="J30" s="5">
        <f t="shared" si="0"/>
        <v>0</v>
      </c>
      <c r="K30" s="61"/>
      <c r="L30" s="29"/>
      <c r="M30" s="34">
        <f t="shared" si="1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 t="s">
        <v>26</v>
      </c>
      <c r="C31" s="5" t="s">
        <v>55</v>
      </c>
      <c r="D31" s="5" t="s">
        <v>11</v>
      </c>
      <c r="E31" s="5">
        <v>1</v>
      </c>
      <c r="F31" s="5">
        <v>60</v>
      </c>
      <c r="G31" s="60"/>
      <c r="H31" s="5">
        <v>1</v>
      </c>
      <c r="I31" s="60"/>
      <c r="J31" s="5">
        <f t="shared" si="0"/>
        <v>0</v>
      </c>
      <c r="K31" s="61"/>
      <c r="L31" s="29"/>
      <c r="M31" s="34">
        <f t="shared" si="1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26</v>
      </c>
      <c r="C32" s="5" t="s">
        <v>46</v>
      </c>
      <c r="D32" s="5" t="s">
        <v>11</v>
      </c>
      <c r="E32" s="5">
        <v>1</v>
      </c>
      <c r="F32" s="5">
        <v>60</v>
      </c>
      <c r="G32" s="60"/>
      <c r="H32" s="5">
        <v>1</v>
      </c>
      <c r="I32" s="60"/>
      <c r="J32" s="5">
        <f t="shared" si="0"/>
        <v>0</v>
      </c>
      <c r="K32" s="61"/>
      <c r="L32" s="29"/>
      <c r="M32" s="34">
        <f t="shared" si="1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83</v>
      </c>
      <c r="C33" s="5" t="s">
        <v>121</v>
      </c>
      <c r="D33" s="5" t="s">
        <v>11</v>
      </c>
      <c r="E33" s="5">
        <v>2</v>
      </c>
      <c r="F33" s="5">
        <v>120</v>
      </c>
      <c r="G33" s="60"/>
      <c r="H33" s="5">
        <v>2</v>
      </c>
      <c r="I33" s="60"/>
      <c r="J33" s="5">
        <f t="shared" si="0"/>
        <v>0</v>
      </c>
      <c r="K33" s="61"/>
      <c r="L33" s="29"/>
      <c r="M33" s="34">
        <f t="shared" si="1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13</v>
      </c>
      <c r="C34" s="5" t="s">
        <v>121</v>
      </c>
      <c r="D34" s="5" t="s">
        <v>9</v>
      </c>
      <c r="E34" s="5">
        <v>1</v>
      </c>
      <c r="F34" s="5">
        <v>150</v>
      </c>
      <c r="G34" s="60"/>
      <c r="H34" s="5">
        <v>1</v>
      </c>
      <c r="I34" s="60"/>
      <c r="J34" s="5">
        <f t="shared" si="0"/>
        <v>0</v>
      </c>
      <c r="K34" s="61"/>
      <c r="L34" s="29"/>
      <c r="M34" s="34">
        <f t="shared" si="1"/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13</v>
      </c>
      <c r="C35" s="5" t="s">
        <v>121</v>
      </c>
      <c r="D35" s="5" t="s">
        <v>108</v>
      </c>
      <c r="E35" s="5">
        <v>5</v>
      </c>
      <c r="F35" s="5">
        <v>1000</v>
      </c>
      <c r="G35" s="60"/>
      <c r="H35" s="5">
        <v>5</v>
      </c>
      <c r="I35" s="60"/>
      <c r="J35" s="5">
        <f t="shared" si="0"/>
        <v>0</v>
      </c>
      <c r="K35" s="61"/>
      <c r="L35" s="29"/>
      <c r="M35" s="34">
        <f t="shared" si="1"/>
        <v>0</v>
      </c>
      <c r="O35" s="63"/>
      <c r="P35" s="63"/>
      <c r="Q35" s="63"/>
      <c r="R35" s="63"/>
    </row>
    <row r="36" spans="1:18" ht="15.75" thickBot="1" x14ac:dyDescent="0.3">
      <c r="A36" s="11">
        <v>30</v>
      </c>
      <c r="B36" s="11" t="s">
        <v>13</v>
      </c>
      <c r="C36" s="5" t="s">
        <v>76</v>
      </c>
      <c r="D36" s="5" t="s">
        <v>108</v>
      </c>
      <c r="E36" s="5">
        <v>1</v>
      </c>
      <c r="F36" s="5">
        <v>200</v>
      </c>
      <c r="G36" s="60"/>
      <c r="H36" s="5">
        <v>1</v>
      </c>
      <c r="I36" s="60"/>
      <c r="J36" s="5">
        <f t="shared" si="0"/>
        <v>0</v>
      </c>
      <c r="K36" s="61"/>
      <c r="L36" s="29"/>
      <c r="M36" s="34">
        <f>K36*H36</f>
        <v>0</v>
      </c>
      <c r="O36" s="63"/>
      <c r="P36" s="63"/>
      <c r="Q36" s="63"/>
      <c r="R36" s="63"/>
    </row>
    <row r="37" spans="1:18" ht="15.75" thickBot="1" x14ac:dyDescent="0.3">
      <c r="A37" s="11">
        <v>31</v>
      </c>
      <c r="B37" s="11" t="s">
        <v>26</v>
      </c>
      <c r="C37" s="5" t="s">
        <v>46</v>
      </c>
      <c r="D37" s="5" t="s">
        <v>115</v>
      </c>
      <c r="E37" s="5">
        <v>2</v>
      </c>
      <c r="F37" s="5">
        <v>60</v>
      </c>
      <c r="G37" s="60"/>
      <c r="H37" s="5">
        <v>2</v>
      </c>
      <c r="I37" s="60"/>
      <c r="J37" s="5">
        <f t="shared" si="0"/>
        <v>0</v>
      </c>
      <c r="K37" s="61"/>
      <c r="L37" s="29"/>
      <c r="M37" s="34">
        <f t="shared" si="1"/>
        <v>0</v>
      </c>
      <c r="O37" s="63"/>
      <c r="P37" s="63"/>
      <c r="Q37" s="63"/>
      <c r="R37" s="63"/>
    </row>
    <row r="38" spans="1:18" ht="15.75" thickBot="1" x14ac:dyDescent="0.3">
      <c r="A38" s="11">
        <v>32</v>
      </c>
      <c r="B38" s="11" t="s">
        <v>64</v>
      </c>
      <c r="C38" s="5" t="s">
        <v>53</v>
      </c>
      <c r="D38" s="5" t="s">
        <v>183</v>
      </c>
      <c r="E38" s="5">
        <v>3</v>
      </c>
      <c r="F38" s="5">
        <v>450</v>
      </c>
      <c r="G38" s="60"/>
      <c r="H38" s="5">
        <v>3</v>
      </c>
      <c r="I38" s="60"/>
      <c r="J38" s="5">
        <f t="shared" si="0"/>
        <v>0</v>
      </c>
      <c r="K38" s="61"/>
      <c r="L38" s="29"/>
      <c r="M38" s="34">
        <f t="shared" si="1"/>
        <v>0</v>
      </c>
      <c r="O38" s="63"/>
      <c r="P38" s="63"/>
      <c r="Q38" s="63"/>
      <c r="R38" s="63"/>
    </row>
    <row r="39" spans="1:18" ht="15.75" thickBot="1" x14ac:dyDescent="0.3">
      <c r="A39" s="11">
        <v>33</v>
      </c>
      <c r="B39" s="11" t="s">
        <v>64</v>
      </c>
      <c r="C39" s="5" t="s">
        <v>53</v>
      </c>
      <c r="D39" s="5" t="s">
        <v>183</v>
      </c>
      <c r="E39" s="5">
        <v>3</v>
      </c>
      <c r="F39" s="5">
        <v>450</v>
      </c>
      <c r="G39" s="60"/>
      <c r="H39" s="5">
        <v>3</v>
      </c>
      <c r="I39" s="60"/>
      <c r="J39" s="5">
        <f t="shared" si="0"/>
        <v>0</v>
      </c>
      <c r="K39" s="61"/>
      <c r="L39" s="29"/>
      <c r="M39" s="34">
        <f t="shared" si="1"/>
        <v>0</v>
      </c>
      <c r="O39" s="63"/>
      <c r="P39" s="63"/>
      <c r="Q39" s="63"/>
      <c r="R39" s="63"/>
    </row>
    <row r="40" spans="1:18" ht="15.75" thickBot="1" x14ac:dyDescent="0.3">
      <c r="A40" s="11">
        <v>34</v>
      </c>
      <c r="B40" s="11" t="s">
        <v>26</v>
      </c>
      <c r="C40" s="5" t="s">
        <v>7</v>
      </c>
      <c r="D40" s="5" t="s">
        <v>11</v>
      </c>
      <c r="E40" s="5">
        <v>1</v>
      </c>
      <c r="F40" s="5">
        <v>60</v>
      </c>
      <c r="G40" s="60"/>
      <c r="H40" s="5">
        <v>1</v>
      </c>
      <c r="I40" s="60"/>
      <c r="J40" s="5">
        <f t="shared" si="0"/>
        <v>0</v>
      </c>
      <c r="K40" s="61"/>
      <c r="L40" s="29"/>
      <c r="M40" s="34">
        <f t="shared" si="1"/>
        <v>0</v>
      </c>
      <c r="O40" s="63"/>
      <c r="P40" s="63"/>
      <c r="Q40" s="63"/>
      <c r="R40" s="63"/>
    </row>
    <row r="41" spans="1:18" ht="15.75" thickBot="1" x14ac:dyDescent="0.3">
      <c r="A41" s="11">
        <v>35</v>
      </c>
      <c r="B41" s="11" t="s">
        <v>26</v>
      </c>
      <c r="C41" s="5" t="s">
        <v>7</v>
      </c>
      <c r="D41" s="5" t="s">
        <v>11</v>
      </c>
      <c r="E41" s="5">
        <v>1</v>
      </c>
      <c r="F41" s="5">
        <v>60</v>
      </c>
      <c r="G41" s="60"/>
      <c r="H41" s="5">
        <v>1</v>
      </c>
      <c r="I41" s="60"/>
      <c r="J41" s="5">
        <f t="shared" si="0"/>
        <v>0</v>
      </c>
      <c r="K41" s="61"/>
      <c r="L41" s="29"/>
      <c r="M41" s="34">
        <f t="shared" si="1"/>
        <v>0</v>
      </c>
      <c r="O41" s="63"/>
      <c r="P41" s="63"/>
      <c r="Q41" s="63"/>
      <c r="R41" s="63"/>
    </row>
    <row r="42" spans="1:18" ht="15.75" thickBot="1" x14ac:dyDescent="0.3">
      <c r="A42" s="11">
        <v>36</v>
      </c>
      <c r="B42" s="11" t="s">
        <v>64</v>
      </c>
      <c r="C42" s="5" t="s">
        <v>53</v>
      </c>
      <c r="D42" s="5" t="s">
        <v>183</v>
      </c>
      <c r="E42" s="5">
        <v>3</v>
      </c>
      <c r="F42" s="5">
        <v>450</v>
      </c>
      <c r="G42" s="60"/>
      <c r="H42" s="5">
        <v>3</v>
      </c>
      <c r="I42" s="60"/>
      <c r="J42" s="5">
        <f t="shared" si="0"/>
        <v>0</v>
      </c>
      <c r="K42" s="61"/>
      <c r="L42" s="29"/>
      <c r="M42" s="34">
        <f t="shared" si="1"/>
        <v>0</v>
      </c>
      <c r="O42" s="63"/>
      <c r="P42" s="63"/>
      <c r="Q42" s="63"/>
      <c r="R42" s="63"/>
    </row>
    <row r="43" spans="1:18" ht="15.75" thickBot="1" x14ac:dyDescent="0.3">
      <c r="A43" s="11">
        <v>37</v>
      </c>
      <c r="B43" s="11" t="s">
        <v>64</v>
      </c>
      <c r="C43" s="5" t="s">
        <v>53</v>
      </c>
      <c r="D43" s="5" t="s">
        <v>183</v>
      </c>
      <c r="E43" s="5">
        <v>3</v>
      </c>
      <c r="F43" s="5">
        <v>450</v>
      </c>
      <c r="G43" s="60"/>
      <c r="H43" s="5">
        <v>3</v>
      </c>
      <c r="I43" s="60"/>
      <c r="J43" s="5">
        <f t="shared" si="0"/>
        <v>0</v>
      </c>
      <c r="K43" s="61"/>
      <c r="L43" s="29"/>
      <c r="M43" s="34">
        <f t="shared" si="1"/>
        <v>0</v>
      </c>
      <c r="O43" s="63"/>
      <c r="P43" s="63"/>
      <c r="Q43" s="63"/>
      <c r="R43" s="63"/>
    </row>
    <row r="44" spans="1:18" ht="15.75" thickBot="1" x14ac:dyDescent="0.3">
      <c r="A44" s="11">
        <v>38</v>
      </c>
      <c r="B44" s="11" t="s">
        <v>64</v>
      </c>
      <c r="C44" s="5" t="s">
        <v>53</v>
      </c>
      <c r="D44" s="5" t="s">
        <v>183</v>
      </c>
      <c r="E44" s="5">
        <v>2</v>
      </c>
      <c r="F44" s="5">
        <v>300</v>
      </c>
      <c r="G44" s="60"/>
      <c r="H44" s="5">
        <v>2</v>
      </c>
      <c r="I44" s="60"/>
      <c r="J44" s="5">
        <f t="shared" si="0"/>
        <v>0</v>
      </c>
      <c r="K44" s="61"/>
      <c r="L44" s="29"/>
      <c r="M44" s="34">
        <f t="shared" si="1"/>
        <v>0</v>
      </c>
      <c r="O44" s="63"/>
      <c r="P44" s="63"/>
      <c r="Q44" s="63"/>
      <c r="R44" s="63"/>
    </row>
    <row r="45" spans="1:18" ht="15.75" thickBot="1" x14ac:dyDescent="0.3">
      <c r="A45" s="11">
        <v>39</v>
      </c>
      <c r="B45" s="11" t="s">
        <v>64</v>
      </c>
      <c r="C45" s="5" t="s">
        <v>53</v>
      </c>
      <c r="D45" s="5" t="s">
        <v>183</v>
      </c>
      <c r="E45" s="5">
        <v>2</v>
      </c>
      <c r="F45" s="5">
        <v>300</v>
      </c>
      <c r="G45" s="60"/>
      <c r="H45" s="5">
        <v>2</v>
      </c>
      <c r="I45" s="60"/>
      <c r="J45" s="5">
        <f t="shared" si="0"/>
        <v>0</v>
      </c>
      <c r="K45" s="61"/>
      <c r="L45" s="29"/>
      <c r="M45" s="34">
        <f t="shared" si="1"/>
        <v>0</v>
      </c>
      <c r="O45" s="63"/>
      <c r="P45" s="63"/>
      <c r="Q45" s="63"/>
      <c r="R45" s="63"/>
    </row>
    <row r="46" spans="1:18" ht="15.75" thickBot="1" x14ac:dyDescent="0.3">
      <c r="A46" s="11">
        <v>40</v>
      </c>
      <c r="B46" s="11" t="s">
        <v>26</v>
      </c>
      <c r="C46" s="5" t="s">
        <v>7</v>
      </c>
      <c r="D46" s="5" t="s">
        <v>11</v>
      </c>
      <c r="E46" s="5">
        <v>2</v>
      </c>
      <c r="F46" s="5">
        <v>120</v>
      </c>
      <c r="G46" s="60"/>
      <c r="H46" s="5">
        <v>2</v>
      </c>
      <c r="I46" s="60"/>
      <c r="J46" s="5">
        <f t="shared" si="0"/>
        <v>0</v>
      </c>
      <c r="K46" s="61"/>
      <c r="L46" s="29"/>
      <c r="M46" s="34">
        <f t="shared" si="1"/>
        <v>0</v>
      </c>
      <c r="O46" s="63"/>
      <c r="P46" s="63"/>
      <c r="Q46" s="63"/>
      <c r="R46" s="63"/>
    </row>
    <row r="47" spans="1:18" ht="15.75" thickBot="1" x14ac:dyDescent="0.3">
      <c r="A47" s="11">
        <v>41</v>
      </c>
      <c r="B47" s="11" t="s">
        <v>87</v>
      </c>
      <c r="C47" s="5" t="s">
        <v>182</v>
      </c>
      <c r="D47" s="5" t="s">
        <v>11</v>
      </c>
      <c r="E47" s="5">
        <v>4</v>
      </c>
      <c r="F47" s="5">
        <v>240</v>
      </c>
      <c r="G47" s="60"/>
      <c r="H47" s="5">
        <v>4</v>
      </c>
      <c r="I47" s="60"/>
      <c r="J47" s="5">
        <f t="shared" si="0"/>
        <v>0</v>
      </c>
      <c r="K47" s="61"/>
      <c r="L47" s="29"/>
      <c r="M47" s="34">
        <f t="shared" si="1"/>
        <v>0</v>
      </c>
      <c r="O47" s="63"/>
      <c r="P47" s="63"/>
      <c r="Q47" s="63"/>
      <c r="R47" s="63"/>
    </row>
    <row r="48" spans="1:18" ht="15.75" thickBot="1" x14ac:dyDescent="0.3">
      <c r="A48" s="11">
        <v>42</v>
      </c>
      <c r="B48" s="11" t="s">
        <v>94</v>
      </c>
      <c r="C48" s="5" t="s">
        <v>32</v>
      </c>
      <c r="D48" s="5" t="s">
        <v>120</v>
      </c>
      <c r="E48" s="5">
        <v>6</v>
      </c>
      <c r="F48" s="5">
        <v>1800</v>
      </c>
      <c r="G48" s="60"/>
      <c r="H48" s="5">
        <v>6</v>
      </c>
      <c r="I48" s="60"/>
      <c r="J48" s="5">
        <f t="shared" si="0"/>
        <v>0</v>
      </c>
      <c r="K48" s="61"/>
      <c r="L48" s="29"/>
      <c r="M48" s="34">
        <f t="shared" si="1"/>
        <v>0</v>
      </c>
      <c r="O48" s="63"/>
      <c r="P48" s="63"/>
      <c r="Q48" s="63"/>
      <c r="R48" s="63"/>
    </row>
    <row r="49" spans="1:13" ht="15.75" thickBot="1" x14ac:dyDescent="0.3">
      <c r="A49" s="17"/>
      <c r="B49" s="68" t="s">
        <v>14</v>
      </c>
      <c r="C49" s="69"/>
      <c r="D49" s="70"/>
      <c r="E49" s="18">
        <f>SUM(E7:E48)</f>
        <v>146</v>
      </c>
      <c r="F49" s="18">
        <f>SUM(F7:F48)</f>
        <v>16510</v>
      </c>
      <c r="G49" s="41" t="s">
        <v>21</v>
      </c>
      <c r="H49" s="15">
        <f>SUM(H7:H48)</f>
        <v>146</v>
      </c>
      <c r="I49" s="15"/>
      <c r="J49" s="15">
        <f>SUM(J7:J48)</f>
        <v>0</v>
      </c>
      <c r="K49" s="31"/>
      <c r="L49" s="31">
        <f>SUM(L7:L35)</f>
        <v>0</v>
      </c>
      <c r="M49" s="32">
        <f>SUM(M7:M48)</f>
        <v>0</v>
      </c>
    </row>
    <row r="50" spans="1:13" ht="15.75" thickBot="1" x14ac:dyDescent="0.3">
      <c r="A50" s="71"/>
      <c r="B50" s="72"/>
      <c r="C50" s="72"/>
      <c r="D50" s="72"/>
      <c r="E50" s="72"/>
      <c r="F50" s="73"/>
      <c r="G50" s="5"/>
      <c r="H50" s="5"/>
      <c r="I50" s="5"/>
      <c r="J50" s="5"/>
      <c r="K50" s="30"/>
      <c r="L50" s="29"/>
      <c r="M50" s="33"/>
    </row>
    <row r="51" spans="1:13" ht="15.75" thickBot="1" x14ac:dyDescent="0.3">
      <c r="A51" s="74"/>
      <c r="B51" s="75"/>
      <c r="C51" s="75"/>
      <c r="D51" s="75"/>
      <c r="E51" s="75"/>
      <c r="F51" s="76"/>
      <c r="G51" s="5" t="s">
        <v>30</v>
      </c>
      <c r="H51" s="5">
        <v>1</v>
      </c>
      <c r="I51" s="5" t="s">
        <v>190</v>
      </c>
      <c r="J51" s="5" t="s">
        <v>190</v>
      </c>
      <c r="K51" s="61"/>
      <c r="L51" s="29"/>
      <c r="M51" s="34">
        <f>K51*H51</f>
        <v>0</v>
      </c>
    </row>
    <row r="52" spans="1:13" ht="15.75" thickBot="1" x14ac:dyDescent="0.3">
      <c r="A52" s="74"/>
      <c r="B52" s="75"/>
      <c r="C52" s="75"/>
      <c r="D52" s="75"/>
      <c r="E52" s="75"/>
      <c r="F52" s="76"/>
      <c r="G52" s="5" t="s">
        <v>17</v>
      </c>
      <c r="H52" s="5">
        <v>146</v>
      </c>
      <c r="I52" s="5" t="s">
        <v>190</v>
      </c>
      <c r="J52" s="5" t="s">
        <v>190</v>
      </c>
      <c r="K52" s="61"/>
      <c r="L52" s="29"/>
      <c r="M52" s="34">
        <f t="shared" ref="M52:M55" si="2">K52*H52</f>
        <v>0</v>
      </c>
    </row>
    <row r="53" spans="1:13" ht="15.75" thickBot="1" x14ac:dyDescent="0.3">
      <c r="A53" s="74"/>
      <c r="B53" s="75"/>
      <c r="C53" s="75"/>
      <c r="D53" s="75"/>
      <c r="E53" s="75"/>
      <c r="F53" s="76"/>
      <c r="G53" s="5" t="s">
        <v>18</v>
      </c>
      <c r="H53" s="5">
        <v>146</v>
      </c>
      <c r="I53" s="5" t="s">
        <v>190</v>
      </c>
      <c r="J53" s="5" t="s">
        <v>190</v>
      </c>
      <c r="K53" s="61"/>
      <c r="L53" s="29"/>
      <c r="M53" s="34">
        <f t="shared" si="2"/>
        <v>0</v>
      </c>
    </row>
    <row r="54" spans="1:13" ht="15.75" thickBot="1" x14ac:dyDescent="0.3">
      <c r="A54" s="74"/>
      <c r="B54" s="75"/>
      <c r="C54" s="75"/>
      <c r="D54" s="75"/>
      <c r="E54" s="75"/>
      <c r="F54" s="76"/>
      <c r="G54" s="5" t="s">
        <v>19</v>
      </c>
      <c r="H54" s="5">
        <v>10</v>
      </c>
      <c r="I54" s="5" t="s">
        <v>190</v>
      </c>
      <c r="J54" s="5" t="s">
        <v>190</v>
      </c>
      <c r="K54" s="61"/>
      <c r="L54" s="29"/>
      <c r="M54" s="34">
        <f t="shared" si="2"/>
        <v>0</v>
      </c>
    </row>
    <row r="55" spans="1:13" ht="15.75" thickBot="1" x14ac:dyDescent="0.3">
      <c r="A55" s="74"/>
      <c r="B55" s="75"/>
      <c r="C55" s="75"/>
      <c r="D55" s="75"/>
      <c r="E55" s="75"/>
      <c r="F55" s="76"/>
      <c r="G55" s="5" t="s">
        <v>20</v>
      </c>
      <c r="H55" s="5">
        <v>1</v>
      </c>
      <c r="I55" s="5" t="s">
        <v>190</v>
      </c>
      <c r="J55" s="5" t="s">
        <v>190</v>
      </c>
      <c r="K55" s="61"/>
      <c r="L55" s="29"/>
      <c r="M55" s="34">
        <f t="shared" si="2"/>
        <v>0</v>
      </c>
    </row>
    <row r="56" spans="1:13" ht="15.75" thickBot="1" x14ac:dyDescent="0.3">
      <c r="A56" s="74"/>
      <c r="B56" s="75"/>
      <c r="C56" s="75"/>
      <c r="D56" s="75"/>
      <c r="E56" s="75"/>
      <c r="F56" s="76"/>
      <c r="G56" s="5"/>
      <c r="H56" s="5"/>
      <c r="I56" s="5"/>
      <c r="J56" s="5"/>
      <c r="K56" s="30"/>
      <c r="L56" s="29"/>
      <c r="M56" s="34"/>
    </row>
    <row r="57" spans="1:13" ht="15.75" thickBot="1" x14ac:dyDescent="0.3">
      <c r="A57" s="77"/>
      <c r="B57" s="78"/>
      <c r="C57" s="78"/>
      <c r="D57" s="78"/>
      <c r="E57" s="78"/>
      <c r="F57" s="79"/>
      <c r="G57" s="54" t="s">
        <v>22</v>
      </c>
      <c r="H57" s="5"/>
      <c r="I57" s="5"/>
      <c r="J57" s="5"/>
      <c r="K57" s="30"/>
      <c r="L57" s="29"/>
      <c r="M57" s="35">
        <f>SUM(M49:M55)</f>
        <v>0</v>
      </c>
    </row>
  </sheetData>
  <autoFilter ref="A6:K57" xr:uid="{00000000-0009-0000-0000-00000B000000}"/>
  <mergeCells count="3">
    <mergeCell ref="B49:D49"/>
    <mergeCell ref="A50:F57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21"/>
  <sheetViews>
    <sheetView topLeftCell="I1" workbookViewId="0">
      <selection activeCell="O14" sqref="O14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6" customHeight="1" x14ac:dyDescent="0.25">
      <c r="A4" s="8"/>
      <c r="C4" s="3" t="s">
        <v>0</v>
      </c>
      <c r="D4" s="14" t="s">
        <v>24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29.45" customHeight="1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12</v>
      </c>
      <c r="C7" s="5" t="s">
        <v>25</v>
      </c>
      <c r="D7" s="5" t="s">
        <v>8</v>
      </c>
      <c r="E7" s="5">
        <v>5</v>
      </c>
      <c r="F7" s="5">
        <v>450</v>
      </c>
      <c r="G7" s="60"/>
      <c r="H7" s="5">
        <v>5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26</v>
      </c>
      <c r="C8" s="5" t="s">
        <v>7</v>
      </c>
      <c r="D8" s="5" t="s">
        <v>11</v>
      </c>
      <c r="E8" s="5">
        <v>3</v>
      </c>
      <c r="F8" s="5">
        <v>180</v>
      </c>
      <c r="G8" s="60"/>
      <c r="H8" s="5">
        <v>3</v>
      </c>
      <c r="I8" s="60"/>
      <c r="J8" s="5">
        <f t="shared" ref="J8:J11" si="0">I8*H8</f>
        <v>0</v>
      </c>
      <c r="K8" s="61"/>
      <c r="L8" s="29"/>
      <c r="M8" s="34">
        <f t="shared" ref="M8:M11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12</v>
      </c>
      <c r="C9" s="5" t="s">
        <v>6</v>
      </c>
      <c r="D9" s="5" t="s">
        <v>10</v>
      </c>
      <c r="E9" s="5">
        <v>26</v>
      </c>
      <c r="F9" s="5">
        <v>2340</v>
      </c>
      <c r="G9" s="60"/>
      <c r="H9" s="5">
        <v>26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13</v>
      </c>
      <c r="C10" s="5" t="s">
        <v>27</v>
      </c>
      <c r="D10" s="5" t="s">
        <v>9</v>
      </c>
      <c r="E10" s="5">
        <v>4</v>
      </c>
      <c r="F10" s="5">
        <v>600</v>
      </c>
      <c r="G10" s="60"/>
      <c r="H10" s="5">
        <v>4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28</v>
      </c>
      <c r="C11" s="5" t="s">
        <v>6</v>
      </c>
      <c r="D11" s="5" t="s">
        <v>29</v>
      </c>
      <c r="E11" s="5">
        <v>10</v>
      </c>
      <c r="F11" s="5">
        <v>5000</v>
      </c>
      <c r="G11" s="60"/>
      <c r="H11" s="5">
        <v>10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7"/>
      <c r="B12" s="12"/>
      <c r="C12" s="2"/>
      <c r="D12" s="2"/>
      <c r="E12" s="21"/>
      <c r="F12" s="5"/>
      <c r="G12" s="5"/>
      <c r="H12" s="5"/>
      <c r="I12" s="5"/>
      <c r="J12" s="5"/>
      <c r="K12" s="30"/>
      <c r="L12" s="29"/>
      <c r="M12" s="34"/>
    </row>
    <row r="13" spans="1:19" ht="15.75" thickBot="1" x14ac:dyDescent="0.3">
      <c r="A13" s="17"/>
      <c r="B13" s="68" t="s">
        <v>14</v>
      </c>
      <c r="C13" s="69"/>
      <c r="D13" s="70"/>
      <c r="E13" s="18">
        <f>SUM(E7:E11)</f>
        <v>48</v>
      </c>
      <c r="F13" s="16">
        <f>SUM(F7:F11)</f>
        <v>8570</v>
      </c>
      <c r="G13" s="41" t="s">
        <v>21</v>
      </c>
      <c r="H13" s="15">
        <f>SUM(H7:H11)</f>
        <v>48</v>
      </c>
      <c r="I13" s="15"/>
      <c r="J13" s="15">
        <f>SUM(J7:J11)</f>
        <v>0</v>
      </c>
      <c r="K13" s="31"/>
      <c r="L13" s="31">
        <f>SUM(L7:L11)</f>
        <v>0</v>
      </c>
      <c r="M13" s="32">
        <f>SUM(M7:M11)</f>
        <v>0</v>
      </c>
    </row>
    <row r="14" spans="1:19" ht="15.75" thickBot="1" x14ac:dyDescent="0.3">
      <c r="A14" s="71"/>
      <c r="B14" s="72"/>
      <c r="C14" s="72"/>
      <c r="D14" s="72"/>
      <c r="E14" s="72"/>
      <c r="F14" s="73"/>
      <c r="G14" s="5"/>
      <c r="H14" s="5"/>
      <c r="I14" s="5"/>
      <c r="J14" s="5"/>
      <c r="K14" s="30"/>
      <c r="L14" s="29"/>
      <c r="M14" s="33"/>
    </row>
    <row r="15" spans="1:19" ht="15.75" thickBot="1" x14ac:dyDescent="0.3">
      <c r="A15" s="74"/>
      <c r="B15" s="75"/>
      <c r="C15" s="75"/>
      <c r="D15" s="75"/>
      <c r="E15" s="75"/>
      <c r="F15" s="76"/>
      <c r="G15" s="5" t="s">
        <v>30</v>
      </c>
      <c r="H15" s="5">
        <v>1</v>
      </c>
      <c r="I15" s="5" t="s">
        <v>190</v>
      </c>
      <c r="J15" s="5" t="s">
        <v>190</v>
      </c>
      <c r="K15" s="61"/>
      <c r="L15" s="29"/>
      <c r="M15" s="34">
        <f>K15*H15</f>
        <v>0</v>
      </c>
    </row>
    <row r="16" spans="1:19" ht="15.75" thickBot="1" x14ac:dyDescent="0.3">
      <c r="A16" s="74"/>
      <c r="B16" s="75"/>
      <c r="C16" s="75"/>
      <c r="D16" s="75"/>
      <c r="E16" s="75"/>
      <c r="F16" s="76"/>
      <c r="G16" s="5" t="s">
        <v>17</v>
      </c>
      <c r="H16" s="5">
        <v>48</v>
      </c>
      <c r="I16" s="5" t="s">
        <v>190</v>
      </c>
      <c r="J16" s="5" t="s">
        <v>190</v>
      </c>
      <c r="K16" s="61"/>
      <c r="L16" s="29"/>
      <c r="M16" s="34">
        <f>K16*H16</f>
        <v>0</v>
      </c>
    </row>
    <row r="17" spans="1:13" ht="15.75" thickBot="1" x14ac:dyDescent="0.3">
      <c r="A17" s="74"/>
      <c r="B17" s="75"/>
      <c r="C17" s="75"/>
      <c r="D17" s="75"/>
      <c r="E17" s="75"/>
      <c r="F17" s="76"/>
      <c r="G17" s="5" t="s">
        <v>18</v>
      </c>
      <c r="H17" s="5">
        <v>48</v>
      </c>
      <c r="I17" s="5" t="s">
        <v>190</v>
      </c>
      <c r="J17" s="5" t="s">
        <v>190</v>
      </c>
      <c r="K17" s="61"/>
      <c r="L17" s="29"/>
      <c r="M17" s="34">
        <f>K17*H17</f>
        <v>0</v>
      </c>
    </row>
    <row r="18" spans="1:13" ht="15.75" thickBot="1" x14ac:dyDescent="0.3">
      <c r="A18" s="74"/>
      <c r="B18" s="75"/>
      <c r="C18" s="75"/>
      <c r="D18" s="75"/>
      <c r="E18" s="75"/>
      <c r="F18" s="76"/>
      <c r="G18" s="5" t="s">
        <v>19</v>
      </c>
      <c r="H18" s="5">
        <v>10</v>
      </c>
      <c r="I18" s="5" t="s">
        <v>190</v>
      </c>
      <c r="J18" s="5" t="s">
        <v>190</v>
      </c>
      <c r="K18" s="61"/>
      <c r="L18" s="29"/>
      <c r="M18" s="34">
        <f>K18*H18</f>
        <v>0</v>
      </c>
    </row>
    <row r="19" spans="1:13" ht="15.75" thickBot="1" x14ac:dyDescent="0.3">
      <c r="A19" s="74"/>
      <c r="B19" s="75"/>
      <c r="C19" s="75"/>
      <c r="D19" s="75"/>
      <c r="E19" s="75"/>
      <c r="F19" s="76"/>
      <c r="G19" s="5" t="s">
        <v>20</v>
      </c>
      <c r="H19" s="5">
        <v>1</v>
      </c>
      <c r="I19" s="5" t="s">
        <v>190</v>
      </c>
      <c r="J19" s="5" t="s">
        <v>190</v>
      </c>
      <c r="K19" s="61"/>
      <c r="L19" s="29"/>
      <c r="M19" s="34">
        <f>K19*H19</f>
        <v>0</v>
      </c>
    </row>
    <row r="20" spans="1:13" ht="15.75" thickBot="1" x14ac:dyDescent="0.3">
      <c r="A20" s="74"/>
      <c r="B20" s="75"/>
      <c r="C20" s="75"/>
      <c r="D20" s="75"/>
      <c r="E20" s="75"/>
      <c r="F20" s="76"/>
      <c r="G20" s="5"/>
      <c r="H20" s="5"/>
      <c r="I20" s="5"/>
      <c r="J20" s="5"/>
      <c r="K20" s="30"/>
      <c r="L20" s="29"/>
      <c r="M20" s="34"/>
    </row>
    <row r="21" spans="1:13" ht="15.75" thickBot="1" x14ac:dyDescent="0.3">
      <c r="A21" s="77"/>
      <c r="B21" s="78"/>
      <c r="C21" s="78"/>
      <c r="D21" s="78"/>
      <c r="E21" s="78"/>
      <c r="F21" s="79"/>
      <c r="G21" s="54" t="s">
        <v>22</v>
      </c>
      <c r="H21" s="5"/>
      <c r="I21" s="5"/>
      <c r="J21" s="5"/>
      <c r="K21" s="30"/>
      <c r="L21" s="29"/>
      <c r="M21" s="35">
        <f>SUM(M13:M19)</f>
        <v>0</v>
      </c>
    </row>
  </sheetData>
  <autoFilter ref="A6:K21" xr:uid="{00000000-0009-0000-0000-000001000000}"/>
  <mergeCells count="3">
    <mergeCell ref="B13:D13"/>
    <mergeCell ref="A14:F21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2:S65"/>
  <sheetViews>
    <sheetView topLeftCell="E1" workbookViewId="0">
      <selection activeCell="O4" sqref="O4:S12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6" customHeight="1" x14ac:dyDescent="0.25">
      <c r="A4" s="8"/>
      <c r="C4" s="3" t="s">
        <v>0</v>
      </c>
      <c r="D4" s="14" t="s">
        <v>81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64</v>
      </c>
      <c r="C7" s="5" t="s">
        <v>80</v>
      </c>
      <c r="D7" s="5" t="s">
        <v>68</v>
      </c>
      <c r="E7" s="5">
        <v>2</v>
      </c>
      <c r="F7" s="5">
        <v>180</v>
      </c>
      <c r="G7" s="60"/>
      <c r="H7" s="5">
        <v>2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64</v>
      </c>
      <c r="C8" s="5" t="s">
        <v>79</v>
      </c>
      <c r="D8" s="5" t="s">
        <v>68</v>
      </c>
      <c r="E8" s="5">
        <v>2</v>
      </c>
      <c r="F8" s="5">
        <v>180</v>
      </c>
      <c r="G8" s="60"/>
      <c r="H8" s="5">
        <v>2</v>
      </c>
      <c r="I8" s="60"/>
      <c r="J8" s="5">
        <f t="shared" ref="J8:J56" si="0">I8*H8</f>
        <v>0</v>
      </c>
      <c r="K8" s="61"/>
      <c r="L8" s="29"/>
      <c r="M8" s="34">
        <f t="shared" ref="M8:M56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64</v>
      </c>
      <c r="C9" s="5" t="s">
        <v>78</v>
      </c>
      <c r="D9" s="5" t="s">
        <v>68</v>
      </c>
      <c r="E9" s="5">
        <v>2</v>
      </c>
      <c r="F9" s="5">
        <v>180</v>
      </c>
      <c r="G9" s="60"/>
      <c r="H9" s="5">
        <v>2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64</v>
      </c>
      <c r="C10" s="5" t="s">
        <v>55</v>
      </c>
      <c r="D10" s="5" t="s">
        <v>68</v>
      </c>
      <c r="E10" s="5">
        <v>2</v>
      </c>
      <c r="F10" s="5">
        <v>180</v>
      </c>
      <c r="G10" s="60"/>
      <c r="H10" s="5">
        <v>2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64</v>
      </c>
      <c r="C11" s="5" t="s">
        <v>61</v>
      </c>
      <c r="D11" s="5" t="s">
        <v>68</v>
      </c>
      <c r="E11" s="5">
        <v>2</v>
      </c>
      <c r="F11" s="5">
        <v>140</v>
      </c>
      <c r="G11" s="60"/>
      <c r="H11" s="5">
        <v>2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64</v>
      </c>
      <c r="C12" s="5" t="s">
        <v>25</v>
      </c>
      <c r="D12" s="5" t="s">
        <v>68</v>
      </c>
      <c r="E12" s="5">
        <v>2</v>
      </c>
      <c r="F12" s="5">
        <v>180</v>
      </c>
      <c r="G12" s="60"/>
      <c r="H12" s="5">
        <v>2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64</v>
      </c>
      <c r="C13" s="5" t="s">
        <v>25</v>
      </c>
      <c r="D13" s="5" t="s">
        <v>68</v>
      </c>
      <c r="E13" s="5">
        <v>1</v>
      </c>
      <c r="F13" s="5">
        <v>90</v>
      </c>
      <c r="G13" s="60"/>
      <c r="H13" s="5">
        <v>1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77</v>
      </c>
      <c r="C14" s="5" t="s">
        <v>7</v>
      </c>
      <c r="D14" s="5" t="s">
        <v>43</v>
      </c>
      <c r="E14" s="5">
        <v>2</v>
      </c>
      <c r="F14" s="5">
        <v>100</v>
      </c>
      <c r="G14" s="60"/>
      <c r="H14" s="5">
        <v>2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77</v>
      </c>
      <c r="C15" s="5" t="s">
        <v>7</v>
      </c>
      <c r="D15" s="5" t="s">
        <v>43</v>
      </c>
      <c r="E15" s="5">
        <v>3</v>
      </c>
      <c r="F15" s="5">
        <v>150</v>
      </c>
      <c r="G15" s="60"/>
      <c r="H15" s="5">
        <v>3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64</v>
      </c>
      <c r="C16" s="5" t="s">
        <v>76</v>
      </c>
      <c r="D16" s="5" t="s">
        <v>68</v>
      </c>
      <c r="E16" s="5">
        <v>1</v>
      </c>
      <c r="F16" s="5">
        <v>90</v>
      </c>
      <c r="G16" s="60"/>
      <c r="H16" s="5">
        <v>1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64</v>
      </c>
      <c r="C17" s="5" t="s">
        <v>75</v>
      </c>
      <c r="D17" s="5" t="s">
        <v>68</v>
      </c>
      <c r="E17" s="5">
        <v>1</v>
      </c>
      <c r="F17" s="5">
        <v>90</v>
      </c>
      <c r="G17" s="60"/>
      <c r="H17" s="5">
        <v>1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12</v>
      </c>
      <c r="C18" s="5" t="s">
        <v>74</v>
      </c>
      <c r="D18" s="5" t="s">
        <v>73</v>
      </c>
      <c r="E18" s="5">
        <v>1</v>
      </c>
      <c r="F18" s="5">
        <v>45</v>
      </c>
      <c r="G18" s="60"/>
      <c r="H18" s="5">
        <v>1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64</v>
      </c>
      <c r="C19" s="5" t="s">
        <v>59</v>
      </c>
      <c r="D19" s="5" t="s">
        <v>68</v>
      </c>
      <c r="E19" s="5">
        <v>1</v>
      </c>
      <c r="F19" s="5">
        <v>90</v>
      </c>
      <c r="G19" s="60"/>
      <c r="H19" s="5">
        <v>1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64</v>
      </c>
      <c r="C20" s="5" t="s">
        <v>72</v>
      </c>
      <c r="D20" s="5" t="s">
        <v>68</v>
      </c>
      <c r="E20" s="5">
        <v>6</v>
      </c>
      <c r="F20" s="5">
        <v>580</v>
      </c>
      <c r="G20" s="60"/>
      <c r="H20" s="5">
        <v>6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69</v>
      </c>
      <c r="C21" s="5" t="s">
        <v>71</v>
      </c>
      <c r="D21" s="5" t="s">
        <v>70</v>
      </c>
      <c r="E21" s="5">
        <v>2</v>
      </c>
      <c r="F21" s="5">
        <v>140</v>
      </c>
      <c r="G21" s="60"/>
      <c r="H21" s="5">
        <v>2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69</v>
      </c>
      <c r="C22" s="5" t="s">
        <v>7</v>
      </c>
      <c r="D22" s="5" t="s">
        <v>43</v>
      </c>
      <c r="E22" s="5">
        <v>1</v>
      </c>
      <c r="F22" s="5">
        <v>50</v>
      </c>
      <c r="G22" s="60"/>
      <c r="H22" s="5">
        <v>1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69</v>
      </c>
      <c r="C23" s="5" t="s">
        <v>7</v>
      </c>
      <c r="D23" s="5" t="s">
        <v>43</v>
      </c>
      <c r="E23" s="5">
        <v>4</v>
      </c>
      <c r="F23" s="5">
        <v>200</v>
      </c>
      <c r="G23" s="60"/>
      <c r="H23" s="5">
        <v>4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64</v>
      </c>
      <c r="C24" s="5" t="s">
        <v>46</v>
      </c>
      <c r="D24" s="5" t="s">
        <v>68</v>
      </c>
      <c r="E24" s="5">
        <v>1</v>
      </c>
      <c r="F24" s="5">
        <v>90</v>
      </c>
      <c r="G24" s="60"/>
      <c r="H24" s="5">
        <v>1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67</v>
      </c>
      <c r="C25" s="5" t="s">
        <v>46</v>
      </c>
      <c r="D25" s="5" t="s">
        <v>66</v>
      </c>
      <c r="E25" s="5">
        <v>5</v>
      </c>
      <c r="F25" s="5">
        <v>450</v>
      </c>
      <c r="G25" s="60"/>
      <c r="H25" s="5">
        <v>5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47</v>
      </c>
      <c r="C26" s="5" t="s">
        <v>46</v>
      </c>
      <c r="D26" s="5" t="s">
        <v>65</v>
      </c>
      <c r="E26" s="5">
        <v>5</v>
      </c>
      <c r="F26" s="5">
        <v>450</v>
      </c>
      <c r="G26" s="60"/>
      <c r="H26" s="5">
        <v>5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64</v>
      </c>
      <c r="C27" s="5" t="s">
        <v>63</v>
      </c>
      <c r="D27" s="5" t="s">
        <v>62</v>
      </c>
      <c r="E27" s="5">
        <v>4</v>
      </c>
      <c r="F27" s="5">
        <v>400</v>
      </c>
      <c r="G27" s="60"/>
      <c r="H27" s="5">
        <v>4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54</v>
      </c>
      <c r="C28" s="5" t="s">
        <v>61</v>
      </c>
      <c r="D28" s="5" t="s">
        <v>52</v>
      </c>
      <c r="E28" s="5">
        <v>2</v>
      </c>
      <c r="F28" s="5">
        <v>180</v>
      </c>
      <c r="G28" s="60"/>
      <c r="H28" s="5">
        <v>2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 t="s">
        <v>58</v>
      </c>
      <c r="C29" s="5" t="s">
        <v>61</v>
      </c>
      <c r="D29" s="5" t="s">
        <v>60</v>
      </c>
      <c r="E29" s="5">
        <v>1</v>
      </c>
      <c r="F29" s="5">
        <v>50</v>
      </c>
      <c r="G29" s="60"/>
      <c r="H29" s="5">
        <v>1</v>
      </c>
      <c r="I29" s="60"/>
      <c r="J29" s="5">
        <f t="shared" si="0"/>
        <v>0</v>
      </c>
      <c r="K29" s="61"/>
      <c r="L29" s="29"/>
      <c r="M29" s="34">
        <f t="shared" si="1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58</v>
      </c>
      <c r="C30" s="5" t="s">
        <v>59</v>
      </c>
      <c r="D30" s="5" t="s">
        <v>57</v>
      </c>
      <c r="E30" s="5">
        <v>1</v>
      </c>
      <c r="F30" s="5">
        <v>50</v>
      </c>
      <c r="G30" s="60"/>
      <c r="H30" s="5">
        <v>1</v>
      </c>
      <c r="I30" s="60"/>
      <c r="J30" s="5">
        <f t="shared" si="0"/>
        <v>0</v>
      </c>
      <c r="K30" s="61"/>
      <c r="L30" s="29"/>
      <c r="M30" s="34">
        <f t="shared" si="1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 t="s">
        <v>54</v>
      </c>
      <c r="C31" s="5" t="s">
        <v>53</v>
      </c>
      <c r="D31" s="5" t="s">
        <v>52</v>
      </c>
      <c r="E31" s="5">
        <v>8</v>
      </c>
      <c r="F31" s="5">
        <v>720</v>
      </c>
      <c r="G31" s="60"/>
      <c r="H31" s="5">
        <v>8</v>
      </c>
      <c r="I31" s="60"/>
      <c r="J31" s="5">
        <f t="shared" si="0"/>
        <v>0</v>
      </c>
      <c r="K31" s="61"/>
      <c r="L31" s="29"/>
      <c r="M31" s="34">
        <f t="shared" si="1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58</v>
      </c>
      <c r="C32" s="5" t="s">
        <v>7</v>
      </c>
      <c r="D32" s="5" t="s">
        <v>57</v>
      </c>
      <c r="E32" s="5">
        <v>4</v>
      </c>
      <c r="F32" s="5">
        <v>200</v>
      </c>
      <c r="G32" s="60"/>
      <c r="H32" s="5">
        <v>4</v>
      </c>
      <c r="I32" s="60"/>
      <c r="J32" s="5">
        <f t="shared" si="0"/>
        <v>0</v>
      </c>
      <c r="K32" s="61"/>
      <c r="L32" s="29"/>
      <c r="M32" s="34">
        <f t="shared" si="1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58</v>
      </c>
      <c r="C33" s="5" t="s">
        <v>25</v>
      </c>
      <c r="D33" s="5" t="s">
        <v>57</v>
      </c>
      <c r="E33" s="5">
        <v>1</v>
      </c>
      <c r="F33" s="5">
        <v>50</v>
      </c>
      <c r="G33" s="60"/>
      <c r="H33" s="5">
        <v>1</v>
      </c>
      <c r="I33" s="60"/>
      <c r="J33" s="5">
        <f t="shared" si="0"/>
        <v>0</v>
      </c>
      <c r="K33" s="61"/>
      <c r="L33" s="29"/>
      <c r="M33" s="34">
        <f t="shared" si="1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54</v>
      </c>
      <c r="C34" s="5" t="s">
        <v>25</v>
      </c>
      <c r="D34" s="5" t="s">
        <v>52</v>
      </c>
      <c r="E34" s="5">
        <v>1</v>
      </c>
      <c r="F34" s="5">
        <v>90</v>
      </c>
      <c r="G34" s="60"/>
      <c r="H34" s="5">
        <v>1</v>
      </c>
      <c r="I34" s="60"/>
      <c r="J34" s="5">
        <f t="shared" si="0"/>
        <v>0</v>
      </c>
      <c r="K34" s="61"/>
      <c r="L34" s="29"/>
      <c r="M34" s="34">
        <f t="shared" si="1"/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58</v>
      </c>
      <c r="C35" s="5" t="s">
        <v>7</v>
      </c>
      <c r="D35" s="5" t="s">
        <v>57</v>
      </c>
      <c r="E35" s="5">
        <v>3</v>
      </c>
      <c r="F35" s="5">
        <v>150</v>
      </c>
      <c r="G35" s="60"/>
      <c r="H35" s="5">
        <v>3</v>
      </c>
      <c r="I35" s="60"/>
      <c r="J35" s="5">
        <f t="shared" si="0"/>
        <v>0</v>
      </c>
      <c r="K35" s="61"/>
      <c r="L35" s="29"/>
      <c r="M35" s="34">
        <f t="shared" si="1"/>
        <v>0</v>
      </c>
      <c r="O35" s="63"/>
      <c r="P35" s="63"/>
      <c r="Q35" s="63"/>
      <c r="R35" s="63"/>
    </row>
    <row r="36" spans="1:18" ht="15.75" thickBot="1" x14ac:dyDescent="0.3">
      <c r="A36" s="11">
        <v>30</v>
      </c>
      <c r="B36" s="11" t="s">
        <v>12</v>
      </c>
      <c r="C36" s="5" t="s">
        <v>7</v>
      </c>
      <c r="D36" s="5" t="s">
        <v>56</v>
      </c>
      <c r="E36" s="5">
        <v>2</v>
      </c>
      <c r="F36" s="5">
        <v>90</v>
      </c>
      <c r="G36" s="60"/>
      <c r="H36" s="5">
        <v>2</v>
      </c>
      <c r="I36" s="60"/>
      <c r="J36" s="5">
        <f t="shared" si="0"/>
        <v>0</v>
      </c>
      <c r="K36" s="61"/>
      <c r="L36" s="29"/>
      <c r="M36" s="34">
        <f t="shared" si="1"/>
        <v>0</v>
      </c>
      <c r="O36" s="63"/>
      <c r="P36" s="63"/>
      <c r="Q36" s="63"/>
      <c r="R36" s="63"/>
    </row>
    <row r="37" spans="1:18" ht="15.75" thickBot="1" x14ac:dyDescent="0.3">
      <c r="A37" s="11">
        <v>31</v>
      </c>
      <c r="B37" s="11" t="s">
        <v>54</v>
      </c>
      <c r="C37" s="5" t="s">
        <v>53</v>
      </c>
      <c r="D37" s="5" t="s">
        <v>52</v>
      </c>
      <c r="E37" s="5">
        <v>2</v>
      </c>
      <c r="F37" s="5">
        <v>180</v>
      </c>
      <c r="G37" s="60"/>
      <c r="H37" s="5">
        <v>2</v>
      </c>
      <c r="I37" s="60"/>
      <c r="J37" s="5">
        <f t="shared" si="0"/>
        <v>0</v>
      </c>
      <c r="K37" s="61"/>
      <c r="L37" s="29"/>
      <c r="M37" s="34">
        <f t="shared" si="1"/>
        <v>0</v>
      </c>
      <c r="O37" s="63"/>
      <c r="P37" s="63"/>
      <c r="Q37" s="63"/>
      <c r="R37" s="63"/>
    </row>
    <row r="38" spans="1:18" ht="15.75" thickBot="1" x14ac:dyDescent="0.3">
      <c r="A38" s="11">
        <v>32</v>
      </c>
      <c r="B38" s="11" t="s">
        <v>54</v>
      </c>
      <c r="C38" s="5" t="s">
        <v>55</v>
      </c>
      <c r="D38" s="5" t="s">
        <v>52</v>
      </c>
      <c r="E38" s="5">
        <v>2</v>
      </c>
      <c r="F38" s="5">
        <v>180</v>
      </c>
      <c r="G38" s="60"/>
      <c r="H38" s="5">
        <v>2</v>
      </c>
      <c r="I38" s="60"/>
      <c r="J38" s="5">
        <f t="shared" si="0"/>
        <v>0</v>
      </c>
      <c r="K38" s="61"/>
      <c r="L38" s="29"/>
      <c r="M38" s="34">
        <f t="shared" si="1"/>
        <v>0</v>
      </c>
      <c r="O38" s="63"/>
      <c r="P38" s="63"/>
      <c r="Q38" s="63"/>
      <c r="R38" s="63"/>
    </row>
    <row r="39" spans="1:18" ht="15.75" thickBot="1" x14ac:dyDescent="0.3">
      <c r="A39" s="11">
        <v>33</v>
      </c>
      <c r="B39" s="11" t="s">
        <v>54</v>
      </c>
      <c r="C39" s="5" t="s">
        <v>55</v>
      </c>
      <c r="D39" s="5" t="s">
        <v>52</v>
      </c>
      <c r="E39" s="5">
        <v>2</v>
      </c>
      <c r="F39" s="5">
        <v>180</v>
      </c>
      <c r="G39" s="60"/>
      <c r="H39" s="5">
        <v>2</v>
      </c>
      <c r="I39" s="60"/>
      <c r="J39" s="5">
        <f t="shared" si="0"/>
        <v>0</v>
      </c>
      <c r="K39" s="61"/>
      <c r="L39" s="29"/>
      <c r="M39" s="34">
        <f t="shared" si="1"/>
        <v>0</v>
      </c>
      <c r="O39" s="63"/>
      <c r="P39" s="63"/>
      <c r="Q39" s="63"/>
      <c r="R39" s="63"/>
    </row>
    <row r="40" spans="1:18" ht="15.75" thickBot="1" x14ac:dyDescent="0.3">
      <c r="A40" s="11">
        <v>34</v>
      </c>
      <c r="B40" s="11" t="s">
        <v>54</v>
      </c>
      <c r="C40" s="5" t="s">
        <v>53</v>
      </c>
      <c r="D40" s="5" t="s">
        <v>52</v>
      </c>
      <c r="E40" s="5">
        <v>2</v>
      </c>
      <c r="F40" s="5">
        <v>180</v>
      </c>
      <c r="G40" s="60"/>
      <c r="H40" s="5">
        <v>2</v>
      </c>
      <c r="I40" s="60"/>
      <c r="J40" s="5">
        <f t="shared" si="0"/>
        <v>0</v>
      </c>
      <c r="K40" s="61"/>
      <c r="L40" s="29"/>
      <c r="M40" s="34">
        <f t="shared" si="1"/>
        <v>0</v>
      </c>
      <c r="O40" s="63"/>
      <c r="P40" s="63"/>
      <c r="Q40" s="63"/>
      <c r="R40" s="63"/>
    </row>
    <row r="41" spans="1:18" ht="15.75" thickBot="1" x14ac:dyDescent="0.3">
      <c r="A41" s="11">
        <v>35</v>
      </c>
      <c r="B41" s="11" t="s">
        <v>13</v>
      </c>
      <c r="C41" s="5" t="s">
        <v>51</v>
      </c>
      <c r="D41" s="5" t="s">
        <v>9</v>
      </c>
      <c r="E41" s="5">
        <v>14</v>
      </c>
      <c r="F41" s="5">
        <v>1820</v>
      </c>
      <c r="G41" s="60"/>
      <c r="H41" s="5">
        <v>14</v>
      </c>
      <c r="I41" s="60"/>
      <c r="J41" s="5">
        <f t="shared" si="0"/>
        <v>0</v>
      </c>
      <c r="K41" s="61"/>
      <c r="L41" s="29"/>
      <c r="M41" s="34">
        <f t="shared" si="1"/>
        <v>0</v>
      </c>
      <c r="O41" s="63"/>
      <c r="P41" s="63"/>
      <c r="Q41" s="63"/>
      <c r="R41" s="63"/>
    </row>
    <row r="42" spans="1:18" ht="15.75" thickBot="1" x14ac:dyDescent="0.3">
      <c r="A42" s="11">
        <v>36</v>
      </c>
      <c r="B42" s="11" t="s">
        <v>13</v>
      </c>
      <c r="C42" s="5" t="s">
        <v>50</v>
      </c>
      <c r="D42" s="5" t="s">
        <v>9</v>
      </c>
      <c r="E42" s="5">
        <v>2</v>
      </c>
      <c r="F42" s="5">
        <v>260</v>
      </c>
      <c r="G42" s="60"/>
      <c r="H42" s="5">
        <v>2</v>
      </c>
      <c r="I42" s="60"/>
      <c r="J42" s="5">
        <f t="shared" si="0"/>
        <v>0</v>
      </c>
      <c r="K42" s="61"/>
      <c r="L42" s="29"/>
      <c r="M42" s="34">
        <f t="shared" si="1"/>
        <v>0</v>
      </c>
      <c r="O42" s="63"/>
      <c r="P42" s="63"/>
      <c r="Q42" s="63"/>
      <c r="R42" s="63"/>
    </row>
    <row r="43" spans="1:18" ht="15.75" thickBot="1" x14ac:dyDescent="0.3">
      <c r="A43" s="11">
        <v>37</v>
      </c>
      <c r="B43" s="11" t="s">
        <v>13</v>
      </c>
      <c r="C43" s="5" t="s">
        <v>6</v>
      </c>
      <c r="D43" s="5" t="s">
        <v>9</v>
      </c>
      <c r="E43" s="5">
        <v>5</v>
      </c>
      <c r="F43" s="5">
        <v>650</v>
      </c>
      <c r="G43" s="60"/>
      <c r="H43" s="5">
        <v>5</v>
      </c>
      <c r="I43" s="60"/>
      <c r="J43" s="5">
        <f t="shared" si="0"/>
        <v>0</v>
      </c>
      <c r="K43" s="61"/>
      <c r="L43" s="29"/>
      <c r="M43" s="34">
        <f t="shared" si="1"/>
        <v>0</v>
      </c>
      <c r="O43" s="63"/>
      <c r="P43" s="63"/>
      <c r="Q43" s="63"/>
      <c r="R43" s="63"/>
    </row>
    <row r="44" spans="1:18" ht="15.75" thickBot="1" x14ac:dyDescent="0.3">
      <c r="A44" s="11">
        <v>38</v>
      </c>
      <c r="B44" s="11" t="s">
        <v>41</v>
      </c>
      <c r="C44" s="5" t="s">
        <v>48</v>
      </c>
      <c r="D44" s="5" t="s">
        <v>49</v>
      </c>
      <c r="E44" s="5">
        <v>9</v>
      </c>
      <c r="F44" s="5">
        <v>2700</v>
      </c>
      <c r="G44" s="60"/>
      <c r="H44" s="5">
        <v>9</v>
      </c>
      <c r="I44" s="60"/>
      <c r="J44" s="5">
        <f t="shared" si="0"/>
        <v>0</v>
      </c>
      <c r="K44" s="61"/>
      <c r="L44" s="29"/>
      <c r="M44" s="34">
        <f t="shared" si="1"/>
        <v>0</v>
      </c>
      <c r="O44" s="63"/>
      <c r="P44" s="63"/>
      <c r="Q44" s="63"/>
      <c r="R44" s="63"/>
    </row>
    <row r="45" spans="1:18" ht="15.75" thickBot="1" x14ac:dyDescent="0.3">
      <c r="A45" s="11">
        <v>39</v>
      </c>
      <c r="B45" s="11" t="s">
        <v>13</v>
      </c>
      <c r="C45" s="5" t="s">
        <v>48</v>
      </c>
      <c r="D45" s="5" t="s">
        <v>9</v>
      </c>
      <c r="E45" s="5">
        <v>10</v>
      </c>
      <c r="F45" s="5">
        <v>1300</v>
      </c>
      <c r="G45" s="60"/>
      <c r="H45" s="5">
        <v>10</v>
      </c>
      <c r="I45" s="60"/>
      <c r="J45" s="5">
        <f t="shared" si="0"/>
        <v>0</v>
      </c>
      <c r="K45" s="61"/>
      <c r="L45" s="29"/>
      <c r="M45" s="34">
        <f t="shared" si="1"/>
        <v>0</v>
      </c>
      <c r="O45" s="63"/>
      <c r="P45" s="63"/>
      <c r="Q45" s="63"/>
      <c r="R45" s="63"/>
    </row>
    <row r="46" spans="1:18" ht="15.75" thickBot="1" x14ac:dyDescent="0.3">
      <c r="A46" s="11">
        <v>40</v>
      </c>
      <c r="B46" s="11" t="s">
        <v>13</v>
      </c>
      <c r="C46" s="5" t="s">
        <v>48</v>
      </c>
      <c r="D46" s="5" t="s">
        <v>9</v>
      </c>
      <c r="E46" s="5">
        <v>6</v>
      </c>
      <c r="F46" s="5">
        <v>780</v>
      </c>
      <c r="G46" s="60"/>
      <c r="H46" s="5">
        <v>6</v>
      </c>
      <c r="I46" s="60"/>
      <c r="J46" s="5">
        <f t="shared" si="0"/>
        <v>0</v>
      </c>
      <c r="K46" s="61"/>
      <c r="L46" s="29"/>
      <c r="M46" s="34">
        <f t="shared" si="1"/>
        <v>0</v>
      </c>
      <c r="O46" s="63"/>
      <c r="P46" s="63"/>
      <c r="Q46" s="63"/>
      <c r="R46" s="63"/>
    </row>
    <row r="47" spans="1:18" ht="15.75" thickBot="1" x14ac:dyDescent="0.3">
      <c r="A47" s="11">
        <v>41</v>
      </c>
      <c r="B47" s="11" t="s">
        <v>47</v>
      </c>
      <c r="C47" s="5" t="s">
        <v>46</v>
      </c>
      <c r="D47" s="5" t="s">
        <v>45</v>
      </c>
      <c r="E47" s="5">
        <v>1</v>
      </c>
      <c r="F47" s="5">
        <v>90</v>
      </c>
      <c r="G47" s="60"/>
      <c r="H47" s="5">
        <v>1</v>
      </c>
      <c r="I47" s="60"/>
      <c r="J47" s="5">
        <f t="shared" si="0"/>
        <v>0</v>
      </c>
      <c r="K47" s="61"/>
      <c r="L47" s="29"/>
      <c r="M47" s="34">
        <f t="shared" si="1"/>
        <v>0</v>
      </c>
      <c r="O47" s="63"/>
      <c r="P47" s="63"/>
      <c r="Q47" s="63"/>
      <c r="R47" s="63"/>
    </row>
    <row r="48" spans="1:18" ht="15.75" thickBot="1" x14ac:dyDescent="0.3">
      <c r="A48" s="11">
        <v>42</v>
      </c>
      <c r="B48" s="11" t="s">
        <v>44</v>
      </c>
      <c r="C48" s="5" t="s">
        <v>7</v>
      </c>
      <c r="D48" s="5" t="s">
        <v>43</v>
      </c>
      <c r="E48" s="5">
        <v>3</v>
      </c>
      <c r="F48" s="5">
        <v>150</v>
      </c>
      <c r="G48" s="60"/>
      <c r="H48" s="5">
        <v>3</v>
      </c>
      <c r="I48" s="60"/>
      <c r="J48" s="5">
        <f t="shared" si="0"/>
        <v>0</v>
      </c>
      <c r="K48" s="61"/>
      <c r="L48" s="29"/>
      <c r="M48" s="34">
        <f t="shared" si="1"/>
        <v>0</v>
      </c>
      <c r="O48" s="63"/>
      <c r="P48" s="63"/>
      <c r="Q48" s="63"/>
      <c r="R48" s="63"/>
    </row>
    <row r="49" spans="1:18" ht="15.75" thickBot="1" x14ac:dyDescent="0.3">
      <c r="A49" s="11">
        <v>43</v>
      </c>
      <c r="B49" s="11" t="s">
        <v>13</v>
      </c>
      <c r="C49" s="5" t="s">
        <v>6</v>
      </c>
      <c r="D49" s="5" t="s">
        <v>9</v>
      </c>
      <c r="E49" s="5">
        <v>5</v>
      </c>
      <c r="F49" s="5">
        <v>450</v>
      </c>
      <c r="G49" s="60"/>
      <c r="H49" s="5">
        <v>5</v>
      </c>
      <c r="I49" s="60"/>
      <c r="J49" s="5">
        <f t="shared" si="0"/>
        <v>0</v>
      </c>
      <c r="K49" s="61"/>
      <c r="L49" s="29"/>
      <c r="M49" s="34">
        <f t="shared" si="1"/>
        <v>0</v>
      </c>
      <c r="O49" s="63"/>
      <c r="P49" s="63"/>
      <c r="Q49" s="63"/>
      <c r="R49" s="63"/>
    </row>
    <row r="50" spans="1:18" ht="15.75" thickBot="1" x14ac:dyDescent="0.3">
      <c r="A50" s="11">
        <v>44</v>
      </c>
      <c r="B50" s="11" t="s">
        <v>13</v>
      </c>
      <c r="C50" s="5" t="s">
        <v>25</v>
      </c>
      <c r="D50" s="5" t="s">
        <v>9</v>
      </c>
      <c r="E50" s="5">
        <v>1</v>
      </c>
      <c r="F50" s="5">
        <v>130</v>
      </c>
      <c r="G50" s="60"/>
      <c r="H50" s="5">
        <v>1</v>
      </c>
      <c r="I50" s="60"/>
      <c r="J50" s="5">
        <f t="shared" si="0"/>
        <v>0</v>
      </c>
      <c r="K50" s="61"/>
      <c r="L50" s="29"/>
      <c r="M50" s="34">
        <f t="shared" si="1"/>
        <v>0</v>
      </c>
      <c r="O50" s="63"/>
      <c r="P50" s="63"/>
      <c r="Q50" s="63"/>
      <c r="R50" s="63"/>
    </row>
    <row r="51" spans="1:18" ht="15.75" thickBot="1" x14ac:dyDescent="0.3">
      <c r="A51" s="11">
        <v>45</v>
      </c>
      <c r="B51" s="11" t="s">
        <v>12</v>
      </c>
      <c r="C51" s="5" t="s">
        <v>42</v>
      </c>
      <c r="D51" s="5" t="s">
        <v>8</v>
      </c>
      <c r="E51" s="5">
        <v>10</v>
      </c>
      <c r="F51" s="5">
        <v>1300</v>
      </c>
      <c r="G51" s="60"/>
      <c r="H51" s="5">
        <v>10</v>
      </c>
      <c r="I51" s="60"/>
      <c r="J51" s="5">
        <f t="shared" si="0"/>
        <v>0</v>
      </c>
      <c r="K51" s="61"/>
      <c r="L51" s="29"/>
      <c r="M51" s="34">
        <f t="shared" si="1"/>
        <v>0</v>
      </c>
      <c r="O51" s="63"/>
      <c r="P51" s="63"/>
      <c r="Q51" s="63"/>
      <c r="R51" s="63"/>
    </row>
    <row r="52" spans="1:18" ht="15.75" thickBot="1" x14ac:dyDescent="0.3">
      <c r="A52" s="11">
        <v>46</v>
      </c>
      <c r="B52" s="11" t="s">
        <v>41</v>
      </c>
      <c r="C52" s="5" t="s">
        <v>40</v>
      </c>
      <c r="D52" s="5" t="s">
        <v>39</v>
      </c>
      <c r="E52" s="5">
        <v>3</v>
      </c>
      <c r="F52" s="5">
        <v>450</v>
      </c>
      <c r="G52" s="60"/>
      <c r="H52" s="5">
        <v>3</v>
      </c>
      <c r="I52" s="60"/>
      <c r="J52" s="5">
        <f t="shared" si="0"/>
        <v>0</v>
      </c>
      <c r="K52" s="61"/>
      <c r="L52" s="29"/>
      <c r="M52" s="34">
        <f t="shared" si="1"/>
        <v>0</v>
      </c>
      <c r="O52" s="63"/>
      <c r="P52" s="63"/>
      <c r="Q52" s="63"/>
      <c r="R52" s="63"/>
    </row>
    <row r="53" spans="1:18" ht="15.75" thickBot="1" x14ac:dyDescent="0.3">
      <c r="A53" s="11">
        <v>47</v>
      </c>
      <c r="B53" s="11" t="s">
        <v>12</v>
      </c>
      <c r="C53" s="5" t="s">
        <v>38</v>
      </c>
      <c r="D53" s="5" t="s">
        <v>8</v>
      </c>
      <c r="E53" s="5">
        <v>20</v>
      </c>
      <c r="F53" s="5">
        <v>1800</v>
      </c>
      <c r="G53" s="60"/>
      <c r="H53" s="5">
        <v>20</v>
      </c>
      <c r="I53" s="60"/>
      <c r="J53" s="5">
        <f t="shared" si="0"/>
        <v>0</v>
      </c>
      <c r="K53" s="61"/>
      <c r="L53" s="29"/>
      <c r="M53" s="34">
        <f t="shared" si="1"/>
        <v>0</v>
      </c>
      <c r="O53" s="63"/>
      <c r="P53" s="63"/>
      <c r="Q53" s="63"/>
      <c r="R53" s="63"/>
    </row>
    <row r="54" spans="1:18" ht="15.75" thickBot="1" x14ac:dyDescent="0.3">
      <c r="A54" s="11">
        <v>48</v>
      </c>
      <c r="B54" s="11" t="s">
        <v>33</v>
      </c>
      <c r="C54" s="5" t="s">
        <v>32</v>
      </c>
      <c r="D54" s="5" t="s">
        <v>37</v>
      </c>
      <c r="E54" s="5">
        <v>7</v>
      </c>
      <c r="F54" s="5">
        <v>700</v>
      </c>
      <c r="G54" s="60"/>
      <c r="H54" s="5">
        <v>7</v>
      </c>
      <c r="I54" s="60"/>
      <c r="J54" s="5">
        <f t="shared" si="0"/>
        <v>0</v>
      </c>
      <c r="K54" s="61"/>
      <c r="L54" s="29"/>
      <c r="M54" s="34">
        <f t="shared" si="1"/>
        <v>0</v>
      </c>
      <c r="O54" s="63"/>
      <c r="P54" s="63"/>
      <c r="Q54" s="63"/>
      <c r="R54" s="63"/>
    </row>
    <row r="55" spans="1:18" ht="15.75" thickBot="1" x14ac:dyDescent="0.3">
      <c r="A55" s="11">
        <v>49</v>
      </c>
      <c r="B55" s="11" t="s">
        <v>36</v>
      </c>
      <c r="C55" s="5" t="s">
        <v>35</v>
      </c>
      <c r="D55" s="5" t="s">
        <v>34</v>
      </c>
      <c r="E55" s="5">
        <v>1</v>
      </c>
      <c r="F55" s="5">
        <v>150</v>
      </c>
      <c r="G55" s="60"/>
      <c r="H55" s="5">
        <v>1</v>
      </c>
      <c r="I55" s="60"/>
      <c r="J55" s="5">
        <f t="shared" si="0"/>
        <v>0</v>
      </c>
      <c r="K55" s="61"/>
      <c r="L55" s="29"/>
      <c r="M55" s="34">
        <f t="shared" si="1"/>
        <v>0</v>
      </c>
      <c r="O55" s="63"/>
      <c r="P55" s="63"/>
      <c r="Q55" s="63"/>
      <c r="R55" s="63"/>
    </row>
    <row r="56" spans="1:18" ht="15.75" thickBot="1" x14ac:dyDescent="0.3">
      <c r="A56" s="11">
        <v>50</v>
      </c>
      <c r="B56" s="11" t="s">
        <v>33</v>
      </c>
      <c r="C56" s="5" t="s">
        <v>32</v>
      </c>
      <c r="D56" s="5" t="s">
        <v>31</v>
      </c>
      <c r="E56" s="5">
        <v>3</v>
      </c>
      <c r="F56" s="5">
        <v>105</v>
      </c>
      <c r="G56" s="60"/>
      <c r="H56" s="5">
        <v>3</v>
      </c>
      <c r="I56" s="60"/>
      <c r="J56" s="5">
        <f t="shared" si="0"/>
        <v>0</v>
      </c>
      <c r="K56" s="61"/>
      <c r="L56" s="29"/>
      <c r="M56" s="34">
        <f t="shared" si="1"/>
        <v>0</v>
      </c>
      <c r="O56" s="63"/>
      <c r="P56" s="63"/>
      <c r="Q56" s="63"/>
      <c r="R56" s="63"/>
    </row>
    <row r="57" spans="1:18" ht="15.75" thickBot="1" x14ac:dyDescent="0.3">
      <c r="A57" s="17"/>
      <c r="B57" s="68" t="s">
        <v>14</v>
      </c>
      <c r="C57" s="69"/>
      <c r="D57" s="70"/>
      <c r="E57" s="18">
        <f>SUM(E7:E56)</f>
        <v>181</v>
      </c>
      <c r="F57" s="18">
        <f>SUM(F7:F56)</f>
        <v>19190</v>
      </c>
      <c r="G57" s="41" t="s">
        <v>21</v>
      </c>
      <c r="H57" s="15">
        <f>SUM(H7:H56)</f>
        <v>181</v>
      </c>
      <c r="I57" s="31"/>
      <c r="J57" s="15">
        <f>SUM(J7:J56)</f>
        <v>0</v>
      </c>
      <c r="K57" s="31"/>
      <c r="L57" s="31">
        <f>SUM(L7:L35)</f>
        <v>0</v>
      </c>
      <c r="M57" s="32">
        <f>SUM(M7:M56)</f>
        <v>0</v>
      </c>
    </row>
    <row r="58" spans="1:18" ht="15.75" thickBot="1" x14ac:dyDescent="0.3">
      <c r="A58" s="71"/>
      <c r="B58" s="72"/>
      <c r="C58" s="72"/>
      <c r="D58" s="72"/>
      <c r="E58" s="72"/>
      <c r="F58" s="73"/>
      <c r="G58" s="5"/>
      <c r="H58" s="5"/>
      <c r="I58" s="5"/>
      <c r="J58" s="5"/>
      <c r="K58" s="30"/>
      <c r="L58" s="29"/>
      <c r="M58" s="33"/>
    </row>
    <row r="59" spans="1:18" ht="15.75" thickBot="1" x14ac:dyDescent="0.3">
      <c r="A59" s="74"/>
      <c r="B59" s="75"/>
      <c r="C59" s="75"/>
      <c r="D59" s="75"/>
      <c r="E59" s="75"/>
      <c r="F59" s="76"/>
      <c r="G59" s="5" t="s">
        <v>30</v>
      </c>
      <c r="H59" s="5">
        <v>1</v>
      </c>
      <c r="I59" s="5" t="s">
        <v>190</v>
      </c>
      <c r="J59" s="5" t="s">
        <v>190</v>
      </c>
      <c r="K59" s="61"/>
      <c r="L59" s="29"/>
      <c r="M59" s="34">
        <f>K59*H59</f>
        <v>0</v>
      </c>
    </row>
    <row r="60" spans="1:18" ht="15.75" thickBot="1" x14ac:dyDescent="0.3">
      <c r="A60" s="74"/>
      <c r="B60" s="75"/>
      <c r="C60" s="75"/>
      <c r="D60" s="75"/>
      <c r="E60" s="75"/>
      <c r="F60" s="76"/>
      <c r="G60" s="5" t="s">
        <v>17</v>
      </c>
      <c r="H60" s="5">
        <v>181</v>
      </c>
      <c r="I60" s="5" t="s">
        <v>190</v>
      </c>
      <c r="J60" s="5" t="s">
        <v>190</v>
      </c>
      <c r="K60" s="61"/>
      <c r="L60" s="29"/>
      <c r="M60" s="34">
        <f>K60*H60</f>
        <v>0</v>
      </c>
    </row>
    <row r="61" spans="1:18" ht="15.75" thickBot="1" x14ac:dyDescent="0.3">
      <c r="A61" s="74"/>
      <c r="B61" s="75"/>
      <c r="C61" s="75"/>
      <c r="D61" s="75"/>
      <c r="E61" s="75"/>
      <c r="F61" s="76"/>
      <c r="G61" s="5" t="s">
        <v>18</v>
      </c>
      <c r="H61" s="5">
        <v>181</v>
      </c>
      <c r="I61" s="5" t="s">
        <v>190</v>
      </c>
      <c r="J61" s="5" t="s">
        <v>190</v>
      </c>
      <c r="K61" s="61"/>
      <c r="L61" s="29"/>
      <c r="M61" s="34">
        <f>K61*H61</f>
        <v>0</v>
      </c>
    </row>
    <row r="62" spans="1:18" ht="15.75" thickBot="1" x14ac:dyDescent="0.3">
      <c r="A62" s="74"/>
      <c r="B62" s="75"/>
      <c r="C62" s="75"/>
      <c r="D62" s="75"/>
      <c r="E62" s="75"/>
      <c r="F62" s="76"/>
      <c r="G62" s="5" t="s">
        <v>19</v>
      </c>
      <c r="H62" s="5">
        <v>10</v>
      </c>
      <c r="I62" s="5" t="s">
        <v>190</v>
      </c>
      <c r="J62" s="5" t="s">
        <v>190</v>
      </c>
      <c r="K62" s="61"/>
      <c r="L62" s="29"/>
      <c r="M62" s="34">
        <f>K62*H62</f>
        <v>0</v>
      </c>
    </row>
    <row r="63" spans="1:18" ht="15.75" thickBot="1" x14ac:dyDescent="0.3">
      <c r="A63" s="74"/>
      <c r="B63" s="75"/>
      <c r="C63" s="75"/>
      <c r="D63" s="75"/>
      <c r="E63" s="75"/>
      <c r="F63" s="76"/>
      <c r="G63" s="5" t="s">
        <v>20</v>
      </c>
      <c r="H63" s="5">
        <v>1</v>
      </c>
      <c r="I63" s="5" t="s">
        <v>190</v>
      </c>
      <c r="J63" s="5" t="s">
        <v>190</v>
      </c>
      <c r="K63" s="61"/>
      <c r="L63" s="29"/>
      <c r="M63" s="34">
        <f>K63*H63</f>
        <v>0</v>
      </c>
    </row>
    <row r="64" spans="1:18" ht="15.75" thickBot="1" x14ac:dyDescent="0.3">
      <c r="A64" s="74"/>
      <c r="B64" s="75"/>
      <c r="C64" s="75"/>
      <c r="D64" s="75"/>
      <c r="E64" s="75"/>
      <c r="F64" s="76"/>
      <c r="G64" s="5"/>
      <c r="H64" s="5"/>
      <c r="I64" s="5"/>
      <c r="J64" s="5"/>
      <c r="K64" s="30"/>
      <c r="L64" s="29"/>
      <c r="M64" s="34"/>
    </row>
    <row r="65" spans="1:13" ht="15.75" thickBot="1" x14ac:dyDescent="0.3">
      <c r="A65" s="77"/>
      <c r="B65" s="78"/>
      <c r="C65" s="78"/>
      <c r="D65" s="78"/>
      <c r="E65" s="78"/>
      <c r="F65" s="79"/>
      <c r="G65" s="54" t="s">
        <v>22</v>
      </c>
      <c r="H65" s="5"/>
      <c r="I65" s="5"/>
      <c r="J65" s="5"/>
      <c r="K65" s="30"/>
      <c r="L65" s="29"/>
      <c r="M65" s="35">
        <f>SUM(M57:M63)</f>
        <v>0</v>
      </c>
    </row>
  </sheetData>
  <autoFilter ref="A6:K65" xr:uid="{00000000-0009-0000-0000-000002000000}"/>
  <mergeCells count="3">
    <mergeCell ref="B57:D57"/>
    <mergeCell ref="A58:F65"/>
    <mergeCell ref="O4:S5"/>
  </mergeCells>
  <pageMargins left="0.7" right="0.7" top="0.78740157499999996" bottom="0.78740157499999996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2:S36"/>
  <sheetViews>
    <sheetView topLeftCell="I6" workbookViewId="0">
      <selection activeCell="P31" sqref="P31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97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12</v>
      </c>
      <c r="C7" s="5" t="s">
        <v>6</v>
      </c>
      <c r="D7" s="5" t="s">
        <v>8</v>
      </c>
      <c r="E7" s="5">
        <v>7</v>
      </c>
      <c r="F7" s="5">
        <v>630</v>
      </c>
      <c r="G7" s="60"/>
      <c r="H7" s="5">
        <v>7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13</v>
      </c>
      <c r="C8" s="5" t="s">
        <v>6</v>
      </c>
      <c r="D8" s="5" t="s">
        <v>9</v>
      </c>
      <c r="E8" s="5">
        <v>24</v>
      </c>
      <c r="F8" s="5">
        <v>3120</v>
      </c>
      <c r="G8" s="60"/>
      <c r="H8" s="5">
        <v>24</v>
      </c>
      <c r="I8" s="60"/>
      <c r="J8" s="5">
        <f t="shared" ref="J8:J27" si="0">I8*H8</f>
        <v>0</v>
      </c>
      <c r="K8" s="61"/>
      <c r="L8" s="29"/>
      <c r="M8" s="34">
        <f t="shared" ref="M8:M27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13</v>
      </c>
      <c r="C9" s="5" t="s">
        <v>6</v>
      </c>
      <c r="D9" s="5" t="s">
        <v>96</v>
      </c>
      <c r="E9" s="5">
        <v>1</v>
      </c>
      <c r="F9" s="5">
        <v>130</v>
      </c>
      <c r="G9" s="60"/>
      <c r="H9" s="5">
        <v>1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91</v>
      </c>
      <c r="C10" s="5" t="s">
        <v>32</v>
      </c>
      <c r="D10" s="5" t="s">
        <v>95</v>
      </c>
      <c r="E10" s="5">
        <v>5</v>
      </c>
      <c r="F10" s="5">
        <v>450</v>
      </c>
      <c r="G10" s="60"/>
      <c r="H10" s="5">
        <v>5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94</v>
      </c>
      <c r="C11" s="5" t="s">
        <v>32</v>
      </c>
      <c r="D11" s="5" t="s">
        <v>93</v>
      </c>
      <c r="E11" s="5">
        <v>8</v>
      </c>
      <c r="F11" s="5">
        <v>2400</v>
      </c>
      <c r="G11" s="60"/>
      <c r="H11" s="5">
        <v>8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36</v>
      </c>
      <c r="C12" s="5" t="s">
        <v>32</v>
      </c>
      <c r="D12" s="5" t="s">
        <v>92</v>
      </c>
      <c r="E12" s="5">
        <v>3</v>
      </c>
      <c r="F12" s="5">
        <v>600</v>
      </c>
      <c r="G12" s="60"/>
      <c r="H12" s="5">
        <v>3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91</v>
      </c>
      <c r="C13" s="5" t="s">
        <v>32</v>
      </c>
      <c r="D13" s="5" t="s">
        <v>90</v>
      </c>
      <c r="E13" s="5">
        <v>2</v>
      </c>
      <c r="F13" s="5">
        <v>260</v>
      </c>
      <c r="G13" s="60"/>
      <c r="H13" s="5">
        <v>2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13</v>
      </c>
      <c r="C14" s="5" t="s">
        <v>6</v>
      </c>
      <c r="D14" s="5" t="s">
        <v>9</v>
      </c>
      <c r="E14" s="5">
        <v>3</v>
      </c>
      <c r="F14" s="5">
        <v>390</v>
      </c>
      <c r="G14" s="60"/>
      <c r="H14" s="5">
        <v>3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83</v>
      </c>
      <c r="C15" s="5" t="s">
        <v>89</v>
      </c>
      <c r="D15" s="5" t="s">
        <v>10</v>
      </c>
      <c r="E15" s="5">
        <v>1</v>
      </c>
      <c r="F15" s="5">
        <v>90</v>
      </c>
      <c r="G15" s="60"/>
      <c r="H15" s="5">
        <v>1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83</v>
      </c>
      <c r="C16" s="5" t="s">
        <v>46</v>
      </c>
      <c r="D16" s="5" t="s">
        <v>88</v>
      </c>
      <c r="E16" s="5">
        <v>5</v>
      </c>
      <c r="F16" s="5">
        <v>225</v>
      </c>
      <c r="G16" s="60"/>
      <c r="H16" s="5">
        <v>5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83</v>
      </c>
      <c r="C17" s="5" t="s">
        <v>46</v>
      </c>
      <c r="D17" s="5" t="s">
        <v>84</v>
      </c>
      <c r="E17" s="5">
        <v>4</v>
      </c>
      <c r="F17" s="5">
        <v>360</v>
      </c>
      <c r="G17" s="60"/>
      <c r="H17" s="5">
        <v>4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64</v>
      </c>
      <c r="C18" s="5" t="s">
        <v>7</v>
      </c>
      <c r="D18" s="5" t="s">
        <v>11</v>
      </c>
      <c r="E18" s="5">
        <v>2</v>
      </c>
      <c r="F18" s="5">
        <v>120</v>
      </c>
      <c r="G18" s="60"/>
      <c r="H18" s="5">
        <v>2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64</v>
      </c>
      <c r="C19" s="5" t="s">
        <v>7</v>
      </c>
      <c r="D19" s="5" t="s">
        <v>11</v>
      </c>
      <c r="E19" s="5">
        <v>1</v>
      </c>
      <c r="F19" s="5">
        <v>60</v>
      </c>
      <c r="G19" s="60"/>
      <c r="H19" s="5">
        <v>1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83</v>
      </c>
      <c r="C20" s="5" t="s">
        <v>86</v>
      </c>
      <c r="D20" s="5" t="s">
        <v>10</v>
      </c>
      <c r="E20" s="5">
        <v>4</v>
      </c>
      <c r="F20" s="5">
        <v>360</v>
      </c>
      <c r="G20" s="60"/>
      <c r="H20" s="5">
        <v>4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87</v>
      </c>
      <c r="C21" s="5" t="s">
        <v>86</v>
      </c>
      <c r="D21" s="5" t="s">
        <v>11</v>
      </c>
      <c r="E21" s="5">
        <v>2</v>
      </c>
      <c r="F21" s="5">
        <v>200</v>
      </c>
      <c r="G21" s="60"/>
      <c r="H21" s="5">
        <v>2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83</v>
      </c>
      <c r="C22" s="5" t="s">
        <v>63</v>
      </c>
      <c r="D22" s="5" t="s">
        <v>10</v>
      </c>
      <c r="E22" s="5">
        <v>4</v>
      </c>
      <c r="F22" s="5">
        <v>360</v>
      </c>
      <c r="G22" s="60"/>
      <c r="H22" s="5">
        <v>4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83</v>
      </c>
      <c r="C23" s="5" t="s">
        <v>61</v>
      </c>
      <c r="D23" s="5" t="s">
        <v>10</v>
      </c>
      <c r="E23" s="5">
        <v>1</v>
      </c>
      <c r="F23" s="5">
        <v>90</v>
      </c>
      <c r="G23" s="60"/>
      <c r="H23" s="5">
        <v>1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83</v>
      </c>
      <c r="C24" s="5" t="s">
        <v>86</v>
      </c>
      <c r="D24" s="5" t="s">
        <v>10</v>
      </c>
      <c r="E24" s="5">
        <v>1</v>
      </c>
      <c r="F24" s="5">
        <v>90</v>
      </c>
      <c r="G24" s="60"/>
      <c r="H24" s="5">
        <v>1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12</v>
      </c>
      <c r="C25" s="5" t="s">
        <v>85</v>
      </c>
      <c r="D25" s="5" t="s">
        <v>84</v>
      </c>
      <c r="E25" s="5">
        <v>2</v>
      </c>
      <c r="F25" s="5">
        <v>180</v>
      </c>
      <c r="G25" s="60"/>
      <c r="H25" s="5">
        <v>2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40" t="s">
        <v>83</v>
      </c>
      <c r="C26" s="39" t="s">
        <v>63</v>
      </c>
      <c r="D26" s="39" t="s">
        <v>10</v>
      </c>
      <c r="E26" s="5">
        <v>14</v>
      </c>
      <c r="F26" s="5">
        <v>1260</v>
      </c>
      <c r="G26" s="60"/>
      <c r="H26" s="5">
        <v>14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6"/>
      <c r="P26" s="66"/>
      <c r="Q26" s="66"/>
      <c r="R26" s="66"/>
    </row>
    <row r="27" spans="1:18" ht="15.75" thickBot="1" x14ac:dyDescent="0.3">
      <c r="A27" s="17"/>
      <c r="B27" s="12"/>
      <c r="C27" s="2"/>
      <c r="D27" s="2"/>
      <c r="E27" s="21"/>
      <c r="F27" s="5"/>
      <c r="G27" s="5"/>
      <c r="H27" s="5"/>
      <c r="I27" s="5"/>
      <c r="J27" s="5">
        <f t="shared" si="0"/>
        <v>0</v>
      </c>
      <c r="K27" s="30"/>
      <c r="L27" s="29"/>
      <c r="M27" s="34">
        <f t="shared" si="1"/>
        <v>0</v>
      </c>
      <c r="O27" s="67"/>
      <c r="P27" s="67"/>
      <c r="Q27" s="67"/>
      <c r="R27" s="67"/>
    </row>
    <row r="28" spans="1:18" ht="15.75" thickBot="1" x14ac:dyDescent="0.3">
      <c r="A28" s="17"/>
      <c r="B28" s="68" t="s">
        <v>14</v>
      </c>
      <c r="C28" s="69"/>
      <c r="D28" s="70"/>
      <c r="E28" s="18">
        <f>SUM(E7:E26)</f>
        <v>94</v>
      </c>
      <c r="F28" s="16">
        <f>SUM(F7:F26)</f>
        <v>11375</v>
      </c>
      <c r="G28" s="41" t="s">
        <v>21</v>
      </c>
      <c r="H28" s="15">
        <f>SUM(H7:H26)</f>
        <v>94</v>
      </c>
      <c r="I28" s="15"/>
      <c r="J28" s="15">
        <f>SUM(J7:J26)</f>
        <v>0</v>
      </c>
      <c r="K28" s="31"/>
      <c r="L28" s="31">
        <f>SUM(L7:L26)</f>
        <v>0</v>
      </c>
      <c r="M28" s="32">
        <f>SUM(M7:M26)</f>
        <v>0</v>
      </c>
    </row>
    <row r="29" spans="1:18" ht="15.75" thickBot="1" x14ac:dyDescent="0.3">
      <c r="A29" s="71"/>
      <c r="B29" s="72"/>
      <c r="C29" s="72"/>
      <c r="D29" s="72"/>
      <c r="E29" s="72"/>
      <c r="F29" s="73"/>
      <c r="G29" s="5"/>
      <c r="H29" s="5"/>
      <c r="I29" s="5"/>
      <c r="J29" s="5"/>
      <c r="K29" s="30"/>
      <c r="L29" s="29"/>
      <c r="M29" s="33"/>
    </row>
    <row r="30" spans="1:18" ht="15.75" thickBot="1" x14ac:dyDescent="0.3">
      <c r="A30" s="74"/>
      <c r="B30" s="75"/>
      <c r="C30" s="75"/>
      <c r="D30" s="75"/>
      <c r="E30" s="75"/>
      <c r="F30" s="76"/>
      <c r="G30" s="5" t="s">
        <v>82</v>
      </c>
      <c r="H30" s="5">
        <v>1</v>
      </c>
      <c r="I30" s="5" t="s">
        <v>190</v>
      </c>
      <c r="J30" s="5" t="s">
        <v>190</v>
      </c>
      <c r="K30" s="61"/>
      <c r="L30" s="29"/>
      <c r="M30" s="34">
        <f>K30*H30</f>
        <v>0</v>
      </c>
    </row>
    <row r="31" spans="1:18" ht="15.75" thickBot="1" x14ac:dyDescent="0.3">
      <c r="A31" s="74"/>
      <c r="B31" s="75"/>
      <c r="C31" s="75"/>
      <c r="D31" s="75"/>
      <c r="E31" s="75"/>
      <c r="F31" s="76"/>
      <c r="G31" s="5" t="s">
        <v>17</v>
      </c>
      <c r="H31" s="5">
        <v>94</v>
      </c>
      <c r="I31" s="5" t="s">
        <v>190</v>
      </c>
      <c r="J31" s="5" t="s">
        <v>190</v>
      </c>
      <c r="K31" s="61"/>
      <c r="L31" s="29"/>
      <c r="M31" s="34">
        <f t="shared" ref="M31:M34" si="2">K31*H31</f>
        <v>0</v>
      </c>
    </row>
    <row r="32" spans="1:18" ht="15.75" thickBot="1" x14ac:dyDescent="0.3">
      <c r="A32" s="74"/>
      <c r="B32" s="75"/>
      <c r="C32" s="75"/>
      <c r="D32" s="75"/>
      <c r="E32" s="75"/>
      <c r="F32" s="76"/>
      <c r="G32" s="5" t="s">
        <v>18</v>
      </c>
      <c r="H32" s="5">
        <v>94</v>
      </c>
      <c r="I32" s="5" t="s">
        <v>190</v>
      </c>
      <c r="J32" s="5" t="s">
        <v>190</v>
      </c>
      <c r="K32" s="61"/>
      <c r="L32" s="29"/>
      <c r="M32" s="34">
        <f t="shared" si="2"/>
        <v>0</v>
      </c>
    </row>
    <row r="33" spans="1:13" ht="15.75" thickBot="1" x14ac:dyDescent="0.3">
      <c r="A33" s="74"/>
      <c r="B33" s="75"/>
      <c r="C33" s="75"/>
      <c r="D33" s="75"/>
      <c r="E33" s="75"/>
      <c r="F33" s="76"/>
      <c r="G33" s="5" t="s">
        <v>19</v>
      </c>
      <c r="H33" s="5">
        <v>15</v>
      </c>
      <c r="I33" s="5" t="s">
        <v>190</v>
      </c>
      <c r="J33" s="5" t="s">
        <v>190</v>
      </c>
      <c r="K33" s="61"/>
      <c r="L33" s="29"/>
      <c r="M33" s="34">
        <f t="shared" si="2"/>
        <v>0</v>
      </c>
    </row>
    <row r="34" spans="1:13" ht="15.75" thickBot="1" x14ac:dyDescent="0.3">
      <c r="A34" s="74"/>
      <c r="B34" s="75"/>
      <c r="C34" s="75"/>
      <c r="D34" s="75"/>
      <c r="E34" s="75"/>
      <c r="F34" s="76"/>
      <c r="G34" s="5" t="s">
        <v>20</v>
      </c>
      <c r="H34" s="5">
        <v>1</v>
      </c>
      <c r="I34" s="5" t="s">
        <v>190</v>
      </c>
      <c r="J34" s="5" t="s">
        <v>190</v>
      </c>
      <c r="K34" s="61"/>
      <c r="L34" s="29"/>
      <c r="M34" s="34">
        <f t="shared" si="2"/>
        <v>0</v>
      </c>
    </row>
    <row r="35" spans="1:13" ht="15.75" thickBot="1" x14ac:dyDescent="0.3">
      <c r="A35" s="74"/>
      <c r="B35" s="75"/>
      <c r="C35" s="75"/>
      <c r="D35" s="75"/>
      <c r="E35" s="75"/>
      <c r="F35" s="76"/>
      <c r="G35" s="5"/>
      <c r="H35" s="5"/>
      <c r="I35" s="5"/>
      <c r="J35" s="5"/>
      <c r="K35" s="30"/>
      <c r="L35" s="29"/>
      <c r="M35" s="34"/>
    </row>
    <row r="36" spans="1:13" ht="15.75" thickBot="1" x14ac:dyDescent="0.3">
      <c r="A36" s="77"/>
      <c r="B36" s="78"/>
      <c r="C36" s="78"/>
      <c r="D36" s="78"/>
      <c r="E36" s="78"/>
      <c r="F36" s="79"/>
      <c r="G36" s="54" t="s">
        <v>22</v>
      </c>
      <c r="H36" s="5"/>
      <c r="I36" s="5"/>
      <c r="J36" s="5"/>
      <c r="K36" s="30"/>
      <c r="L36" s="29"/>
      <c r="M36" s="35">
        <f>SUM(M28:M34)</f>
        <v>0</v>
      </c>
    </row>
  </sheetData>
  <autoFilter ref="A6:K36" xr:uid="{00000000-0009-0000-0000-000003000000}"/>
  <mergeCells count="3">
    <mergeCell ref="B28:D28"/>
    <mergeCell ref="A29:F36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2:S38"/>
  <sheetViews>
    <sheetView topLeftCell="E1" workbookViewId="0">
      <selection activeCell="P26" sqref="P26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112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83</v>
      </c>
      <c r="C7" s="5" t="s">
        <v>46</v>
      </c>
      <c r="D7" s="5" t="s">
        <v>106</v>
      </c>
      <c r="E7" s="5">
        <v>3</v>
      </c>
      <c r="F7" s="5">
        <v>300</v>
      </c>
      <c r="G7" s="60"/>
      <c r="H7" s="5">
        <v>3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64</v>
      </c>
      <c r="C8" s="5" t="s">
        <v>53</v>
      </c>
      <c r="D8" s="5" t="s">
        <v>111</v>
      </c>
      <c r="E8" s="5">
        <v>3</v>
      </c>
      <c r="F8" s="5">
        <v>300</v>
      </c>
      <c r="G8" s="60"/>
      <c r="H8" s="5">
        <v>3</v>
      </c>
      <c r="I8" s="60"/>
      <c r="J8" s="5">
        <f t="shared" ref="J8:J29" si="0">I8*H8</f>
        <v>0</v>
      </c>
      <c r="K8" s="61"/>
      <c r="L8" s="29"/>
      <c r="M8" s="34">
        <f t="shared" ref="M8:M29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83</v>
      </c>
      <c r="C9" s="5" t="s">
        <v>110</v>
      </c>
      <c r="D9" s="5" t="s">
        <v>106</v>
      </c>
      <c r="E9" s="5">
        <v>4</v>
      </c>
      <c r="F9" s="5">
        <v>400</v>
      </c>
      <c r="G9" s="60"/>
      <c r="H9" s="5">
        <v>4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26</v>
      </c>
      <c r="C10" s="5" t="s">
        <v>7</v>
      </c>
      <c r="D10" s="5" t="s">
        <v>11</v>
      </c>
      <c r="E10" s="5">
        <v>4</v>
      </c>
      <c r="F10" s="5">
        <v>240</v>
      </c>
      <c r="G10" s="60"/>
      <c r="H10" s="5">
        <v>4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26</v>
      </c>
      <c r="C11" s="5" t="s">
        <v>7</v>
      </c>
      <c r="D11" s="5" t="s">
        <v>11</v>
      </c>
      <c r="E11" s="5">
        <v>2</v>
      </c>
      <c r="F11" s="5">
        <v>120</v>
      </c>
      <c r="G11" s="60"/>
      <c r="H11" s="5">
        <v>2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26</v>
      </c>
      <c r="C12" s="5" t="s">
        <v>25</v>
      </c>
      <c r="D12" s="5" t="s">
        <v>11</v>
      </c>
      <c r="E12" s="5">
        <v>1</v>
      </c>
      <c r="F12" s="5">
        <v>60</v>
      </c>
      <c r="G12" s="60"/>
      <c r="H12" s="5">
        <v>1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26</v>
      </c>
      <c r="C13" s="5" t="s">
        <v>25</v>
      </c>
      <c r="D13" s="5" t="s">
        <v>11</v>
      </c>
      <c r="E13" s="5">
        <v>2</v>
      </c>
      <c r="F13" s="5">
        <v>120</v>
      </c>
      <c r="G13" s="60"/>
      <c r="H13" s="5">
        <v>2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83</v>
      </c>
      <c r="C14" s="5" t="s">
        <v>86</v>
      </c>
      <c r="D14" s="5" t="s">
        <v>106</v>
      </c>
      <c r="E14" s="5">
        <v>8</v>
      </c>
      <c r="F14" s="5">
        <v>800</v>
      </c>
      <c r="G14" s="60"/>
      <c r="H14" s="5">
        <v>8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26</v>
      </c>
      <c r="C15" s="5" t="s">
        <v>109</v>
      </c>
      <c r="D15" s="5" t="s">
        <v>11</v>
      </c>
      <c r="E15" s="5">
        <v>2</v>
      </c>
      <c r="F15" s="5">
        <v>120</v>
      </c>
      <c r="G15" s="60"/>
      <c r="H15" s="5">
        <v>2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83</v>
      </c>
      <c r="C16" s="5" t="s">
        <v>61</v>
      </c>
      <c r="D16" s="5" t="s">
        <v>10</v>
      </c>
      <c r="E16" s="5">
        <v>2</v>
      </c>
      <c r="F16" s="5">
        <v>200</v>
      </c>
      <c r="G16" s="60"/>
      <c r="H16" s="5">
        <v>2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87</v>
      </c>
      <c r="C17" s="5" t="s">
        <v>76</v>
      </c>
      <c r="D17" s="5" t="s">
        <v>108</v>
      </c>
      <c r="E17" s="5">
        <v>2</v>
      </c>
      <c r="F17" s="5">
        <v>400</v>
      </c>
      <c r="G17" s="60"/>
      <c r="H17" s="5">
        <v>2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83</v>
      </c>
      <c r="C18" s="5" t="s">
        <v>107</v>
      </c>
      <c r="D18" s="5" t="s">
        <v>106</v>
      </c>
      <c r="E18" s="5">
        <v>1</v>
      </c>
      <c r="F18" s="5">
        <v>100</v>
      </c>
      <c r="G18" s="60"/>
      <c r="H18" s="5">
        <v>1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26</v>
      </c>
      <c r="C19" s="5" t="s">
        <v>46</v>
      </c>
      <c r="D19" s="5" t="s">
        <v>103</v>
      </c>
      <c r="E19" s="5">
        <v>1</v>
      </c>
      <c r="F19" s="5">
        <v>60</v>
      </c>
      <c r="G19" s="60"/>
      <c r="H19" s="5">
        <v>1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26</v>
      </c>
      <c r="C20" s="5" t="s">
        <v>35</v>
      </c>
      <c r="D20" s="5" t="s">
        <v>103</v>
      </c>
      <c r="E20" s="5">
        <v>1</v>
      </c>
      <c r="F20" s="5">
        <v>60</v>
      </c>
      <c r="G20" s="60"/>
      <c r="H20" s="5">
        <v>1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13</v>
      </c>
      <c r="C21" s="5" t="s">
        <v>6</v>
      </c>
      <c r="D21" s="5" t="s">
        <v>9</v>
      </c>
      <c r="E21" s="5">
        <v>23</v>
      </c>
      <c r="F21" s="5">
        <v>3450</v>
      </c>
      <c r="G21" s="60"/>
      <c r="H21" s="5">
        <v>23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13</v>
      </c>
      <c r="C22" s="5" t="s">
        <v>6</v>
      </c>
      <c r="D22" s="5" t="s">
        <v>105</v>
      </c>
      <c r="E22" s="5">
        <v>6</v>
      </c>
      <c r="F22" s="5">
        <v>840</v>
      </c>
      <c r="G22" s="60"/>
      <c r="H22" s="5">
        <v>6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13</v>
      </c>
      <c r="C23" s="5" t="s">
        <v>6</v>
      </c>
      <c r="D23" s="5" t="s">
        <v>9</v>
      </c>
      <c r="E23" s="5">
        <v>3</v>
      </c>
      <c r="F23" s="5">
        <v>450</v>
      </c>
      <c r="G23" s="60"/>
      <c r="H23" s="5">
        <v>3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13</v>
      </c>
      <c r="C24" s="5" t="s">
        <v>48</v>
      </c>
      <c r="D24" s="5" t="s">
        <v>9</v>
      </c>
      <c r="E24" s="5">
        <v>6</v>
      </c>
      <c r="F24" s="5">
        <v>900</v>
      </c>
      <c r="G24" s="60"/>
      <c r="H24" s="5">
        <v>6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12</v>
      </c>
      <c r="C25" s="5" t="s">
        <v>25</v>
      </c>
      <c r="D25" s="5" t="s">
        <v>105</v>
      </c>
      <c r="E25" s="5">
        <v>1</v>
      </c>
      <c r="F25" s="5">
        <v>150</v>
      </c>
      <c r="G25" s="60"/>
      <c r="H25" s="5">
        <v>1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13</v>
      </c>
      <c r="C26" s="5" t="s">
        <v>104</v>
      </c>
      <c r="D26" s="5" t="s">
        <v>9</v>
      </c>
      <c r="E26" s="5">
        <v>2</v>
      </c>
      <c r="F26" s="5">
        <v>300</v>
      </c>
      <c r="G26" s="60"/>
      <c r="H26" s="5">
        <v>2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26</v>
      </c>
      <c r="C27" s="5" t="s">
        <v>25</v>
      </c>
      <c r="D27" s="5" t="s">
        <v>103</v>
      </c>
      <c r="E27" s="5">
        <v>1</v>
      </c>
      <c r="F27" s="5">
        <v>60</v>
      </c>
      <c r="G27" s="60"/>
      <c r="H27" s="5">
        <v>1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102</v>
      </c>
      <c r="C28" s="5" t="s">
        <v>101</v>
      </c>
      <c r="D28" s="5" t="s">
        <v>100</v>
      </c>
      <c r="E28" s="5">
        <v>2</v>
      </c>
      <c r="F28" s="5">
        <v>600</v>
      </c>
      <c r="G28" s="60"/>
      <c r="H28" s="5">
        <v>2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6"/>
      <c r="P28" s="66"/>
      <c r="Q28" s="66"/>
      <c r="R28" s="66"/>
    </row>
    <row r="29" spans="1:18" ht="15.75" thickBot="1" x14ac:dyDescent="0.3">
      <c r="A29" s="11">
        <v>23</v>
      </c>
      <c r="B29" s="11" t="s">
        <v>99</v>
      </c>
      <c r="C29" s="5" t="s">
        <v>27</v>
      </c>
      <c r="D29" s="5" t="s">
        <v>98</v>
      </c>
      <c r="E29" s="5"/>
      <c r="F29" s="5"/>
      <c r="G29" s="5"/>
      <c r="H29" s="5"/>
      <c r="I29" s="5"/>
      <c r="J29" s="5">
        <f t="shared" si="0"/>
        <v>0</v>
      </c>
      <c r="K29" s="30"/>
      <c r="L29" s="29"/>
      <c r="M29" s="34">
        <f t="shared" si="1"/>
        <v>0</v>
      </c>
      <c r="O29" s="67"/>
      <c r="P29" s="67"/>
      <c r="Q29" s="67"/>
      <c r="R29" s="67"/>
    </row>
    <row r="30" spans="1:18" ht="15.75" thickBot="1" x14ac:dyDescent="0.3">
      <c r="A30" s="17"/>
      <c r="B30" s="68" t="s">
        <v>14</v>
      </c>
      <c r="C30" s="69"/>
      <c r="D30" s="70"/>
      <c r="E30" s="18">
        <f>SUM(E7:E29)</f>
        <v>80</v>
      </c>
      <c r="F30" s="18">
        <f>SUM(F7:F29)</f>
        <v>10030</v>
      </c>
      <c r="G30" s="41" t="s">
        <v>21</v>
      </c>
      <c r="H30" s="15">
        <f>SUM(H7:H29)</f>
        <v>80</v>
      </c>
      <c r="I30" s="15"/>
      <c r="J30" s="15">
        <f>SUM(J7:J29)</f>
        <v>0</v>
      </c>
      <c r="K30" s="31"/>
      <c r="L30" s="31">
        <f>SUM(L7:L26)</f>
        <v>0</v>
      </c>
      <c r="M30" s="32">
        <f>SUM(M7:M26)</f>
        <v>0</v>
      </c>
    </row>
    <row r="31" spans="1:18" ht="15.75" thickBot="1" x14ac:dyDescent="0.3">
      <c r="A31" s="71"/>
      <c r="B31" s="72"/>
      <c r="C31" s="72"/>
      <c r="D31" s="72"/>
      <c r="E31" s="72"/>
      <c r="F31" s="73"/>
      <c r="G31" s="5"/>
      <c r="H31" s="5"/>
      <c r="I31" s="5"/>
      <c r="J31" s="5"/>
      <c r="K31" s="30"/>
      <c r="L31" s="29"/>
      <c r="M31" s="33"/>
    </row>
    <row r="32" spans="1:18" ht="15.75" thickBot="1" x14ac:dyDescent="0.3">
      <c r="A32" s="74"/>
      <c r="B32" s="75"/>
      <c r="C32" s="75"/>
      <c r="D32" s="75"/>
      <c r="E32" s="75"/>
      <c r="F32" s="76"/>
      <c r="G32" s="5" t="s">
        <v>82</v>
      </c>
      <c r="H32" s="5">
        <v>1</v>
      </c>
      <c r="I32" s="5" t="s">
        <v>190</v>
      </c>
      <c r="J32" s="5" t="s">
        <v>190</v>
      </c>
      <c r="K32" s="61"/>
      <c r="L32" s="29"/>
      <c r="M32" s="34">
        <f>K32*H32</f>
        <v>0</v>
      </c>
    </row>
    <row r="33" spans="1:13" ht="15.75" thickBot="1" x14ac:dyDescent="0.3">
      <c r="A33" s="74"/>
      <c r="B33" s="75"/>
      <c r="C33" s="75"/>
      <c r="D33" s="75"/>
      <c r="E33" s="75"/>
      <c r="F33" s="76"/>
      <c r="G33" s="5" t="s">
        <v>17</v>
      </c>
      <c r="H33" s="5">
        <v>80</v>
      </c>
      <c r="I33" s="5" t="s">
        <v>190</v>
      </c>
      <c r="J33" s="5" t="s">
        <v>190</v>
      </c>
      <c r="K33" s="61"/>
      <c r="L33" s="29"/>
      <c r="M33" s="34">
        <f t="shared" ref="M33:M36" si="2">K33*H33</f>
        <v>0</v>
      </c>
    </row>
    <row r="34" spans="1:13" ht="15.75" thickBot="1" x14ac:dyDescent="0.3">
      <c r="A34" s="74"/>
      <c r="B34" s="75"/>
      <c r="C34" s="75"/>
      <c r="D34" s="75"/>
      <c r="E34" s="75"/>
      <c r="F34" s="76"/>
      <c r="G34" s="5" t="s">
        <v>18</v>
      </c>
      <c r="H34" s="5">
        <v>80</v>
      </c>
      <c r="I34" s="5" t="s">
        <v>190</v>
      </c>
      <c r="J34" s="5" t="s">
        <v>190</v>
      </c>
      <c r="K34" s="61"/>
      <c r="L34" s="29"/>
      <c r="M34" s="34">
        <f t="shared" si="2"/>
        <v>0</v>
      </c>
    </row>
    <row r="35" spans="1:13" ht="15.75" thickBot="1" x14ac:dyDescent="0.3">
      <c r="A35" s="74"/>
      <c r="B35" s="75"/>
      <c r="C35" s="75"/>
      <c r="D35" s="75"/>
      <c r="E35" s="75"/>
      <c r="F35" s="76"/>
      <c r="G35" s="5" t="s">
        <v>19</v>
      </c>
      <c r="H35" s="5">
        <v>5</v>
      </c>
      <c r="I35" s="5" t="s">
        <v>190</v>
      </c>
      <c r="J35" s="5" t="s">
        <v>190</v>
      </c>
      <c r="K35" s="61"/>
      <c r="L35" s="29"/>
      <c r="M35" s="34">
        <f t="shared" si="2"/>
        <v>0</v>
      </c>
    </row>
    <row r="36" spans="1:13" ht="15.75" thickBot="1" x14ac:dyDescent="0.3">
      <c r="A36" s="74"/>
      <c r="B36" s="75"/>
      <c r="C36" s="75"/>
      <c r="D36" s="75"/>
      <c r="E36" s="75"/>
      <c r="F36" s="76"/>
      <c r="G36" s="5" t="s">
        <v>20</v>
      </c>
      <c r="H36" s="5">
        <v>1</v>
      </c>
      <c r="I36" s="5" t="s">
        <v>190</v>
      </c>
      <c r="J36" s="5" t="s">
        <v>190</v>
      </c>
      <c r="K36" s="61"/>
      <c r="L36" s="29"/>
      <c r="M36" s="34">
        <f t="shared" si="2"/>
        <v>0</v>
      </c>
    </row>
    <row r="37" spans="1:13" ht="15.75" thickBot="1" x14ac:dyDescent="0.3">
      <c r="A37" s="74"/>
      <c r="B37" s="75"/>
      <c r="C37" s="75"/>
      <c r="D37" s="75"/>
      <c r="E37" s="75"/>
      <c r="F37" s="76"/>
      <c r="G37" s="5"/>
      <c r="H37" s="5"/>
      <c r="I37" s="5"/>
      <c r="J37" s="5"/>
      <c r="K37" s="30"/>
      <c r="L37" s="29"/>
      <c r="M37" s="34"/>
    </row>
    <row r="38" spans="1:13" ht="15.75" thickBot="1" x14ac:dyDescent="0.3">
      <c r="A38" s="77"/>
      <c r="B38" s="78"/>
      <c r="C38" s="78"/>
      <c r="D38" s="78"/>
      <c r="E38" s="78"/>
      <c r="F38" s="79"/>
      <c r="G38" s="54" t="s">
        <v>22</v>
      </c>
      <c r="H38" s="5"/>
      <c r="I38" s="5"/>
      <c r="J38" s="5"/>
      <c r="K38" s="30"/>
      <c r="L38" s="29"/>
      <c r="M38" s="35">
        <f>SUM(M30:M36)</f>
        <v>0</v>
      </c>
    </row>
  </sheetData>
  <autoFilter ref="A6:K38" xr:uid="{00000000-0009-0000-0000-000004000000}"/>
  <mergeCells count="3">
    <mergeCell ref="B30:D30"/>
    <mergeCell ref="A31:F38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2:S45"/>
  <sheetViews>
    <sheetView topLeftCell="F1" workbookViewId="0">
      <selection activeCell="O11" sqref="O11:R35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122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12</v>
      </c>
      <c r="C7" s="5" t="s">
        <v>121</v>
      </c>
      <c r="D7" s="5" t="s">
        <v>8</v>
      </c>
      <c r="E7" s="5">
        <v>8</v>
      </c>
      <c r="F7" s="5">
        <v>800</v>
      </c>
      <c r="G7" s="60"/>
      <c r="H7" s="5">
        <v>8</v>
      </c>
      <c r="I7" s="60"/>
      <c r="J7" s="5">
        <f>I7*H7</f>
        <v>0</v>
      </c>
      <c r="K7" s="61"/>
      <c r="L7" s="29"/>
      <c r="M7" s="34">
        <f t="shared" ref="M7:M35" si="0"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12</v>
      </c>
      <c r="C8" s="5" t="s">
        <v>121</v>
      </c>
      <c r="D8" s="5" t="s">
        <v>8</v>
      </c>
      <c r="E8" s="5">
        <v>8</v>
      </c>
      <c r="F8" s="5">
        <v>800</v>
      </c>
      <c r="G8" s="60"/>
      <c r="H8" s="5">
        <v>8</v>
      </c>
      <c r="I8" s="60"/>
      <c r="J8" s="5">
        <f t="shared" ref="J8:J36" si="1">I8*H8</f>
        <v>0</v>
      </c>
      <c r="K8" s="61"/>
      <c r="L8" s="29"/>
      <c r="M8" s="34">
        <f t="shared" si="0"/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12</v>
      </c>
      <c r="C9" s="5" t="s">
        <v>121</v>
      </c>
      <c r="D9" s="5" t="s">
        <v>8</v>
      </c>
      <c r="E9" s="5">
        <v>15</v>
      </c>
      <c r="F9" s="5">
        <v>1500</v>
      </c>
      <c r="G9" s="60"/>
      <c r="H9" s="5">
        <v>15</v>
      </c>
      <c r="I9" s="60"/>
      <c r="J9" s="5">
        <f t="shared" si="1"/>
        <v>0</v>
      </c>
      <c r="K9" s="61"/>
      <c r="L9" s="29"/>
      <c r="M9" s="34">
        <f t="shared" si="0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41</v>
      </c>
      <c r="C10" s="5" t="s">
        <v>42</v>
      </c>
      <c r="D10" s="5" t="s">
        <v>29</v>
      </c>
      <c r="E10" s="5">
        <v>3</v>
      </c>
      <c r="F10" s="5">
        <v>1500</v>
      </c>
      <c r="G10" s="60"/>
      <c r="H10" s="5">
        <v>3</v>
      </c>
      <c r="I10" s="60"/>
      <c r="J10" s="5">
        <f t="shared" si="1"/>
        <v>0</v>
      </c>
      <c r="K10" s="61"/>
      <c r="L10" s="29"/>
      <c r="M10" s="34">
        <f t="shared" si="0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33</v>
      </c>
      <c r="C11" s="5" t="s">
        <v>32</v>
      </c>
      <c r="D11" s="5" t="s">
        <v>113</v>
      </c>
      <c r="E11" s="5">
        <v>8</v>
      </c>
      <c r="F11" s="5">
        <v>800</v>
      </c>
      <c r="G11" s="60"/>
      <c r="H11" s="5">
        <v>8</v>
      </c>
      <c r="I11" s="60"/>
      <c r="J11" s="5">
        <f t="shared" si="1"/>
        <v>0</v>
      </c>
      <c r="K11" s="61"/>
      <c r="L11" s="29"/>
      <c r="M11" s="34">
        <f t="shared" si="0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33</v>
      </c>
      <c r="C12" s="5" t="s">
        <v>32</v>
      </c>
      <c r="D12" s="5" t="s">
        <v>120</v>
      </c>
      <c r="E12" s="5">
        <v>1</v>
      </c>
      <c r="F12" s="5">
        <v>250</v>
      </c>
      <c r="G12" s="60"/>
      <c r="H12" s="5">
        <v>1</v>
      </c>
      <c r="I12" s="60"/>
      <c r="J12" s="5">
        <f t="shared" si="1"/>
        <v>0</v>
      </c>
      <c r="K12" s="61"/>
      <c r="L12" s="29"/>
      <c r="M12" s="34">
        <f t="shared" si="0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91</v>
      </c>
      <c r="C13" s="5" t="s">
        <v>32</v>
      </c>
      <c r="D13" s="5" t="s">
        <v>95</v>
      </c>
      <c r="E13" s="5">
        <v>4</v>
      </c>
      <c r="F13" s="5">
        <v>360</v>
      </c>
      <c r="G13" s="60"/>
      <c r="H13" s="5">
        <v>4</v>
      </c>
      <c r="I13" s="60"/>
      <c r="J13" s="5">
        <f t="shared" si="1"/>
        <v>0</v>
      </c>
      <c r="K13" s="61"/>
      <c r="L13" s="29"/>
      <c r="M13" s="34">
        <f t="shared" si="0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13</v>
      </c>
      <c r="C14" s="5" t="s">
        <v>51</v>
      </c>
      <c r="D14" s="5" t="s">
        <v>9</v>
      </c>
      <c r="E14" s="5">
        <v>17</v>
      </c>
      <c r="F14" s="5">
        <v>2550</v>
      </c>
      <c r="G14" s="60"/>
      <c r="H14" s="5">
        <v>17</v>
      </c>
      <c r="I14" s="60"/>
      <c r="J14" s="5">
        <f t="shared" si="1"/>
        <v>0</v>
      </c>
      <c r="K14" s="61"/>
      <c r="L14" s="29"/>
      <c r="M14" s="34">
        <f t="shared" si="0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12</v>
      </c>
      <c r="C15" s="5" t="s">
        <v>46</v>
      </c>
      <c r="D15" s="5" t="s">
        <v>8</v>
      </c>
      <c r="E15" s="5">
        <v>2</v>
      </c>
      <c r="F15" s="5">
        <v>180</v>
      </c>
      <c r="G15" s="60"/>
      <c r="H15" s="5">
        <v>2</v>
      </c>
      <c r="I15" s="60"/>
      <c r="J15" s="5">
        <f t="shared" si="1"/>
        <v>0</v>
      </c>
      <c r="K15" s="61"/>
      <c r="L15" s="29"/>
      <c r="M15" s="34">
        <f t="shared" si="0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12</v>
      </c>
      <c r="C16" s="5" t="s">
        <v>25</v>
      </c>
      <c r="D16" s="5" t="s">
        <v>8</v>
      </c>
      <c r="E16" s="5">
        <v>2</v>
      </c>
      <c r="F16" s="5">
        <v>180</v>
      </c>
      <c r="G16" s="60"/>
      <c r="H16" s="5">
        <v>2</v>
      </c>
      <c r="I16" s="60"/>
      <c r="J16" s="5">
        <f t="shared" si="1"/>
        <v>0</v>
      </c>
      <c r="K16" s="61"/>
      <c r="L16" s="29"/>
      <c r="M16" s="34">
        <f t="shared" si="0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12</v>
      </c>
      <c r="C17" s="5" t="s">
        <v>25</v>
      </c>
      <c r="D17" s="5" t="s">
        <v>8</v>
      </c>
      <c r="E17" s="5">
        <v>2</v>
      </c>
      <c r="F17" s="5">
        <v>180</v>
      </c>
      <c r="G17" s="60"/>
      <c r="H17" s="5">
        <v>2</v>
      </c>
      <c r="I17" s="60"/>
      <c r="J17" s="5">
        <f t="shared" si="1"/>
        <v>0</v>
      </c>
      <c r="K17" s="61"/>
      <c r="L17" s="29"/>
      <c r="M17" s="34">
        <f t="shared" si="0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83</v>
      </c>
      <c r="C18" s="5" t="s">
        <v>119</v>
      </c>
      <c r="D18" s="5" t="s">
        <v>10</v>
      </c>
      <c r="E18" s="5">
        <v>3</v>
      </c>
      <c r="F18" s="5">
        <v>270</v>
      </c>
      <c r="G18" s="60"/>
      <c r="H18" s="5">
        <v>3</v>
      </c>
      <c r="I18" s="60"/>
      <c r="J18" s="5">
        <f t="shared" si="1"/>
        <v>0</v>
      </c>
      <c r="K18" s="61"/>
      <c r="L18" s="29"/>
      <c r="M18" s="34">
        <f t="shared" si="0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12</v>
      </c>
      <c r="C19" s="5" t="s">
        <v>118</v>
      </c>
      <c r="D19" s="5" t="s">
        <v>8</v>
      </c>
      <c r="E19" s="5">
        <v>8</v>
      </c>
      <c r="F19" s="5">
        <v>720</v>
      </c>
      <c r="G19" s="60"/>
      <c r="H19" s="5">
        <v>8</v>
      </c>
      <c r="I19" s="60"/>
      <c r="J19" s="5">
        <f t="shared" si="1"/>
        <v>0</v>
      </c>
      <c r="K19" s="61"/>
      <c r="L19" s="29"/>
      <c r="M19" s="34">
        <f t="shared" si="0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12</v>
      </c>
      <c r="C20" s="5" t="s">
        <v>25</v>
      </c>
      <c r="D20" s="5" t="s">
        <v>8</v>
      </c>
      <c r="E20" s="5">
        <v>1</v>
      </c>
      <c r="F20" s="5">
        <v>90</v>
      </c>
      <c r="G20" s="60"/>
      <c r="H20" s="5">
        <v>1</v>
      </c>
      <c r="I20" s="60"/>
      <c r="J20" s="5">
        <f t="shared" si="1"/>
        <v>0</v>
      </c>
      <c r="K20" s="61"/>
      <c r="L20" s="29"/>
      <c r="M20" s="34">
        <f t="shared" si="0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83</v>
      </c>
      <c r="C21" s="5" t="s">
        <v>117</v>
      </c>
      <c r="D21" s="5" t="s">
        <v>10</v>
      </c>
      <c r="E21" s="5">
        <v>3</v>
      </c>
      <c r="F21" s="5">
        <v>270</v>
      </c>
      <c r="G21" s="60"/>
      <c r="H21" s="5">
        <v>3</v>
      </c>
      <c r="I21" s="60"/>
      <c r="J21" s="5">
        <f t="shared" si="1"/>
        <v>0</v>
      </c>
      <c r="K21" s="61"/>
      <c r="L21" s="29"/>
      <c r="M21" s="34">
        <f t="shared" si="0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26</v>
      </c>
      <c r="C22" s="5" t="s">
        <v>46</v>
      </c>
      <c r="D22" s="5" t="s">
        <v>115</v>
      </c>
      <c r="E22" s="5">
        <v>4</v>
      </c>
      <c r="F22" s="5">
        <v>120</v>
      </c>
      <c r="G22" s="60"/>
      <c r="H22" s="5">
        <v>4</v>
      </c>
      <c r="I22" s="60"/>
      <c r="J22" s="5">
        <f t="shared" si="1"/>
        <v>0</v>
      </c>
      <c r="K22" s="61"/>
      <c r="L22" s="29"/>
      <c r="M22" s="34">
        <f t="shared" si="0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83</v>
      </c>
      <c r="C23" s="5" t="s">
        <v>86</v>
      </c>
      <c r="D23" s="5" t="s">
        <v>10</v>
      </c>
      <c r="E23" s="5">
        <v>4</v>
      </c>
      <c r="F23" s="5">
        <v>360</v>
      </c>
      <c r="G23" s="60"/>
      <c r="H23" s="5">
        <v>4</v>
      </c>
      <c r="I23" s="60"/>
      <c r="J23" s="5">
        <f t="shared" si="1"/>
        <v>0</v>
      </c>
      <c r="K23" s="61"/>
      <c r="L23" s="29"/>
      <c r="M23" s="34">
        <f t="shared" si="0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26</v>
      </c>
      <c r="C24" s="5" t="s">
        <v>46</v>
      </c>
      <c r="D24" s="5" t="s">
        <v>115</v>
      </c>
      <c r="E24" s="5">
        <v>3</v>
      </c>
      <c r="F24" s="5">
        <v>90</v>
      </c>
      <c r="G24" s="60"/>
      <c r="H24" s="5">
        <v>3</v>
      </c>
      <c r="I24" s="60"/>
      <c r="J24" s="5">
        <f t="shared" si="1"/>
        <v>0</v>
      </c>
      <c r="K24" s="61"/>
      <c r="L24" s="29"/>
      <c r="M24" s="34">
        <f t="shared" si="0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26</v>
      </c>
      <c r="C25" s="5" t="s">
        <v>46</v>
      </c>
      <c r="D25" s="5" t="s">
        <v>115</v>
      </c>
      <c r="E25" s="5">
        <v>2</v>
      </c>
      <c r="F25" s="5">
        <v>60</v>
      </c>
      <c r="G25" s="60"/>
      <c r="H25" s="5">
        <v>2</v>
      </c>
      <c r="I25" s="60"/>
      <c r="J25" s="5">
        <f t="shared" si="1"/>
        <v>0</v>
      </c>
      <c r="K25" s="61"/>
      <c r="L25" s="29"/>
      <c r="M25" s="34">
        <f t="shared" si="0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26</v>
      </c>
      <c r="C26" s="5" t="s">
        <v>46</v>
      </c>
      <c r="D26" s="5" t="s">
        <v>115</v>
      </c>
      <c r="E26" s="5">
        <v>4</v>
      </c>
      <c r="F26" s="5">
        <v>120</v>
      </c>
      <c r="G26" s="60"/>
      <c r="H26" s="5">
        <v>4</v>
      </c>
      <c r="I26" s="60"/>
      <c r="J26" s="5">
        <f t="shared" si="1"/>
        <v>0</v>
      </c>
      <c r="K26" s="61"/>
      <c r="L26" s="29"/>
      <c r="M26" s="34">
        <f t="shared" si="0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64</v>
      </c>
      <c r="C27" s="5" t="s">
        <v>116</v>
      </c>
      <c r="D27" s="5" t="s">
        <v>68</v>
      </c>
      <c r="E27" s="5">
        <v>4</v>
      </c>
      <c r="F27" s="5">
        <v>360</v>
      </c>
      <c r="G27" s="60"/>
      <c r="H27" s="5">
        <v>4</v>
      </c>
      <c r="I27" s="60"/>
      <c r="J27" s="5">
        <f t="shared" si="1"/>
        <v>0</v>
      </c>
      <c r="K27" s="61"/>
      <c r="L27" s="29"/>
      <c r="M27" s="34">
        <f t="shared" si="0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64</v>
      </c>
      <c r="C28" s="5" t="s">
        <v>53</v>
      </c>
      <c r="D28" s="5" t="s">
        <v>68</v>
      </c>
      <c r="E28" s="5">
        <v>4</v>
      </c>
      <c r="F28" s="5">
        <v>360</v>
      </c>
      <c r="G28" s="60"/>
      <c r="H28" s="5">
        <v>4</v>
      </c>
      <c r="I28" s="60"/>
      <c r="J28" s="5">
        <f t="shared" si="1"/>
        <v>0</v>
      </c>
      <c r="K28" s="61"/>
      <c r="L28" s="29"/>
      <c r="M28" s="34">
        <f t="shared" si="0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 t="s">
        <v>64</v>
      </c>
      <c r="C29" s="5" t="s">
        <v>53</v>
      </c>
      <c r="D29" s="5" t="s">
        <v>68</v>
      </c>
      <c r="E29" s="5">
        <v>4</v>
      </c>
      <c r="F29" s="5">
        <v>360</v>
      </c>
      <c r="G29" s="60"/>
      <c r="H29" s="5">
        <v>4</v>
      </c>
      <c r="I29" s="60"/>
      <c r="J29" s="5">
        <f t="shared" si="1"/>
        <v>0</v>
      </c>
      <c r="K29" s="61"/>
      <c r="L29" s="29"/>
      <c r="M29" s="34">
        <f t="shared" si="0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26</v>
      </c>
      <c r="C30" s="5" t="s">
        <v>46</v>
      </c>
      <c r="D30" s="5" t="s">
        <v>115</v>
      </c>
      <c r="E30" s="5">
        <v>1</v>
      </c>
      <c r="F30" s="5">
        <v>30</v>
      </c>
      <c r="G30" s="60"/>
      <c r="H30" s="5">
        <v>1</v>
      </c>
      <c r="I30" s="60"/>
      <c r="J30" s="5">
        <f t="shared" si="1"/>
        <v>0</v>
      </c>
      <c r="K30" s="61"/>
      <c r="L30" s="29"/>
      <c r="M30" s="34">
        <f t="shared" si="0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 t="s">
        <v>64</v>
      </c>
      <c r="C31" s="5" t="s">
        <v>53</v>
      </c>
      <c r="D31" s="5" t="s">
        <v>114</v>
      </c>
      <c r="E31" s="5">
        <v>5</v>
      </c>
      <c r="F31" s="5">
        <v>750</v>
      </c>
      <c r="G31" s="60"/>
      <c r="H31" s="5">
        <v>5</v>
      </c>
      <c r="I31" s="60"/>
      <c r="J31" s="5">
        <f t="shared" si="1"/>
        <v>0</v>
      </c>
      <c r="K31" s="61"/>
      <c r="L31" s="29"/>
      <c r="M31" s="34">
        <f t="shared" si="0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26</v>
      </c>
      <c r="C32" s="5" t="s">
        <v>46</v>
      </c>
      <c r="D32" s="5" t="s">
        <v>115</v>
      </c>
      <c r="E32" s="5">
        <v>2</v>
      </c>
      <c r="F32" s="5">
        <v>60</v>
      </c>
      <c r="G32" s="60"/>
      <c r="H32" s="5">
        <v>2</v>
      </c>
      <c r="I32" s="60"/>
      <c r="J32" s="5">
        <f t="shared" si="1"/>
        <v>0</v>
      </c>
      <c r="K32" s="61"/>
      <c r="L32" s="29"/>
      <c r="M32" s="34">
        <f t="shared" si="0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64</v>
      </c>
      <c r="C33" s="5" t="s">
        <v>53</v>
      </c>
      <c r="D33" s="5" t="s">
        <v>68</v>
      </c>
      <c r="E33" s="5">
        <v>2</v>
      </c>
      <c r="F33" s="5">
        <v>180</v>
      </c>
      <c r="G33" s="60"/>
      <c r="H33" s="5">
        <v>2</v>
      </c>
      <c r="I33" s="60"/>
      <c r="J33" s="5">
        <f t="shared" si="1"/>
        <v>0</v>
      </c>
      <c r="K33" s="61"/>
      <c r="L33" s="29"/>
      <c r="M33" s="34">
        <f t="shared" si="0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64</v>
      </c>
      <c r="C34" s="5" t="s">
        <v>53</v>
      </c>
      <c r="D34" s="5" t="s">
        <v>114</v>
      </c>
      <c r="E34" s="5">
        <v>3</v>
      </c>
      <c r="F34" s="5">
        <v>450</v>
      </c>
      <c r="G34" s="60"/>
      <c r="H34" s="5">
        <v>3</v>
      </c>
      <c r="I34" s="60"/>
      <c r="J34" s="5">
        <f t="shared" si="1"/>
        <v>0</v>
      </c>
      <c r="K34" s="61"/>
      <c r="L34" s="29"/>
      <c r="M34" s="34">
        <f t="shared" si="0"/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33</v>
      </c>
      <c r="C35" s="5" t="s">
        <v>32</v>
      </c>
      <c r="D35" s="5" t="s">
        <v>113</v>
      </c>
      <c r="E35" s="5">
        <v>5</v>
      </c>
      <c r="F35" s="5">
        <v>500</v>
      </c>
      <c r="G35" s="60"/>
      <c r="H35" s="5">
        <v>5</v>
      </c>
      <c r="I35" s="60"/>
      <c r="J35" s="5">
        <f t="shared" si="1"/>
        <v>0</v>
      </c>
      <c r="K35" s="61"/>
      <c r="L35" s="29"/>
      <c r="M35" s="34">
        <f t="shared" si="0"/>
        <v>0</v>
      </c>
      <c r="O35" s="63"/>
      <c r="P35" s="63"/>
      <c r="Q35" s="63"/>
      <c r="R35" s="63"/>
    </row>
    <row r="36" spans="1:18" ht="15.75" thickBot="1" x14ac:dyDescent="0.3">
      <c r="A36" s="17"/>
      <c r="B36" s="12"/>
      <c r="C36" s="2"/>
      <c r="D36" s="2"/>
      <c r="E36" s="21"/>
      <c r="F36" s="5"/>
      <c r="G36" s="5"/>
      <c r="H36" s="5"/>
      <c r="I36" s="5"/>
      <c r="J36" s="5">
        <f t="shared" si="1"/>
        <v>0</v>
      </c>
      <c r="K36" s="30"/>
      <c r="L36" s="29"/>
      <c r="M36" s="34"/>
    </row>
    <row r="37" spans="1:18" ht="15.75" thickBot="1" x14ac:dyDescent="0.3">
      <c r="A37" s="17"/>
      <c r="B37" s="68" t="s">
        <v>14</v>
      </c>
      <c r="C37" s="69"/>
      <c r="D37" s="70"/>
      <c r="E37" s="18">
        <f>SUM(E7:E35)</f>
        <v>132</v>
      </c>
      <c r="F37" s="16">
        <f>SUM(F7:F35)</f>
        <v>14250</v>
      </c>
      <c r="G37" s="41" t="s">
        <v>21</v>
      </c>
      <c r="H37" s="15">
        <f>SUM(H7:H35)</f>
        <v>132</v>
      </c>
      <c r="I37" s="15"/>
      <c r="J37" s="15">
        <f>SUM(J7:J35)</f>
        <v>0</v>
      </c>
      <c r="K37" s="31"/>
      <c r="L37" s="31">
        <f>SUM(L7:L35)</f>
        <v>0</v>
      </c>
      <c r="M37" s="32">
        <f>SUM(M7:M36)</f>
        <v>0</v>
      </c>
    </row>
    <row r="38" spans="1:18" ht="15.75" thickBot="1" x14ac:dyDescent="0.3">
      <c r="A38" s="71"/>
      <c r="B38" s="72"/>
      <c r="C38" s="72"/>
      <c r="D38" s="72"/>
      <c r="E38" s="72"/>
      <c r="F38" s="73"/>
      <c r="G38" s="5"/>
      <c r="H38" s="5"/>
      <c r="I38" s="5"/>
      <c r="J38" s="5"/>
      <c r="K38" s="30"/>
      <c r="L38" s="29"/>
      <c r="M38" s="33"/>
    </row>
    <row r="39" spans="1:18" ht="15.75" thickBot="1" x14ac:dyDescent="0.3">
      <c r="A39" s="74"/>
      <c r="B39" s="75"/>
      <c r="C39" s="75"/>
      <c r="D39" s="75"/>
      <c r="E39" s="75"/>
      <c r="F39" s="76"/>
      <c r="G39" s="5" t="s">
        <v>30</v>
      </c>
      <c r="H39" s="5">
        <v>1</v>
      </c>
      <c r="I39" s="5" t="s">
        <v>190</v>
      </c>
      <c r="J39" s="5" t="s">
        <v>190</v>
      </c>
      <c r="K39" s="61"/>
      <c r="L39" s="29"/>
      <c r="M39" s="34">
        <f>K39*H39</f>
        <v>0</v>
      </c>
    </row>
    <row r="40" spans="1:18" ht="15.75" thickBot="1" x14ac:dyDescent="0.3">
      <c r="A40" s="74"/>
      <c r="B40" s="75"/>
      <c r="C40" s="75"/>
      <c r="D40" s="75"/>
      <c r="E40" s="75"/>
      <c r="F40" s="76"/>
      <c r="G40" s="5" t="s">
        <v>17</v>
      </c>
      <c r="H40" s="5">
        <v>132</v>
      </c>
      <c r="I40" s="5" t="s">
        <v>190</v>
      </c>
      <c r="J40" s="5" t="s">
        <v>190</v>
      </c>
      <c r="K40" s="61"/>
      <c r="L40" s="29"/>
      <c r="M40" s="34">
        <f t="shared" ref="M40:M43" si="2">K40*H40</f>
        <v>0</v>
      </c>
    </row>
    <row r="41" spans="1:18" ht="15.75" thickBot="1" x14ac:dyDescent="0.3">
      <c r="A41" s="74"/>
      <c r="B41" s="75"/>
      <c r="C41" s="75"/>
      <c r="D41" s="75"/>
      <c r="E41" s="75"/>
      <c r="F41" s="76"/>
      <c r="G41" s="5" t="s">
        <v>18</v>
      </c>
      <c r="H41" s="5">
        <v>132</v>
      </c>
      <c r="I41" s="5" t="s">
        <v>190</v>
      </c>
      <c r="J41" s="5" t="s">
        <v>190</v>
      </c>
      <c r="K41" s="61"/>
      <c r="L41" s="29"/>
      <c r="M41" s="34">
        <f t="shared" si="2"/>
        <v>0</v>
      </c>
    </row>
    <row r="42" spans="1:18" ht="15.75" thickBot="1" x14ac:dyDescent="0.3">
      <c r="A42" s="74"/>
      <c r="B42" s="75"/>
      <c r="C42" s="75"/>
      <c r="D42" s="75"/>
      <c r="E42" s="75"/>
      <c r="F42" s="76"/>
      <c r="G42" s="5" t="s">
        <v>19</v>
      </c>
      <c r="H42" s="5">
        <v>18</v>
      </c>
      <c r="I42" s="5" t="s">
        <v>190</v>
      </c>
      <c r="J42" s="5" t="s">
        <v>190</v>
      </c>
      <c r="K42" s="61"/>
      <c r="L42" s="29"/>
      <c r="M42" s="34">
        <f t="shared" si="2"/>
        <v>0</v>
      </c>
    </row>
    <row r="43" spans="1:18" ht="15.75" thickBot="1" x14ac:dyDescent="0.3">
      <c r="A43" s="74"/>
      <c r="B43" s="75"/>
      <c r="C43" s="75"/>
      <c r="D43" s="75"/>
      <c r="E43" s="75"/>
      <c r="F43" s="76"/>
      <c r="G43" s="5" t="s">
        <v>20</v>
      </c>
      <c r="H43" s="5">
        <v>1</v>
      </c>
      <c r="I43" s="5" t="s">
        <v>190</v>
      </c>
      <c r="J43" s="5" t="s">
        <v>190</v>
      </c>
      <c r="K43" s="61"/>
      <c r="L43" s="29"/>
      <c r="M43" s="34">
        <f t="shared" si="2"/>
        <v>0</v>
      </c>
    </row>
    <row r="44" spans="1:18" ht="15.75" thickBot="1" x14ac:dyDescent="0.3">
      <c r="A44" s="74"/>
      <c r="B44" s="75"/>
      <c r="C44" s="75"/>
      <c r="D44" s="75"/>
      <c r="E44" s="75"/>
      <c r="F44" s="76"/>
      <c r="G44" s="5"/>
      <c r="H44" s="5"/>
      <c r="I44" s="5"/>
      <c r="J44" s="5"/>
      <c r="K44" s="30"/>
      <c r="L44" s="29"/>
      <c r="M44" s="34"/>
    </row>
    <row r="45" spans="1:18" ht="15.75" thickBot="1" x14ac:dyDescent="0.3">
      <c r="A45" s="77"/>
      <c r="B45" s="78"/>
      <c r="C45" s="78"/>
      <c r="D45" s="78"/>
      <c r="E45" s="78"/>
      <c r="F45" s="79"/>
      <c r="G45" s="54" t="s">
        <v>22</v>
      </c>
      <c r="H45" s="5"/>
      <c r="I45" s="5"/>
      <c r="J45" s="5"/>
      <c r="K45" s="30"/>
      <c r="L45" s="29"/>
      <c r="M45" s="35">
        <f>SUM(M37:M43)</f>
        <v>0</v>
      </c>
    </row>
  </sheetData>
  <autoFilter ref="A6:K45" xr:uid="{00000000-0009-0000-0000-000005000000}"/>
  <mergeCells count="3">
    <mergeCell ref="B37:D37"/>
    <mergeCell ref="A38:F45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2:S61"/>
  <sheetViews>
    <sheetView topLeftCell="E28" workbookViewId="0">
      <selection activeCell="K55" sqref="K55:K59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3" t="s">
        <v>154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12</v>
      </c>
      <c r="C7" s="5" t="s">
        <v>124</v>
      </c>
      <c r="D7" s="5" t="s">
        <v>149</v>
      </c>
      <c r="E7" s="5">
        <v>2</v>
      </c>
      <c r="F7" s="5">
        <v>200</v>
      </c>
      <c r="G7" s="60"/>
      <c r="H7" s="5">
        <v>2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26</v>
      </c>
      <c r="C8" s="5" t="s">
        <v>153</v>
      </c>
      <c r="D8" s="5" t="s">
        <v>11</v>
      </c>
      <c r="E8" s="5">
        <v>2</v>
      </c>
      <c r="F8" s="5">
        <v>120</v>
      </c>
      <c r="G8" s="60"/>
      <c r="H8" s="5">
        <v>2</v>
      </c>
      <c r="I8" s="60"/>
      <c r="J8" s="5">
        <f t="shared" ref="J8:J52" si="0">I8*H8</f>
        <v>0</v>
      </c>
      <c r="K8" s="61"/>
      <c r="L8" s="29"/>
      <c r="M8" s="34">
        <f t="shared" ref="M8:M52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12</v>
      </c>
      <c r="C9" s="5" t="s">
        <v>147</v>
      </c>
      <c r="D9" s="5" t="s">
        <v>8</v>
      </c>
      <c r="E9" s="5">
        <v>2</v>
      </c>
      <c r="F9" s="5">
        <v>180</v>
      </c>
      <c r="G9" s="60"/>
      <c r="H9" s="5">
        <v>2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12</v>
      </c>
      <c r="C10" s="5" t="s">
        <v>147</v>
      </c>
      <c r="D10" s="5" t="s">
        <v>8</v>
      </c>
      <c r="E10" s="5">
        <v>2</v>
      </c>
      <c r="F10" s="5">
        <v>180</v>
      </c>
      <c r="G10" s="60"/>
      <c r="H10" s="5">
        <v>2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12</v>
      </c>
      <c r="C11" s="5" t="s">
        <v>145</v>
      </c>
      <c r="D11" s="5" t="s">
        <v>8</v>
      </c>
      <c r="E11" s="5">
        <v>22</v>
      </c>
      <c r="F11" s="5">
        <v>1980</v>
      </c>
      <c r="G11" s="60"/>
      <c r="H11" s="5">
        <v>22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12</v>
      </c>
      <c r="C12" s="5" t="s">
        <v>145</v>
      </c>
      <c r="D12" s="5" t="s">
        <v>8</v>
      </c>
      <c r="E12" s="5">
        <v>7</v>
      </c>
      <c r="F12" s="5">
        <v>630</v>
      </c>
      <c r="G12" s="60"/>
      <c r="H12" s="5">
        <v>7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12</v>
      </c>
      <c r="C13" s="5" t="s">
        <v>152</v>
      </c>
      <c r="D13" s="5" t="s">
        <v>8</v>
      </c>
      <c r="E13" s="5">
        <v>6</v>
      </c>
      <c r="F13" s="5">
        <v>540</v>
      </c>
      <c r="G13" s="60"/>
      <c r="H13" s="5">
        <v>6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99</v>
      </c>
      <c r="C14" s="5" t="s">
        <v>152</v>
      </c>
      <c r="D14" s="5" t="s">
        <v>148</v>
      </c>
      <c r="E14" s="5">
        <v>3</v>
      </c>
      <c r="F14" s="5">
        <v>1200</v>
      </c>
      <c r="G14" s="60"/>
      <c r="H14" s="5">
        <v>3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12</v>
      </c>
      <c r="C15" s="5" t="s">
        <v>151</v>
      </c>
      <c r="D15" s="5" t="s">
        <v>8</v>
      </c>
      <c r="E15" s="5">
        <v>14</v>
      </c>
      <c r="F15" s="5">
        <v>1260</v>
      </c>
      <c r="G15" s="60"/>
      <c r="H15" s="5">
        <v>14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13</v>
      </c>
      <c r="C16" s="5" t="s">
        <v>150</v>
      </c>
      <c r="D16" s="5" t="s">
        <v>8</v>
      </c>
      <c r="E16" s="5">
        <v>6</v>
      </c>
      <c r="F16" s="5">
        <v>720</v>
      </c>
      <c r="G16" s="60"/>
      <c r="H16" s="5">
        <v>6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13</v>
      </c>
      <c r="C17" s="5" t="s">
        <v>124</v>
      </c>
      <c r="D17" s="5" t="s">
        <v>8</v>
      </c>
      <c r="E17" s="5">
        <v>3</v>
      </c>
      <c r="F17" s="5">
        <v>1080</v>
      </c>
      <c r="G17" s="60"/>
      <c r="H17" s="5">
        <v>3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83</v>
      </c>
      <c r="C18" s="5" t="s">
        <v>147</v>
      </c>
      <c r="D18" s="5" t="s">
        <v>106</v>
      </c>
      <c r="E18" s="5">
        <v>4</v>
      </c>
      <c r="F18" s="5">
        <v>360</v>
      </c>
      <c r="G18" s="60"/>
      <c r="H18" s="5">
        <v>4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12</v>
      </c>
      <c r="C19" s="5" t="s">
        <v>147</v>
      </c>
      <c r="D19" s="5" t="s">
        <v>8</v>
      </c>
      <c r="E19" s="5">
        <v>4</v>
      </c>
      <c r="F19" s="5">
        <v>360</v>
      </c>
      <c r="G19" s="60"/>
      <c r="H19" s="5">
        <v>4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12</v>
      </c>
      <c r="C20" s="5" t="s">
        <v>147</v>
      </c>
      <c r="D20" s="5" t="s">
        <v>8</v>
      </c>
      <c r="E20" s="5">
        <v>24</v>
      </c>
      <c r="F20" s="5">
        <v>2160</v>
      </c>
      <c r="G20" s="60"/>
      <c r="H20" s="5">
        <v>24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12</v>
      </c>
      <c r="C21" s="5" t="s">
        <v>147</v>
      </c>
      <c r="D21" s="5" t="s">
        <v>8</v>
      </c>
      <c r="E21" s="5">
        <v>7</v>
      </c>
      <c r="F21" s="5">
        <v>630</v>
      </c>
      <c r="G21" s="60"/>
      <c r="H21" s="5">
        <v>7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12</v>
      </c>
      <c r="C22" s="5" t="s">
        <v>147</v>
      </c>
      <c r="D22" s="5" t="s">
        <v>8</v>
      </c>
      <c r="E22" s="5">
        <v>6</v>
      </c>
      <c r="F22" s="5">
        <v>540</v>
      </c>
      <c r="G22" s="60"/>
      <c r="H22" s="5">
        <v>6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83</v>
      </c>
      <c r="C23" s="5" t="s">
        <v>124</v>
      </c>
      <c r="D23" s="5" t="s">
        <v>88</v>
      </c>
      <c r="E23" s="5">
        <v>2</v>
      </c>
      <c r="F23" s="5">
        <v>100</v>
      </c>
      <c r="G23" s="60"/>
      <c r="H23" s="5">
        <v>2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99</v>
      </c>
      <c r="C24" s="5" t="s">
        <v>124</v>
      </c>
      <c r="D24" s="5" t="s">
        <v>148</v>
      </c>
      <c r="E24" s="5">
        <v>12</v>
      </c>
      <c r="F24" s="5">
        <v>3600</v>
      </c>
      <c r="G24" s="60"/>
      <c r="H24" s="5">
        <v>12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12</v>
      </c>
      <c r="C25" s="5" t="s">
        <v>147</v>
      </c>
      <c r="D25" s="5" t="s">
        <v>149</v>
      </c>
      <c r="E25" s="5">
        <v>10</v>
      </c>
      <c r="F25" s="5">
        <v>1000</v>
      </c>
      <c r="G25" s="60"/>
      <c r="H25" s="5">
        <v>10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12</v>
      </c>
      <c r="C26" s="5" t="s">
        <v>124</v>
      </c>
      <c r="D26" s="5" t="s">
        <v>149</v>
      </c>
      <c r="E26" s="5">
        <v>20</v>
      </c>
      <c r="F26" s="5">
        <v>2000</v>
      </c>
      <c r="G26" s="60"/>
      <c r="H26" s="5">
        <v>20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99</v>
      </c>
      <c r="C27" s="5" t="s">
        <v>147</v>
      </c>
      <c r="D27" s="5" t="s">
        <v>148</v>
      </c>
      <c r="E27" s="5">
        <v>16</v>
      </c>
      <c r="F27" s="5">
        <v>4800</v>
      </c>
      <c r="G27" s="60"/>
      <c r="H27" s="5">
        <v>16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13</v>
      </c>
      <c r="C28" s="5" t="s">
        <v>147</v>
      </c>
      <c r="D28" s="5" t="s">
        <v>146</v>
      </c>
      <c r="E28" s="5">
        <v>13</v>
      </c>
      <c r="F28" s="5">
        <v>1560</v>
      </c>
      <c r="G28" s="60"/>
      <c r="H28" s="5">
        <v>13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/>
      <c r="C29" s="5" t="s">
        <v>145</v>
      </c>
      <c r="D29" s="5" t="s">
        <v>144</v>
      </c>
      <c r="E29" s="5">
        <v>1</v>
      </c>
      <c r="F29" s="5">
        <v>500</v>
      </c>
      <c r="G29" s="60"/>
      <c r="H29" s="5">
        <v>1</v>
      </c>
      <c r="I29" s="60"/>
      <c r="J29" s="5">
        <f t="shared" si="0"/>
        <v>0</v>
      </c>
      <c r="K29" s="61"/>
      <c r="L29" s="29"/>
      <c r="M29" s="34">
        <f t="shared" si="1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12</v>
      </c>
      <c r="C30" s="5" t="s">
        <v>143</v>
      </c>
      <c r="D30" s="5" t="s">
        <v>8</v>
      </c>
      <c r="E30" s="5">
        <v>15</v>
      </c>
      <c r="F30" s="5">
        <v>1350</v>
      </c>
      <c r="G30" s="60"/>
      <c r="H30" s="5">
        <v>15</v>
      </c>
      <c r="I30" s="60"/>
      <c r="J30" s="5">
        <f t="shared" si="0"/>
        <v>0</v>
      </c>
      <c r="K30" s="61"/>
      <c r="L30" s="29"/>
      <c r="M30" s="34">
        <f t="shared" si="1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/>
      <c r="C31" s="5" t="s">
        <v>142</v>
      </c>
      <c r="D31" s="5" t="s">
        <v>141</v>
      </c>
      <c r="E31" s="5">
        <v>4</v>
      </c>
      <c r="F31" s="5">
        <v>240</v>
      </c>
      <c r="G31" s="60"/>
      <c r="H31" s="5">
        <v>4</v>
      </c>
      <c r="I31" s="60"/>
      <c r="J31" s="5">
        <f t="shared" si="0"/>
        <v>0</v>
      </c>
      <c r="K31" s="61"/>
      <c r="L31" s="29"/>
      <c r="M31" s="34">
        <f t="shared" si="1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94</v>
      </c>
      <c r="C32" s="5" t="s">
        <v>139</v>
      </c>
      <c r="D32" s="5" t="s">
        <v>140</v>
      </c>
      <c r="E32" s="5">
        <v>6</v>
      </c>
      <c r="F32" s="5">
        <v>1200</v>
      </c>
      <c r="G32" s="60"/>
      <c r="H32" s="5">
        <v>6</v>
      </c>
      <c r="I32" s="60"/>
      <c r="J32" s="5">
        <f t="shared" si="0"/>
        <v>0</v>
      </c>
      <c r="K32" s="61"/>
      <c r="L32" s="29"/>
      <c r="M32" s="34">
        <f t="shared" si="1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33</v>
      </c>
      <c r="C33" s="5" t="s">
        <v>139</v>
      </c>
      <c r="D33" s="5" t="s">
        <v>138</v>
      </c>
      <c r="E33" s="5">
        <v>12</v>
      </c>
      <c r="F33" s="5">
        <v>3600</v>
      </c>
      <c r="G33" s="60"/>
      <c r="H33" s="5">
        <v>12</v>
      </c>
      <c r="I33" s="60"/>
      <c r="J33" s="5">
        <f t="shared" si="0"/>
        <v>0</v>
      </c>
      <c r="K33" s="61"/>
      <c r="L33" s="29"/>
      <c r="M33" s="34">
        <f t="shared" si="1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137</v>
      </c>
      <c r="C34" s="5" t="s">
        <v>136</v>
      </c>
      <c r="D34" s="5" t="s">
        <v>135</v>
      </c>
      <c r="E34" s="5">
        <v>4</v>
      </c>
      <c r="F34" s="5">
        <v>600</v>
      </c>
      <c r="G34" s="60"/>
      <c r="H34" s="5">
        <v>4</v>
      </c>
      <c r="I34" s="60"/>
      <c r="J34" s="5">
        <f t="shared" si="0"/>
        <v>0</v>
      </c>
      <c r="K34" s="61"/>
      <c r="L34" s="29"/>
      <c r="M34" s="34">
        <f t="shared" si="1"/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99</v>
      </c>
      <c r="C35" s="5" t="s">
        <v>124</v>
      </c>
      <c r="D35" s="5" t="s">
        <v>134</v>
      </c>
      <c r="E35" s="5">
        <v>5</v>
      </c>
      <c r="F35" s="5">
        <v>750</v>
      </c>
      <c r="G35" s="60"/>
      <c r="H35" s="5">
        <v>5</v>
      </c>
      <c r="I35" s="60"/>
      <c r="J35" s="5">
        <f t="shared" si="0"/>
        <v>0</v>
      </c>
      <c r="K35" s="61"/>
      <c r="L35" s="29"/>
      <c r="M35" s="34">
        <f t="shared" si="1"/>
        <v>0</v>
      </c>
      <c r="O35" s="63"/>
      <c r="P35" s="63"/>
      <c r="Q35" s="63"/>
      <c r="R35" s="63"/>
    </row>
    <row r="36" spans="1:18" ht="15.75" thickBot="1" x14ac:dyDescent="0.3">
      <c r="A36" s="11">
        <v>30</v>
      </c>
      <c r="B36" s="11" t="s">
        <v>44</v>
      </c>
      <c r="C36" s="5" t="s">
        <v>130</v>
      </c>
      <c r="D36" s="5" t="s">
        <v>43</v>
      </c>
      <c r="E36" s="5">
        <v>4</v>
      </c>
      <c r="F36" s="5">
        <v>200</v>
      </c>
      <c r="G36" s="60"/>
      <c r="H36" s="5">
        <v>4</v>
      </c>
      <c r="I36" s="60"/>
      <c r="J36" s="5">
        <f t="shared" si="0"/>
        <v>0</v>
      </c>
      <c r="K36" s="61"/>
      <c r="L36" s="29"/>
      <c r="M36" s="34">
        <f t="shared" si="1"/>
        <v>0</v>
      </c>
      <c r="O36" s="63"/>
      <c r="P36" s="63"/>
      <c r="Q36" s="63"/>
      <c r="R36" s="63"/>
    </row>
    <row r="37" spans="1:18" ht="15.75" thickBot="1" x14ac:dyDescent="0.3">
      <c r="A37" s="11">
        <v>31</v>
      </c>
      <c r="B37" s="11" t="s">
        <v>64</v>
      </c>
      <c r="C37" s="5" t="s">
        <v>133</v>
      </c>
      <c r="D37" s="5" t="s">
        <v>68</v>
      </c>
      <c r="E37" s="5">
        <v>2</v>
      </c>
      <c r="F37" s="5">
        <v>180</v>
      </c>
      <c r="G37" s="60"/>
      <c r="H37" s="5">
        <v>2</v>
      </c>
      <c r="I37" s="60"/>
      <c r="J37" s="5">
        <f t="shared" si="0"/>
        <v>0</v>
      </c>
      <c r="K37" s="61"/>
      <c r="L37" s="29"/>
      <c r="M37" s="34">
        <f t="shared" si="1"/>
        <v>0</v>
      </c>
      <c r="O37" s="63"/>
      <c r="P37" s="63"/>
      <c r="Q37" s="63"/>
      <c r="R37" s="63"/>
    </row>
    <row r="38" spans="1:18" ht="15.75" thickBot="1" x14ac:dyDescent="0.3">
      <c r="A38" s="11">
        <v>32</v>
      </c>
      <c r="B38" s="11" t="s">
        <v>64</v>
      </c>
      <c r="C38" s="5" t="s">
        <v>129</v>
      </c>
      <c r="D38" s="5" t="s">
        <v>68</v>
      </c>
      <c r="E38" s="5">
        <v>4</v>
      </c>
      <c r="F38" s="5">
        <v>360</v>
      </c>
      <c r="G38" s="60"/>
      <c r="H38" s="5">
        <v>4</v>
      </c>
      <c r="I38" s="60"/>
      <c r="J38" s="5">
        <f t="shared" si="0"/>
        <v>0</v>
      </c>
      <c r="K38" s="61"/>
      <c r="L38" s="29"/>
      <c r="M38" s="34">
        <f t="shared" si="1"/>
        <v>0</v>
      </c>
      <c r="O38" s="63"/>
      <c r="P38" s="63"/>
      <c r="Q38" s="63"/>
      <c r="R38" s="63"/>
    </row>
    <row r="39" spans="1:18" ht="15.75" thickBot="1" x14ac:dyDescent="0.3">
      <c r="A39" s="11">
        <v>33</v>
      </c>
      <c r="B39" s="11" t="s">
        <v>44</v>
      </c>
      <c r="C39" s="5" t="s">
        <v>132</v>
      </c>
      <c r="D39" s="5" t="s">
        <v>43</v>
      </c>
      <c r="E39" s="5">
        <v>1</v>
      </c>
      <c r="F39" s="5">
        <v>50</v>
      </c>
      <c r="G39" s="60"/>
      <c r="H39" s="5">
        <v>1</v>
      </c>
      <c r="I39" s="60"/>
      <c r="J39" s="5">
        <f t="shared" si="0"/>
        <v>0</v>
      </c>
      <c r="K39" s="61"/>
      <c r="L39" s="29"/>
      <c r="M39" s="34">
        <f t="shared" si="1"/>
        <v>0</v>
      </c>
      <c r="O39" s="63"/>
      <c r="P39" s="63"/>
      <c r="Q39" s="63"/>
      <c r="R39" s="63"/>
    </row>
    <row r="40" spans="1:18" ht="15.75" thickBot="1" x14ac:dyDescent="0.3">
      <c r="A40" s="11">
        <v>34</v>
      </c>
      <c r="B40" s="11" t="s">
        <v>26</v>
      </c>
      <c r="C40" s="5" t="s">
        <v>7</v>
      </c>
      <c r="D40" s="5" t="s">
        <v>11</v>
      </c>
      <c r="E40" s="5">
        <v>3</v>
      </c>
      <c r="F40" s="5">
        <v>180</v>
      </c>
      <c r="G40" s="60"/>
      <c r="H40" s="5">
        <v>3</v>
      </c>
      <c r="I40" s="60"/>
      <c r="J40" s="5">
        <f t="shared" si="0"/>
        <v>0</v>
      </c>
      <c r="K40" s="61"/>
      <c r="L40" s="29"/>
      <c r="M40" s="34">
        <f t="shared" si="1"/>
        <v>0</v>
      </c>
      <c r="O40" s="63"/>
      <c r="P40" s="63"/>
      <c r="Q40" s="63"/>
      <c r="R40" s="63"/>
    </row>
    <row r="41" spans="1:18" ht="15.75" thickBot="1" x14ac:dyDescent="0.3">
      <c r="A41" s="11">
        <v>35</v>
      </c>
      <c r="B41" s="11" t="s">
        <v>26</v>
      </c>
      <c r="C41" s="5" t="s">
        <v>7</v>
      </c>
      <c r="D41" s="5" t="s">
        <v>11</v>
      </c>
      <c r="E41" s="5">
        <v>2</v>
      </c>
      <c r="F41" s="5">
        <v>120</v>
      </c>
      <c r="G41" s="60"/>
      <c r="H41" s="5">
        <v>2</v>
      </c>
      <c r="I41" s="60"/>
      <c r="J41" s="5">
        <f t="shared" si="0"/>
        <v>0</v>
      </c>
      <c r="K41" s="61"/>
      <c r="L41" s="29"/>
      <c r="M41" s="34">
        <f t="shared" si="1"/>
        <v>0</v>
      </c>
      <c r="O41" s="63"/>
      <c r="P41" s="63"/>
      <c r="Q41" s="63"/>
      <c r="R41" s="63"/>
    </row>
    <row r="42" spans="1:18" ht="15.75" thickBot="1" x14ac:dyDescent="0.3">
      <c r="A42" s="11">
        <v>36</v>
      </c>
      <c r="B42" s="11" t="s">
        <v>64</v>
      </c>
      <c r="C42" s="5" t="s">
        <v>131</v>
      </c>
      <c r="D42" s="5" t="s">
        <v>68</v>
      </c>
      <c r="E42" s="5">
        <v>4</v>
      </c>
      <c r="F42" s="5">
        <v>360</v>
      </c>
      <c r="G42" s="60"/>
      <c r="H42" s="5">
        <v>4</v>
      </c>
      <c r="I42" s="60"/>
      <c r="J42" s="5">
        <f t="shared" si="0"/>
        <v>0</v>
      </c>
      <c r="K42" s="61"/>
      <c r="L42" s="29"/>
      <c r="M42" s="34">
        <f t="shared" si="1"/>
        <v>0</v>
      </c>
      <c r="O42" s="63"/>
      <c r="P42" s="63"/>
      <c r="Q42" s="63"/>
      <c r="R42" s="63"/>
    </row>
    <row r="43" spans="1:18" ht="15.75" thickBot="1" x14ac:dyDescent="0.3">
      <c r="A43" s="11">
        <v>37</v>
      </c>
      <c r="B43" s="11" t="s">
        <v>44</v>
      </c>
      <c r="C43" s="5" t="s">
        <v>130</v>
      </c>
      <c r="D43" s="5" t="s">
        <v>43</v>
      </c>
      <c r="E43" s="5">
        <v>3</v>
      </c>
      <c r="F43" s="5">
        <v>150</v>
      </c>
      <c r="G43" s="60"/>
      <c r="H43" s="5">
        <v>3</v>
      </c>
      <c r="I43" s="60"/>
      <c r="J43" s="5">
        <f t="shared" si="0"/>
        <v>0</v>
      </c>
      <c r="K43" s="61"/>
      <c r="L43" s="29"/>
      <c r="M43" s="34">
        <f t="shared" si="1"/>
        <v>0</v>
      </c>
      <c r="O43" s="63"/>
      <c r="P43" s="63"/>
      <c r="Q43" s="63"/>
      <c r="R43" s="63"/>
    </row>
    <row r="44" spans="1:18" ht="15.75" thickBot="1" x14ac:dyDescent="0.3">
      <c r="A44" s="11">
        <v>38</v>
      </c>
      <c r="B44" s="11" t="s">
        <v>64</v>
      </c>
      <c r="C44" s="5" t="s">
        <v>129</v>
      </c>
      <c r="D44" s="5" t="s">
        <v>68</v>
      </c>
      <c r="E44" s="5">
        <v>2</v>
      </c>
      <c r="F44" s="5">
        <v>180</v>
      </c>
      <c r="G44" s="60"/>
      <c r="H44" s="5">
        <v>2</v>
      </c>
      <c r="I44" s="60"/>
      <c r="J44" s="5">
        <f t="shared" si="0"/>
        <v>0</v>
      </c>
      <c r="K44" s="61"/>
      <c r="L44" s="29"/>
      <c r="M44" s="34">
        <f t="shared" si="1"/>
        <v>0</v>
      </c>
      <c r="O44" s="63"/>
      <c r="P44" s="63"/>
      <c r="Q44" s="63"/>
      <c r="R44" s="63"/>
    </row>
    <row r="45" spans="1:18" ht="15.75" thickBot="1" x14ac:dyDescent="0.3">
      <c r="A45" s="11">
        <v>39</v>
      </c>
      <c r="B45" s="11" t="s">
        <v>64</v>
      </c>
      <c r="C45" s="5" t="s">
        <v>128</v>
      </c>
      <c r="D45" s="5" t="s">
        <v>68</v>
      </c>
      <c r="E45" s="5">
        <v>4</v>
      </c>
      <c r="F45" s="5">
        <v>360</v>
      </c>
      <c r="G45" s="60"/>
      <c r="H45" s="5">
        <v>4</v>
      </c>
      <c r="I45" s="60"/>
      <c r="J45" s="5">
        <f t="shared" si="0"/>
        <v>0</v>
      </c>
      <c r="K45" s="61"/>
      <c r="L45" s="29"/>
      <c r="M45" s="34">
        <f t="shared" si="1"/>
        <v>0</v>
      </c>
      <c r="O45" s="63"/>
      <c r="P45" s="63"/>
      <c r="Q45" s="63"/>
      <c r="R45" s="63"/>
    </row>
    <row r="46" spans="1:18" ht="15.75" thickBot="1" x14ac:dyDescent="0.3">
      <c r="A46" s="11">
        <v>40</v>
      </c>
      <c r="B46" s="11" t="s">
        <v>26</v>
      </c>
      <c r="C46" s="5" t="s">
        <v>127</v>
      </c>
      <c r="D46" s="5" t="s">
        <v>11</v>
      </c>
      <c r="E46" s="5">
        <v>1</v>
      </c>
      <c r="F46" s="5">
        <v>60</v>
      </c>
      <c r="G46" s="60"/>
      <c r="H46" s="5">
        <v>1</v>
      </c>
      <c r="I46" s="60"/>
      <c r="J46" s="5">
        <f t="shared" si="0"/>
        <v>0</v>
      </c>
      <c r="K46" s="61"/>
      <c r="L46" s="29"/>
      <c r="M46" s="34">
        <f t="shared" si="1"/>
        <v>0</v>
      </c>
      <c r="O46" s="63"/>
      <c r="P46" s="63"/>
      <c r="Q46" s="63"/>
      <c r="R46" s="63"/>
    </row>
    <row r="47" spans="1:18" ht="15.75" thickBot="1" x14ac:dyDescent="0.3">
      <c r="A47" s="11">
        <v>41</v>
      </c>
      <c r="B47" s="11" t="s">
        <v>64</v>
      </c>
      <c r="C47" s="5" t="s">
        <v>126</v>
      </c>
      <c r="D47" s="5" t="s">
        <v>68</v>
      </c>
      <c r="E47" s="5">
        <v>4</v>
      </c>
      <c r="F47" s="5">
        <v>360</v>
      </c>
      <c r="G47" s="60"/>
      <c r="H47" s="5">
        <v>4</v>
      </c>
      <c r="I47" s="60"/>
      <c r="J47" s="5">
        <f t="shared" si="0"/>
        <v>0</v>
      </c>
      <c r="K47" s="61"/>
      <c r="L47" s="29"/>
      <c r="M47" s="34">
        <f t="shared" si="1"/>
        <v>0</v>
      </c>
      <c r="O47" s="63"/>
      <c r="P47" s="63"/>
      <c r="Q47" s="63"/>
      <c r="R47" s="63"/>
    </row>
    <row r="48" spans="1:18" ht="15.75" thickBot="1" x14ac:dyDescent="0.3">
      <c r="A48" s="11">
        <v>42</v>
      </c>
      <c r="B48" s="11" t="s">
        <v>26</v>
      </c>
      <c r="C48" s="5" t="s">
        <v>7</v>
      </c>
      <c r="D48" s="5" t="s">
        <v>11</v>
      </c>
      <c r="E48" s="5">
        <v>4</v>
      </c>
      <c r="F48" s="5">
        <v>240</v>
      </c>
      <c r="G48" s="60"/>
      <c r="H48" s="5">
        <v>4</v>
      </c>
      <c r="I48" s="60"/>
      <c r="J48" s="5">
        <f t="shared" si="0"/>
        <v>0</v>
      </c>
      <c r="K48" s="61"/>
      <c r="L48" s="29"/>
      <c r="M48" s="34">
        <f t="shared" si="1"/>
        <v>0</v>
      </c>
      <c r="O48" s="63"/>
      <c r="P48" s="63"/>
      <c r="Q48" s="63"/>
      <c r="R48" s="63"/>
    </row>
    <row r="49" spans="1:18" ht="15.75" thickBot="1" x14ac:dyDescent="0.3">
      <c r="A49" s="11">
        <v>43</v>
      </c>
      <c r="B49" s="11" t="s">
        <v>64</v>
      </c>
      <c r="C49" s="5" t="s">
        <v>126</v>
      </c>
      <c r="D49" s="5" t="s">
        <v>68</v>
      </c>
      <c r="E49" s="5">
        <v>4</v>
      </c>
      <c r="F49" s="5">
        <v>360</v>
      </c>
      <c r="G49" s="60"/>
      <c r="H49" s="5">
        <v>4</v>
      </c>
      <c r="I49" s="60"/>
      <c r="J49" s="5">
        <f t="shared" si="0"/>
        <v>0</v>
      </c>
      <c r="K49" s="61"/>
      <c r="L49" s="29"/>
      <c r="M49" s="34">
        <f t="shared" si="1"/>
        <v>0</v>
      </c>
      <c r="O49" s="63"/>
      <c r="P49" s="63"/>
      <c r="Q49" s="63"/>
      <c r="R49" s="63"/>
    </row>
    <row r="50" spans="1:18" ht="15.75" thickBot="1" x14ac:dyDescent="0.3">
      <c r="A50" s="11">
        <v>44</v>
      </c>
      <c r="B50" s="11" t="s">
        <v>44</v>
      </c>
      <c r="C50" s="5" t="s">
        <v>126</v>
      </c>
      <c r="D50" s="5" t="s">
        <v>43</v>
      </c>
      <c r="E50" s="5">
        <v>1</v>
      </c>
      <c r="F50" s="5">
        <v>50</v>
      </c>
      <c r="G50" s="60"/>
      <c r="H50" s="5">
        <v>1</v>
      </c>
      <c r="I50" s="60"/>
      <c r="J50" s="5">
        <f t="shared" si="0"/>
        <v>0</v>
      </c>
      <c r="K50" s="61"/>
      <c r="L50" s="29"/>
      <c r="M50" s="34">
        <f t="shared" si="1"/>
        <v>0</v>
      </c>
      <c r="O50" s="63"/>
      <c r="P50" s="63"/>
      <c r="Q50" s="63"/>
      <c r="R50" s="63"/>
    </row>
    <row r="51" spans="1:18" ht="15.75" thickBot="1" x14ac:dyDescent="0.3">
      <c r="A51" s="11">
        <v>45</v>
      </c>
      <c r="B51" s="11" t="s">
        <v>12</v>
      </c>
      <c r="C51" s="5" t="s">
        <v>125</v>
      </c>
      <c r="D51" s="5" t="s">
        <v>8</v>
      </c>
      <c r="E51" s="5">
        <v>2</v>
      </c>
      <c r="F51" s="5">
        <v>180</v>
      </c>
      <c r="G51" s="60"/>
      <c r="H51" s="5">
        <v>2</v>
      </c>
      <c r="I51" s="60"/>
      <c r="J51" s="5">
        <f t="shared" si="0"/>
        <v>0</v>
      </c>
      <c r="K51" s="61"/>
      <c r="L51" s="29"/>
      <c r="M51" s="34">
        <f t="shared" si="1"/>
        <v>0</v>
      </c>
      <c r="O51" s="63"/>
      <c r="P51" s="63"/>
      <c r="Q51" s="63"/>
      <c r="R51" s="63"/>
    </row>
    <row r="52" spans="1:18" ht="15.75" thickBot="1" x14ac:dyDescent="0.3">
      <c r="A52" s="11">
        <v>46</v>
      </c>
      <c r="B52" s="11" t="s">
        <v>99</v>
      </c>
      <c r="C52" s="5" t="s">
        <v>124</v>
      </c>
      <c r="D52" s="5" t="s">
        <v>123</v>
      </c>
      <c r="E52" s="5">
        <v>36</v>
      </c>
      <c r="F52" s="5">
        <v>10800</v>
      </c>
      <c r="G52" s="60"/>
      <c r="H52" s="5">
        <v>36</v>
      </c>
      <c r="I52" s="60"/>
      <c r="J52" s="5">
        <f t="shared" si="0"/>
        <v>0</v>
      </c>
      <c r="K52" s="61"/>
      <c r="L52" s="29"/>
      <c r="M52" s="34">
        <f t="shared" si="1"/>
        <v>0</v>
      </c>
      <c r="O52" s="63"/>
      <c r="P52" s="63"/>
      <c r="Q52" s="63"/>
      <c r="R52" s="63"/>
    </row>
    <row r="53" spans="1:18" ht="15.75" thickBot="1" x14ac:dyDescent="0.3">
      <c r="A53" s="17"/>
      <c r="B53" s="68" t="s">
        <v>14</v>
      </c>
      <c r="C53" s="69"/>
      <c r="D53" s="70"/>
      <c r="E53" s="18">
        <f>SUM(E7:E52)</f>
        <v>315</v>
      </c>
      <c r="F53" s="18">
        <f>SUM(F7:F52)</f>
        <v>47630</v>
      </c>
      <c r="G53" s="41" t="s">
        <v>21</v>
      </c>
      <c r="H53" s="15">
        <f>SUM(H7:H52)</f>
        <v>315</v>
      </c>
      <c r="I53" s="15"/>
      <c r="J53" s="15">
        <f>SUM(J7:J52)</f>
        <v>0</v>
      </c>
      <c r="K53" s="31"/>
      <c r="L53" s="31">
        <f>SUM(L7:L25)</f>
        <v>0</v>
      </c>
      <c r="M53" s="32">
        <f>SUM(M7:M52)</f>
        <v>0</v>
      </c>
    </row>
    <row r="54" spans="1:18" ht="15.75" thickBot="1" x14ac:dyDescent="0.3">
      <c r="A54" s="71"/>
      <c r="B54" s="72"/>
      <c r="C54" s="72"/>
      <c r="D54" s="72"/>
      <c r="E54" s="72"/>
      <c r="F54" s="73"/>
      <c r="G54" s="5"/>
      <c r="H54" s="5"/>
      <c r="I54" s="5"/>
      <c r="J54" s="5"/>
      <c r="K54" s="30"/>
      <c r="L54" s="29"/>
      <c r="M54" s="33"/>
    </row>
    <row r="55" spans="1:18" ht="15.75" thickBot="1" x14ac:dyDescent="0.3">
      <c r="A55" s="74"/>
      <c r="B55" s="75"/>
      <c r="C55" s="75"/>
      <c r="D55" s="75"/>
      <c r="E55" s="75"/>
      <c r="F55" s="76"/>
      <c r="G55" s="5" t="s">
        <v>30</v>
      </c>
      <c r="H55" s="5">
        <v>1</v>
      </c>
      <c r="I55" s="5" t="s">
        <v>190</v>
      </c>
      <c r="J55" s="5" t="s">
        <v>190</v>
      </c>
      <c r="K55" s="61"/>
      <c r="L55" s="29"/>
      <c r="M55" s="34">
        <f>K55*H55</f>
        <v>0</v>
      </c>
    </row>
    <row r="56" spans="1:18" ht="15.75" thickBot="1" x14ac:dyDescent="0.3">
      <c r="A56" s="74"/>
      <c r="B56" s="75"/>
      <c r="C56" s="75"/>
      <c r="D56" s="75"/>
      <c r="E56" s="75"/>
      <c r="F56" s="76"/>
      <c r="G56" s="5" t="s">
        <v>17</v>
      </c>
      <c r="H56" s="5">
        <v>315</v>
      </c>
      <c r="I56" s="5" t="s">
        <v>190</v>
      </c>
      <c r="J56" s="5" t="s">
        <v>190</v>
      </c>
      <c r="K56" s="61"/>
      <c r="L56" s="29"/>
      <c r="M56" s="34">
        <f t="shared" ref="M56:M59" si="2">K56*H56</f>
        <v>0</v>
      </c>
    </row>
    <row r="57" spans="1:18" ht="15.75" thickBot="1" x14ac:dyDescent="0.3">
      <c r="A57" s="74"/>
      <c r="B57" s="75"/>
      <c r="C57" s="75"/>
      <c r="D57" s="75"/>
      <c r="E57" s="75"/>
      <c r="F57" s="76"/>
      <c r="G57" s="5" t="s">
        <v>18</v>
      </c>
      <c r="H57" s="5">
        <v>315</v>
      </c>
      <c r="I57" s="5" t="s">
        <v>190</v>
      </c>
      <c r="J57" s="5" t="s">
        <v>190</v>
      </c>
      <c r="K57" s="61"/>
      <c r="L57" s="29"/>
      <c r="M57" s="34">
        <f t="shared" si="2"/>
        <v>0</v>
      </c>
    </row>
    <row r="58" spans="1:18" ht="15.75" thickBot="1" x14ac:dyDescent="0.3">
      <c r="A58" s="74"/>
      <c r="B58" s="75"/>
      <c r="C58" s="75"/>
      <c r="D58" s="75"/>
      <c r="E58" s="75"/>
      <c r="F58" s="76"/>
      <c r="G58" s="5" t="s">
        <v>19</v>
      </c>
      <c r="H58" s="5">
        <v>18</v>
      </c>
      <c r="I58" s="5" t="s">
        <v>190</v>
      </c>
      <c r="J58" s="5" t="s">
        <v>190</v>
      </c>
      <c r="K58" s="61"/>
      <c r="L58" s="29"/>
      <c r="M58" s="34">
        <f t="shared" si="2"/>
        <v>0</v>
      </c>
    </row>
    <row r="59" spans="1:18" ht="15.75" thickBot="1" x14ac:dyDescent="0.3">
      <c r="A59" s="74"/>
      <c r="B59" s="75"/>
      <c r="C59" s="75"/>
      <c r="D59" s="75"/>
      <c r="E59" s="75"/>
      <c r="F59" s="76"/>
      <c r="G59" s="5" t="s">
        <v>20</v>
      </c>
      <c r="H59" s="5">
        <v>1</v>
      </c>
      <c r="I59" s="5" t="s">
        <v>190</v>
      </c>
      <c r="J59" s="5" t="s">
        <v>190</v>
      </c>
      <c r="K59" s="61"/>
      <c r="L59" s="29"/>
      <c r="M59" s="34">
        <f t="shared" si="2"/>
        <v>0</v>
      </c>
    </row>
    <row r="60" spans="1:18" ht="15.75" thickBot="1" x14ac:dyDescent="0.3">
      <c r="A60" s="74"/>
      <c r="B60" s="75"/>
      <c r="C60" s="75"/>
      <c r="D60" s="75"/>
      <c r="E60" s="75"/>
      <c r="F60" s="76"/>
      <c r="G60" s="5"/>
      <c r="H60" s="5"/>
      <c r="I60" s="5"/>
      <c r="J60" s="5"/>
      <c r="K60" s="30"/>
      <c r="L60" s="29"/>
      <c r="M60" s="34"/>
    </row>
    <row r="61" spans="1:18" ht="15.75" thickBot="1" x14ac:dyDescent="0.3">
      <c r="A61" s="77"/>
      <c r="B61" s="78"/>
      <c r="C61" s="78"/>
      <c r="D61" s="78"/>
      <c r="E61" s="78"/>
      <c r="F61" s="79"/>
      <c r="G61" s="54" t="s">
        <v>22</v>
      </c>
      <c r="H61" s="5"/>
      <c r="I61" s="5"/>
      <c r="J61" s="5"/>
      <c r="K61" s="30"/>
      <c r="L61" s="29"/>
      <c r="M61" s="35">
        <f>SUM(M53:M59)</f>
        <v>0</v>
      </c>
    </row>
  </sheetData>
  <autoFilter ref="A6:K61" xr:uid="{00000000-0009-0000-0000-000006000000}"/>
  <mergeCells count="3">
    <mergeCell ref="B53:D53"/>
    <mergeCell ref="A54:F61"/>
    <mergeCell ref="O4:S5"/>
  </mergeCells>
  <pageMargins left="0.7" right="0.7" top="0.78740157499999996" bottom="0.78740157499999996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499984740745262"/>
    <pageSetUpPr fitToPage="1"/>
  </sheetPr>
  <dimension ref="A2:S45"/>
  <sheetViews>
    <sheetView topLeftCell="D10" workbookViewId="0">
      <selection activeCell="K39" sqref="K39:K43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161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64</v>
      </c>
      <c r="C7" s="5" t="s">
        <v>53</v>
      </c>
      <c r="D7" s="5" t="s">
        <v>114</v>
      </c>
      <c r="E7" s="5">
        <v>2</v>
      </c>
      <c r="F7" s="5">
        <v>260</v>
      </c>
      <c r="G7" s="60"/>
      <c r="H7" s="5">
        <v>2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87</v>
      </c>
      <c r="C8" s="5" t="s">
        <v>61</v>
      </c>
      <c r="D8" s="5" t="s">
        <v>160</v>
      </c>
      <c r="E8" s="5">
        <v>1</v>
      </c>
      <c r="F8" s="5">
        <v>50</v>
      </c>
      <c r="G8" s="60"/>
      <c r="H8" s="5">
        <v>1</v>
      </c>
      <c r="I8" s="60"/>
      <c r="J8" s="5">
        <f t="shared" ref="J8:J36" si="0">I8*H8</f>
        <v>0</v>
      </c>
      <c r="K8" s="61"/>
      <c r="L8" s="29"/>
      <c r="M8" s="34">
        <f t="shared" ref="M8:M35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87</v>
      </c>
      <c r="C9" s="5" t="s">
        <v>46</v>
      </c>
      <c r="D9" s="5" t="s">
        <v>160</v>
      </c>
      <c r="E9" s="5">
        <v>1</v>
      </c>
      <c r="F9" s="5">
        <v>50</v>
      </c>
      <c r="G9" s="60"/>
      <c r="H9" s="5">
        <v>1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26</v>
      </c>
      <c r="C10" s="5" t="s">
        <v>46</v>
      </c>
      <c r="D10" s="5" t="s">
        <v>11</v>
      </c>
      <c r="E10" s="5">
        <v>2</v>
      </c>
      <c r="F10" s="5">
        <v>120</v>
      </c>
      <c r="G10" s="60"/>
      <c r="H10" s="5">
        <v>2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83</v>
      </c>
      <c r="C11" s="5" t="s">
        <v>63</v>
      </c>
      <c r="D11" s="5" t="s">
        <v>10</v>
      </c>
      <c r="E11" s="5">
        <v>4</v>
      </c>
      <c r="F11" s="5">
        <v>360</v>
      </c>
      <c r="G11" s="60"/>
      <c r="H11" s="5">
        <v>4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12</v>
      </c>
      <c r="C12" s="5" t="s">
        <v>159</v>
      </c>
      <c r="D12" s="5" t="s">
        <v>8</v>
      </c>
      <c r="E12" s="5">
        <v>2</v>
      </c>
      <c r="F12" s="5">
        <v>180</v>
      </c>
      <c r="G12" s="60"/>
      <c r="H12" s="5">
        <v>2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83</v>
      </c>
      <c r="C13" s="5" t="s">
        <v>158</v>
      </c>
      <c r="D13" s="5" t="s">
        <v>10</v>
      </c>
      <c r="E13" s="5">
        <v>1</v>
      </c>
      <c r="F13" s="5">
        <v>90</v>
      </c>
      <c r="G13" s="60"/>
      <c r="H13" s="5">
        <v>1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64</v>
      </c>
      <c r="C14" s="5" t="s">
        <v>46</v>
      </c>
      <c r="D14" s="5" t="s">
        <v>68</v>
      </c>
      <c r="E14" s="5">
        <v>1</v>
      </c>
      <c r="F14" s="5">
        <v>90</v>
      </c>
      <c r="G14" s="60"/>
      <c r="H14" s="5">
        <v>1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26</v>
      </c>
      <c r="C15" s="5" t="s">
        <v>7</v>
      </c>
      <c r="D15" s="5" t="s">
        <v>11</v>
      </c>
      <c r="E15" s="5">
        <v>1</v>
      </c>
      <c r="F15" s="5">
        <v>60</v>
      </c>
      <c r="G15" s="60"/>
      <c r="H15" s="5">
        <v>1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64</v>
      </c>
      <c r="C16" s="5" t="s">
        <v>46</v>
      </c>
      <c r="D16" s="5" t="s">
        <v>68</v>
      </c>
      <c r="E16" s="5">
        <v>2</v>
      </c>
      <c r="F16" s="5">
        <v>180</v>
      </c>
      <c r="G16" s="60"/>
      <c r="H16" s="5">
        <v>2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83</v>
      </c>
      <c r="C17" s="5" t="s">
        <v>86</v>
      </c>
      <c r="D17" s="5" t="s">
        <v>10</v>
      </c>
      <c r="E17" s="5">
        <v>6</v>
      </c>
      <c r="F17" s="5">
        <v>540</v>
      </c>
      <c r="G17" s="60"/>
      <c r="H17" s="5">
        <v>6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26</v>
      </c>
      <c r="C18" s="5" t="s">
        <v>109</v>
      </c>
      <c r="D18" s="5" t="s">
        <v>11</v>
      </c>
      <c r="E18" s="5">
        <v>1</v>
      </c>
      <c r="F18" s="5">
        <v>60</v>
      </c>
      <c r="G18" s="60"/>
      <c r="H18" s="5">
        <v>1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83</v>
      </c>
      <c r="C19" s="5" t="s">
        <v>86</v>
      </c>
      <c r="D19" s="5" t="s">
        <v>10</v>
      </c>
      <c r="E19" s="5">
        <v>3</v>
      </c>
      <c r="F19" s="5">
        <v>270</v>
      </c>
      <c r="G19" s="60"/>
      <c r="H19" s="5">
        <v>3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12</v>
      </c>
      <c r="C20" s="5" t="s">
        <v>48</v>
      </c>
      <c r="D20" s="5" t="s">
        <v>8</v>
      </c>
      <c r="E20" s="5">
        <v>5</v>
      </c>
      <c r="F20" s="5">
        <v>450</v>
      </c>
      <c r="G20" s="60"/>
      <c r="H20" s="5">
        <v>5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83</v>
      </c>
      <c r="C21" s="5" t="s">
        <v>25</v>
      </c>
      <c r="D21" s="5" t="s">
        <v>10</v>
      </c>
      <c r="E21" s="5">
        <v>1</v>
      </c>
      <c r="F21" s="5">
        <v>90</v>
      </c>
      <c r="G21" s="60"/>
      <c r="H21" s="5">
        <v>1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1">
        <v>16</v>
      </c>
      <c r="B22" s="11" t="s">
        <v>26</v>
      </c>
      <c r="C22" s="5" t="s">
        <v>7</v>
      </c>
      <c r="D22" s="5" t="s">
        <v>11</v>
      </c>
      <c r="E22" s="5">
        <v>3</v>
      </c>
      <c r="F22" s="5">
        <v>180</v>
      </c>
      <c r="G22" s="60"/>
      <c r="H22" s="5">
        <v>3</v>
      </c>
      <c r="I22" s="60"/>
      <c r="J22" s="5">
        <f t="shared" si="0"/>
        <v>0</v>
      </c>
      <c r="K22" s="61"/>
      <c r="L22" s="29"/>
      <c r="M22" s="34">
        <f t="shared" si="1"/>
        <v>0</v>
      </c>
      <c r="O22" s="63"/>
      <c r="P22" s="63"/>
      <c r="Q22" s="63"/>
      <c r="R22" s="63"/>
    </row>
    <row r="23" spans="1:18" ht="15.75" thickBot="1" x14ac:dyDescent="0.3">
      <c r="A23" s="11">
        <v>17</v>
      </c>
      <c r="B23" s="11" t="s">
        <v>13</v>
      </c>
      <c r="C23" s="5" t="s">
        <v>76</v>
      </c>
      <c r="D23" s="5" t="s">
        <v>157</v>
      </c>
      <c r="E23" s="5">
        <v>2</v>
      </c>
      <c r="F23" s="5">
        <v>400</v>
      </c>
      <c r="G23" s="60"/>
      <c r="H23" s="5">
        <v>2</v>
      </c>
      <c r="I23" s="60"/>
      <c r="J23" s="5">
        <f t="shared" si="0"/>
        <v>0</v>
      </c>
      <c r="K23" s="61"/>
      <c r="L23" s="29"/>
      <c r="M23" s="34">
        <f t="shared" si="1"/>
        <v>0</v>
      </c>
      <c r="O23" s="63"/>
      <c r="P23" s="63"/>
      <c r="Q23" s="63"/>
      <c r="R23" s="63"/>
    </row>
    <row r="24" spans="1:18" ht="15.75" thickBot="1" x14ac:dyDescent="0.3">
      <c r="A24" s="11">
        <v>18</v>
      </c>
      <c r="B24" s="11" t="s">
        <v>12</v>
      </c>
      <c r="C24" s="5" t="s">
        <v>6</v>
      </c>
      <c r="D24" s="5" t="s">
        <v>8</v>
      </c>
      <c r="E24" s="5">
        <v>3</v>
      </c>
      <c r="F24" s="5">
        <v>270</v>
      </c>
      <c r="G24" s="60"/>
      <c r="H24" s="5">
        <v>3</v>
      </c>
      <c r="I24" s="60"/>
      <c r="J24" s="5">
        <f t="shared" si="0"/>
        <v>0</v>
      </c>
      <c r="K24" s="61"/>
      <c r="L24" s="29"/>
      <c r="M24" s="34">
        <f t="shared" si="1"/>
        <v>0</v>
      </c>
      <c r="O24" s="63"/>
      <c r="P24" s="63"/>
      <c r="Q24" s="63"/>
      <c r="R24" s="63"/>
    </row>
    <row r="25" spans="1:18" ht="15.75" thickBot="1" x14ac:dyDescent="0.3">
      <c r="A25" s="11">
        <v>19</v>
      </c>
      <c r="B25" s="11" t="s">
        <v>12</v>
      </c>
      <c r="C25" s="5" t="s">
        <v>6</v>
      </c>
      <c r="D25" s="5" t="s">
        <v>157</v>
      </c>
      <c r="E25" s="5">
        <v>2</v>
      </c>
      <c r="F25" s="5">
        <v>400</v>
      </c>
      <c r="G25" s="60"/>
      <c r="H25" s="5">
        <v>2</v>
      </c>
      <c r="I25" s="60"/>
      <c r="J25" s="5">
        <f t="shared" si="0"/>
        <v>0</v>
      </c>
      <c r="K25" s="61"/>
      <c r="L25" s="29"/>
      <c r="M25" s="34">
        <f t="shared" si="1"/>
        <v>0</v>
      </c>
      <c r="O25" s="63"/>
      <c r="P25" s="63"/>
      <c r="Q25" s="63"/>
      <c r="R25" s="63"/>
    </row>
    <row r="26" spans="1:18" ht="15.75" thickBot="1" x14ac:dyDescent="0.3">
      <c r="A26" s="11">
        <v>20</v>
      </c>
      <c r="B26" s="11" t="s">
        <v>12</v>
      </c>
      <c r="C26" s="5" t="s">
        <v>6</v>
      </c>
      <c r="D26" s="5" t="s">
        <v>8</v>
      </c>
      <c r="E26" s="5">
        <v>4</v>
      </c>
      <c r="F26" s="5">
        <v>360</v>
      </c>
      <c r="G26" s="60"/>
      <c r="H26" s="5">
        <v>4</v>
      </c>
      <c r="I26" s="60"/>
      <c r="J26" s="5">
        <f t="shared" si="0"/>
        <v>0</v>
      </c>
      <c r="K26" s="61"/>
      <c r="L26" s="29"/>
      <c r="M26" s="34">
        <f t="shared" si="1"/>
        <v>0</v>
      </c>
      <c r="O26" s="63"/>
      <c r="P26" s="63"/>
      <c r="Q26" s="63"/>
      <c r="R26" s="63"/>
    </row>
    <row r="27" spans="1:18" ht="15.75" thickBot="1" x14ac:dyDescent="0.3">
      <c r="A27" s="11">
        <v>21</v>
      </c>
      <c r="B27" s="11" t="s">
        <v>12</v>
      </c>
      <c r="C27" s="5" t="s">
        <v>6</v>
      </c>
      <c r="D27" s="5" t="s">
        <v>157</v>
      </c>
      <c r="E27" s="5">
        <v>3</v>
      </c>
      <c r="F27" s="5">
        <v>600</v>
      </c>
      <c r="G27" s="60"/>
      <c r="H27" s="5">
        <v>3</v>
      </c>
      <c r="I27" s="60"/>
      <c r="J27" s="5">
        <f t="shared" si="0"/>
        <v>0</v>
      </c>
      <c r="K27" s="61"/>
      <c r="L27" s="29"/>
      <c r="M27" s="34">
        <f t="shared" si="1"/>
        <v>0</v>
      </c>
      <c r="O27" s="63"/>
      <c r="P27" s="63"/>
      <c r="Q27" s="63"/>
      <c r="R27" s="63"/>
    </row>
    <row r="28" spans="1:18" ht="15.75" thickBot="1" x14ac:dyDescent="0.3">
      <c r="A28" s="11">
        <v>22</v>
      </c>
      <c r="B28" s="11" t="s">
        <v>12</v>
      </c>
      <c r="C28" s="5" t="s">
        <v>6</v>
      </c>
      <c r="D28" s="5" t="s">
        <v>8</v>
      </c>
      <c r="E28" s="5">
        <v>3</v>
      </c>
      <c r="F28" s="5">
        <v>270</v>
      </c>
      <c r="G28" s="60"/>
      <c r="H28" s="5">
        <v>3</v>
      </c>
      <c r="I28" s="60"/>
      <c r="J28" s="5">
        <f t="shared" si="0"/>
        <v>0</v>
      </c>
      <c r="K28" s="61"/>
      <c r="L28" s="29"/>
      <c r="M28" s="34">
        <f t="shared" si="1"/>
        <v>0</v>
      </c>
      <c r="O28" s="63"/>
      <c r="P28" s="63"/>
      <c r="Q28" s="63"/>
      <c r="R28" s="63"/>
    </row>
    <row r="29" spans="1:18" ht="15.75" thickBot="1" x14ac:dyDescent="0.3">
      <c r="A29" s="11">
        <v>23</v>
      </c>
      <c r="B29" s="11" t="s">
        <v>12</v>
      </c>
      <c r="C29" s="5" t="s">
        <v>6</v>
      </c>
      <c r="D29" s="5" t="s">
        <v>157</v>
      </c>
      <c r="E29" s="5">
        <v>2</v>
      </c>
      <c r="F29" s="5">
        <v>400</v>
      </c>
      <c r="G29" s="60"/>
      <c r="H29" s="5">
        <v>2</v>
      </c>
      <c r="I29" s="60"/>
      <c r="J29" s="5">
        <f t="shared" si="0"/>
        <v>0</v>
      </c>
      <c r="K29" s="61"/>
      <c r="L29" s="29"/>
      <c r="M29" s="34">
        <f t="shared" si="1"/>
        <v>0</v>
      </c>
      <c r="O29" s="63"/>
      <c r="P29" s="63"/>
      <c r="Q29" s="63"/>
      <c r="R29" s="63"/>
    </row>
    <row r="30" spans="1:18" ht="15.75" thickBot="1" x14ac:dyDescent="0.3">
      <c r="A30" s="11">
        <v>24</v>
      </c>
      <c r="B30" s="11" t="s">
        <v>12</v>
      </c>
      <c r="C30" s="5" t="s">
        <v>25</v>
      </c>
      <c r="D30" s="5" t="s">
        <v>157</v>
      </c>
      <c r="E30" s="5">
        <v>3</v>
      </c>
      <c r="F30" s="5">
        <v>600</v>
      </c>
      <c r="G30" s="60"/>
      <c r="H30" s="5">
        <v>3</v>
      </c>
      <c r="I30" s="60"/>
      <c r="J30" s="5">
        <f t="shared" si="0"/>
        <v>0</v>
      </c>
      <c r="K30" s="61"/>
      <c r="L30" s="29"/>
      <c r="M30" s="34">
        <f t="shared" si="1"/>
        <v>0</v>
      </c>
      <c r="O30" s="63"/>
      <c r="P30" s="63"/>
      <c r="Q30" s="63"/>
      <c r="R30" s="63"/>
    </row>
    <row r="31" spans="1:18" ht="15.75" thickBot="1" x14ac:dyDescent="0.3">
      <c r="A31" s="11">
        <v>25</v>
      </c>
      <c r="B31" s="11" t="s">
        <v>12</v>
      </c>
      <c r="C31" s="5" t="s">
        <v>25</v>
      </c>
      <c r="D31" s="5" t="s">
        <v>157</v>
      </c>
      <c r="E31" s="5">
        <v>3</v>
      </c>
      <c r="F31" s="5">
        <v>600</v>
      </c>
      <c r="G31" s="60"/>
      <c r="H31" s="5">
        <v>3</v>
      </c>
      <c r="I31" s="60"/>
      <c r="J31" s="5">
        <f t="shared" si="0"/>
        <v>0</v>
      </c>
      <c r="K31" s="61"/>
      <c r="L31" s="29"/>
      <c r="M31" s="34">
        <f t="shared" si="1"/>
        <v>0</v>
      </c>
      <c r="O31" s="63"/>
      <c r="P31" s="63"/>
      <c r="Q31" s="63"/>
      <c r="R31" s="63"/>
    </row>
    <row r="32" spans="1:18" ht="15.75" thickBot="1" x14ac:dyDescent="0.3">
      <c r="A32" s="11">
        <v>26</v>
      </c>
      <c r="B32" s="11" t="s">
        <v>102</v>
      </c>
      <c r="C32" s="5" t="s">
        <v>6</v>
      </c>
      <c r="D32" s="5" t="s">
        <v>155</v>
      </c>
      <c r="E32" s="5">
        <v>18</v>
      </c>
      <c r="F32" s="5">
        <v>5400</v>
      </c>
      <c r="G32" s="60"/>
      <c r="H32" s="5">
        <v>18</v>
      </c>
      <c r="I32" s="60"/>
      <c r="J32" s="5">
        <f t="shared" si="0"/>
        <v>0</v>
      </c>
      <c r="K32" s="61"/>
      <c r="L32" s="29"/>
      <c r="M32" s="34">
        <f t="shared" si="1"/>
        <v>0</v>
      </c>
      <c r="O32" s="63"/>
      <c r="P32" s="63"/>
      <c r="Q32" s="63"/>
      <c r="R32" s="63"/>
    </row>
    <row r="33" spans="1:18" ht="15.75" thickBot="1" x14ac:dyDescent="0.3">
      <c r="A33" s="11">
        <v>27</v>
      </c>
      <c r="B33" s="11" t="s">
        <v>102</v>
      </c>
      <c r="C33" s="5" t="s">
        <v>40</v>
      </c>
      <c r="D33" s="5" t="s">
        <v>155</v>
      </c>
      <c r="E33" s="5">
        <v>8</v>
      </c>
      <c r="F33" s="5">
        <v>3200</v>
      </c>
      <c r="G33" s="60"/>
      <c r="H33" s="5">
        <v>8</v>
      </c>
      <c r="I33" s="60"/>
      <c r="J33" s="5">
        <f t="shared" si="0"/>
        <v>0</v>
      </c>
      <c r="K33" s="61"/>
      <c r="L33" s="29"/>
      <c r="M33" s="34">
        <f t="shared" si="1"/>
        <v>0</v>
      </c>
      <c r="O33" s="63"/>
      <c r="P33" s="63"/>
      <c r="Q33" s="63"/>
      <c r="R33" s="63"/>
    </row>
    <row r="34" spans="1:18" ht="15.75" thickBot="1" x14ac:dyDescent="0.3">
      <c r="A34" s="11">
        <v>28</v>
      </c>
      <c r="B34" s="11" t="s">
        <v>94</v>
      </c>
      <c r="C34" s="5" t="s">
        <v>32</v>
      </c>
      <c r="D34" s="5" t="s">
        <v>156</v>
      </c>
      <c r="E34" s="5">
        <v>2</v>
      </c>
      <c r="F34" s="5">
        <v>380</v>
      </c>
      <c r="G34" s="60"/>
      <c r="H34" s="5">
        <v>2</v>
      </c>
      <c r="I34" s="60"/>
      <c r="J34" s="5">
        <f t="shared" si="0"/>
        <v>0</v>
      </c>
      <c r="K34" s="61"/>
      <c r="L34" s="29"/>
      <c r="M34" s="34">
        <f t="shared" si="1"/>
        <v>0</v>
      </c>
      <c r="O34" s="63"/>
      <c r="P34" s="63"/>
      <c r="Q34" s="63"/>
      <c r="R34" s="63"/>
    </row>
    <row r="35" spans="1:18" ht="15.75" thickBot="1" x14ac:dyDescent="0.3">
      <c r="A35" s="11">
        <v>29</v>
      </c>
      <c r="B35" s="11" t="s">
        <v>102</v>
      </c>
      <c r="C35" s="5" t="s">
        <v>6</v>
      </c>
      <c r="D35" s="5" t="s">
        <v>155</v>
      </c>
      <c r="E35" s="5">
        <v>5</v>
      </c>
      <c r="F35" s="5">
        <v>1500</v>
      </c>
      <c r="G35" s="60"/>
      <c r="H35" s="5">
        <v>5</v>
      </c>
      <c r="I35" s="60"/>
      <c r="J35" s="5">
        <f t="shared" si="0"/>
        <v>0</v>
      </c>
      <c r="K35" s="61"/>
      <c r="L35" s="29"/>
      <c r="M35" s="34">
        <f t="shared" si="1"/>
        <v>0</v>
      </c>
      <c r="O35" s="63"/>
      <c r="P35" s="63"/>
      <c r="Q35" s="63"/>
      <c r="R35" s="63"/>
    </row>
    <row r="36" spans="1:18" ht="15.75" thickBot="1" x14ac:dyDescent="0.3">
      <c r="A36" s="17"/>
      <c r="B36" s="12"/>
      <c r="C36" s="2"/>
      <c r="D36" s="2"/>
      <c r="E36" s="21"/>
      <c r="F36" s="5"/>
      <c r="G36" s="5"/>
      <c r="H36" s="5"/>
      <c r="I36" s="5"/>
      <c r="J36" s="5">
        <f t="shared" si="0"/>
        <v>0</v>
      </c>
      <c r="K36" s="30"/>
      <c r="L36" s="29"/>
      <c r="M36" s="30"/>
    </row>
    <row r="37" spans="1:18" ht="15.75" thickBot="1" x14ac:dyDescent="0.3">
      <c r="A37" s="17"/>
      <c r="B37" s="68" t="s">
        <v>14</v>
      </c>
      <c r="C37" s="69"/>
      <c r="D37" s="70"/>
      <c r="E37" s="18">
        <f>SUM(E7:E35)</f>
        <v>94</v>
      </c>
      <c r="F37" s="16">
        <f>SUM(F7:F35)</f>
        <v>17410</v>
      </c>
      <c r="G37" s="41" t="s">
        <v>21</v>
      </c>
      <c r="H37" s="15">
        <f>SUM(H7:H35)</f>
        <v>94</v>
      </c>
      <c r="I37" s="15"/>
      <c r="J37" s="15">
        <f>SUM(J7:J35)</f>
        <v>0</v>
      </c>
      <c r="K37" s="31"/>
      <c r="L37" s="31">
        <f>SUM(L7:L35)</f>
        <v>0</v>
      </c>
      <c r="M37" s="32">
        <f>SUM(M7:M36)</f>
        <v>0</v>
      </c>
    </row>
    <row r="38" spans="1:18" ht="15.75" thickBot="1" x14ac:dyDescent="0.3">
      <c r="A38" s="71"/>
      <c r="B38" s="72"/>
      <c r="C38" s="72"/>
      <c r="D38" s="72"/>
      <c r="E38" s="72"/>
      <c r="F38" s="73"/>
      <c r="G38" s="5"/>
      <c r="H38" s="5"/>
      <c r="I38" s="5"/>
      <c r="J38" s="5"/>
      <c r="K38" s="30"/>
      <c r="L38" s="29"/>
      <c r="M38" s="33"/>
    </row>
    <row r="39" spans="1:18" ht="15.75" thickBot="1" x14ac:dyDescent="0.3">
      <c r="A39" s="74"/>
      <c r="B39" s="75"/>
      <c r="C39" s="75"/>
      <c r="D39" s="75"/>
      <c r="E39" s="75"/>
      <c r="F39" s="76"/>
      <c r="G39" s="5" t="s">
        <v>30</v>
      </c>
      <c r="H39" s="5">
        <v>1</v>
      </c>
      <c r="I39" s="5" t="s">
        <v>190</v>
      </c>
      <c r="J39" s="5" t="s">
        <v>190</v>
      </c>
      <c r="K39" s="61"/>
      <c r="L39" s="29"/>
      <c r="M39" s="34">
        <f>K39*H39</f>
        <v>0</v>
      </c>
    </row>
    <row r="40" spans="1:18" ht="15.75" thickBot="1" x14ac:dyDescent="0.3">
      <c r="A40" s="74"/>
      <c r="B40" s="75"/>
      <c r="C40" s="75"/>
      <c r="D40" s="75"/>
      <c r="E40" s="75"/>
      <c r="F40" s="76"/>
      <c r="G40" s="5" t="s">
        <v>17</v>
      </c>
      <c r="H40" s="5">
        <v>94</v>
      </c>
      <c r="I40" s="5" t="s">
        <v>190</v>
      </c>
      <c r="J40" s="5" t="s">
        <v>190</v>
      </c>
      <c r="K40" s="61"/>
      <c r="L40" s="29"/>
      <c r="M40" s="34">
        <f t="shared" ref="M40:M43" si="2">K40*H40</f>
        <v>0</v>
      </c>
    </row>
    <row r="41" spans="1:18" ht="15.75" thickBot="1" x14ac:dyDescent="0.3">
      <c r="A41" s="74"/>
      <c r="B41" s="75"/>
      <c r="C41" s="75"/>
      <c r="D41" s="75"/>
      <c r="E41" s="75"/>
      <c r="F41" s="76"/>
      <c r="G41" s="5" t="s">
        <v>18</v>
      </c>
      <c r="H41" s="5">
        <v>94</v>
      </c>
      <c r="I41" s="5" t="s">
        <v>190</v>
      </c>
      <c r="J41" s="5" t="s">
        <v>190</v>
      </c>
      <c r="K41" s="61"/>
      <c r="L41" s="29"/>
      <c r="M41" s="34">
        <f t="shared" si="2"/>
        <v>0</v>
      </c>
    </row>
    <row r="42" spans="1:18" ht="15.75" thickBot="1" x14ac:dyDescent="0.3">
      <c r="A42" s="74"/>
      <c r="B42" s="75"/>
      <c r="C42" s="75"/>
      <c r="D42" s="75"/>
      <c r="E42" s="75"/>
      <c r="F42" s="76"/>
      <c r="G42" s="5" t="s">
        <v>19</v>
      </c>
      <c r="H42" s="5">
        <v>2</v>
      </c>
      <c r="I42" s="5" t="s">
        <v>190</v>
      </c>
      <c r="J42" s="5" t="s">
        <v>190</v>
      </c>
      <c r="K42" s="61"/>
      <c r="L42" s="29"/>
      <c r="M42" s="34">
        <f t="shared" si="2"/>
        <v>0</v>
      </c>
    </row>
    <row r="43" spans="1:18" ht="15.75" thickBot="1" x14ac:dyDescent="0.3">
      <c r="A43" s="74"/>
      <c r="B43" s="75"/>
      <c r="C43" s="75"/>
      <c r="D43" s="75"/>
      <c r="E43" s="75"/>
      <c r="F43" s="76"/>
      <c r="G43" s="5" t="s">
        <v>20</v>
      </c>
      <c r="H43" s="5">
        <v>1</v>
      </c>
      <c r="I43" s="5" t="s">
        <v>190</v>
      </c>
      <c r="J43" s="5" t="s">
        <v>190</v>
      </c>
      <c r="K43" s="61"/>
      <c r="L43" s="29"/>
      <c r="M43" s="34">
        <f t="shared" si="2"/>
        <v>0</v>
      </c>
    </row>
    <row r="44" spans="1:18" ht="15.75" thickBot="1" x14ac:dyDescent="0.3">
      <c r="A44" s="74"/>
      <c r="B44" s="75"/>
      <c r="C44" s="75"/>
      <c r="D44" s="75"/>
      <c r="E44" s="75"/>
      <c r="F44" s="76"/>
      <c r="G44" s="5"/>
      <c r="H44" s="5"/>
      <c r="I44" s="5"/>
      <c r="J44" s="5"/>
      <c r="K44" s="30"/>
      <c r="L44" s="29"/>
      <c r="M44" s="34"/>
    </row>
    <row r="45" spans="1:18" ht="15.75" thickBot="1" x14ac:dyDescent="0.3">
      <c r="A45" s="77"/>
      <c r="B45" s="78"/>
      <c r="C45" s="78"/>
      <c r="D45" s="78"/>
      <c r="E45" s="78"/>
      <c r="F45" s="79"/>
      <c r="G45" s="54" t="s">
        <v>22</v>
      </c>
      <c r="H45" s="5"/>
      <c r="I45" s="5"/>
      <c r="J45" s="5"/>
      <c r="K45" s="30"/>
      <c r="L45" s="29"/>
      <c r="M45" s="35">
        <f>SUM(M37:M43)</f>
        <v>0</v>
      </c>
    </row>
  </sheetData>
  <autoFilter ref="A6:K45" xr:uid="{00000000-0009-0000-0000-000007000000}"/>
  <mergeCells count="3">
    <mergeCell ref="B37:D37"/>
    <mergeCell ref="A38:F45"/>
    <mergeCell ref="O4:S5"/>
  </mergeCells>
  <pageMargins left="0.7" right="0.7" top="0.78740157499999996" bottom="0.78740157499999996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2:S31"/>
  <sheetViews>
    <sheetView topLeftCell="F1" workbookViewId="0">
      <selection activeCell="J18" sqref="J18"/>
    </sheetView>
  </sheetViews>
  <sheetFormatPr defaultRowHeight="15" x14ac:dyDescent="0.25"/>
  <cols>
    <col min="1" max="1" width="9.85546875" style="6" bestFit="1" customWidth="1"/>
    <col min="2" max="2" width="8.7109375" style="6" bestFit="1" customWidth="1"/>
    <col min="3" max="3" width="27.42578125" style="1" bestFit="1" customWidth="1"/>
    <col min="4" max="4" width="22" style="1" customWidth="1"/>
    <col min="5" max="5" width="10.5703125" style="1" bestFit="1" customWidth="1"/>
    <col min="6" max="6" width="26" style="1" bestFit="1" customWidth="1"/>
    <col min="7" max="7" width="27.42578125" style="1" bestFit="1" customWidth="1"/>
    <col min="8" max="8" width="16.5703125" style="1" bestFit="1" customWidth="1"/>
    <col min="9" max="9" width="30.7109375" style="1" bestFit="1" customWidth="1"/>
    <col min="10" max="10" width="28.140625" style="1" bestFit="1" customWidth="1"/>
    <col min="11" max="11" width="22.28515625" style="22" customWidth="1"/>
    <col min="12" max="12" width="7" style="23" hidden="1" customWidth="1"/>
    <col min="13" max="13" width="12.28515625" style="23" bestFit="1" customWidth="1"/>
    <col min="15" max="19" width="15.5703125" customWidth="1"/>
  </cols>
  <sheetData>
    <row r="2" spans="1:19" ht="15.75" thickBot="1" x14ac:dyDescent="0.3"/>
    <row r="3" spans="1:19" x14ac:dyDescent="0.25">
      <c r="A3" s="7"/>
      <c r="B3" s="12"/>
      <c r="C3" s="2"/>
      <c r="D3" s="2"/>
      <c r="E3" s="2"/>
      <c r="F3" s="2"/>
      <c r="G3" s="2"/>
      <c r="H3" s="2"/>
      <c r="I3" s="2"/>
      <c r="J3" s="2"/>
      <c r="K3" s="24"/>
      <c r="L3" s="25"/>
    </row>
    <row r="4" spans="1:19" ht="15.75" x14ac:dyDescent="0.25">
      <c r="A4" s="8"/>
      <c r="C4" s="3" t="s">
        <v>0</v>
      </c>
      <c r="D4" s="14" t="s">
        <v>164</v>
      </c>
      <c r="L4" s="26"/>
      <c r="O4" s="80" t="s">
        <v>208</v>
      </c>
      <c r="P4" s="80"/>
      <c r="Q4" s="80"/>
      <c r="R4" s="80"/>
      <c r="S4" s="80"/>
    </row>
    <row r="5" spans="1:19" ht="15.75" thickBot="1" x14ac:dyDescent="0.3">
      <c r="A5" s="9"/>
      <c r="B5" s="13"/>
      <c r="C5" s="4"/>
      <c r="D5" s="4"/>
      <c r="E5" s="4"/>
      <c r="F5" s="4"/>
      <c r="G5" s="4"/>
      <c r="H5" s="4"/>
      <c r="I5" s="4"/>
      <c r="J5" s="4"/>
      <c r="K5" s="27"/>
      <c r="L5" s="28"/>
      <c r="O5" s="80"/>
      <c r="P5" s="80"/>
      <c r="Q5" s="80"/>
      <c r="R5" s="80"/>
      <c r="S5" s="80"/>
    </row>
    <row r="6" spans="1:19" ht="30.75" thickBot="1" x14ac:dyDescent="0.3">
      <c r="A6" s="10" t="s">
        <v>3</v>
      </c>
      <c r="B6" s="19" t="s">
        <v>2</v>
      </c>
      <c r="C6" s="19" t="s">
        <v>4</v>
      </c>
      <c r="D6" s="19" t="s">
        <v>5</v>
      </c>
      <c r="E6" s="19" t="s">
        <v>1</v>
      </c>
      <c r="F6" s="19" t="s">
        <v>23</v>
      </c>
      <c r="G6" s="64" t="s">
        <v>207</v>
      </c>
      <c r="H6" s="20" t="s">
        <v>191</v>
      </c>
      <c r="I6" s="20" t="s">
        <v>201</v>
      </c>
      <c r="J6" s="20" t="s">
        <v>200</v>
      </c>
      <c r="K6" s="36" t="s">
        <v>15</v>
      </c>
      <c r="L6" s="37"/>
      <c r="M6" s="38" t="s">
        <v>16</v>
      </c>
      <c r="O6" s="57" t="s">
        <v>206</v>
      </c>
      <c r="P6" s="58" t="s">
        <v>204</v>
      </c>
      <c r="Q6" s="58" t="s">
        <v>205</v>
      </c>
      <c r="R6" s="65" t="s">
        <v>209</v>
      </c>
    </row>
    <row r="7" spans="1:19" ht="15.75" thickBot="1" x14ac:dyDescent="0.3">
      <c r="A7" s="11">
        <v>1</v>
      </c>
      <c r="B7" s="11" t="s">
        <v>13</v>
      </c>
      <c r="C7" s="5" t="s">
        <v>35</v>
      </c>
      <c r="D7" s="5" t="s">
        <v>108</v>
      </c>
      <c r="E7" s="5">
        <v>1</v>
      </c>
      <c r="F7" s="5">
        <v>200</v>
      </c>
      <c r="G7" s="60"/>
      <c r="H7" s="5">
        <v>1</v>
      </c>
      <c r="I7" s="60"/>
      <c r="J7" s="5">
        <f>I7*H7</f>
        <v>0</v>
      </c>
      <c r="K7" s="61"/>
      <c r="L7" s="29"/>
      <c r="M7" s="34">
        <f>K7*H7</f>
        <v>0</v>
      </c>
      <c r="O7" s="62"/>
      <c r="P7" s="62"/>
      <c r="Q7" s="62"/>
      <c r="R7" s="62"/>
    </row>
    <row r="8" spans="1:19" ht="15.75" thickBot="1" x14ac:dyDescent="0.3">
      <c r="A8" s="11">
        <v>2</v>
      </c>
      <c r="B8" s="11" t="s">
        <v>102</v>
      </c>
      <c r="C8" s="5" t="s">
        <v>121</v>
      </c>
      <c r="D8" s="5" t="s">
        <v>120</v>
      </c>
      <c r="E8" s="5">
        <v>7</v>
      </c>
      <c r="F8" s="5">
        <v>2300</v>
      </c>
      <c r="G8" s="60"/>
      <c r="H8" s="5">
        <v>7</v>
      </c>
      <c r="I8" s="60"/>
      <c r="J8" s="5">
        <f t="shared" ref="J8:J22" si="0">I8*H8</f>
        <v>0</v>
      </c>
      <c r="K8" s="61"/>
      <c r="L8" s="29"/>
      <c r="M8" s="34">
        <f t="shared" ref="M8:M21" si="1">K8*H8</f>
        <v>0</v>
      </c>
      <c r="O8" s="63"/>
      <c r="P8" s="63"/>
      <c r="Q8" s="63"/>
      <c r="R8" s="63"/>
    </row>
    <row r="9" spans="1:19" ht="15.75" thickBot="1" x14ac:dyDescent="0.3">
      <c r="A9" s="11">
        <v>3</v>
      </c>
      <c r="B9" s="11" t="s">
        <v>13</v>
      </c>
      <c r="C9" s="5" t="s">
        <v>86</v>
      </c>
      <c r="D9" s="5" t="s">
        <v>68</v>
      </c>
      <c r="E9" s="5">
        <v>2</v>
      </c>
      <c r="F9" s="5">
        <v>180</v>
      </c>
      <c r="G9" s="60"/>
      <c r="H9" s="5">
        <v>2</v>
      </c>
      <c r="I9" s="60"/>
      <c r="J9" s="5">
        <f t="shared" si="0"/>
        <v>0</v>
      </c>
      <c r="K9" s="61"/>
      <c r="L9" s="29"/>
      <c r="M9" s="34">
        <f t="shared" si="1"/>
        <v>0</v>
      </c>
      <c r="O9" s="63"/>
      <c r="P9" s="63"/>
      <c r="Q9" s="63"/>
      <c r="R9" s="63"/>
    </row>
    <row r="10" spans="1:19" ht="15.75" thickBot="1" x14ac:dyDescent="0.3">
      <c r="A10" s="11">
        <v>4</v>
      </c>
      <c r="B10" s="11" t="s">
        <v>13</v>
      </c>
      <c r="C10" s="5" t="s">
        <v>53</v>
      </c>
      <c r="D10" s="5" t="s">
        <v>68</v>
      </c>
      <c r="E10" s="5">
        <v>2</v>
      </c>
      <c r="F10" s="5">
        <v>180</v>
      </c>
      <c r="G10" s="60"/>
      <c r="H10" s="5">
        <v>2</v>
      </c>
      <c r="I10" s="60"/>
      <c r="J10" s="5">
        <f t="shared" si="0"/>
        <v>0</v>
      </c>
      <c r="K10" s="61"/>
      <c r="L10" s="29"/>
      <c r="M10" s="34">
        <f t="shared" si="1"/>
        <v>0</v>
      </c>
      <c r="O10" s="63"/>
      <c r="P10" s="63"/>
      <c r="Q10" s="63"/>
      <c r="R10" s="63"/>
    </row>
    <row r="11" spans="1:19" ht="15.75" thickBot="1" x14ac:dyDescent="0.3">
      <c r="A11" s="11">
        <v>5</v>
      </c>
      <c r="B11" s="11" t="s">
        <v>13</v>
      </c>
      <c r="C11" s="5" t="s">
        <v>61</v>
      </c>
      <c r="D11" s="5" t="s">
        <v>68</v>
      </c>
      <c r="E11" s="5">
        <v>1</v>
      </c>
      <c r="F11" s="5">
        <v>90</v>
      </c>
      <c r="G11" s="60"/>
      <c r="H11" s="5">
        <v>1</v>
      </c>
      <c r="I11" s="60"/>
      <c r="J11" s="5">
        <f t="shared" si="0"/>
        <v>0</v>
      </c>
      <c r="K11" s="61"/>
      <c r="L11" s="29"/>
      <c r="M11" s="34">
        <f t="shared" si="1"/>
        <v>0</v>
      </c>
      <c r="O11" s="63"/>
      <c r="P11" s="63"/>
      <c r="Q11" s="63"/>
      <c r="R11" s="63"/>
    </row>
    <row r="12" spans="1:19" ht="15.75" thickBot="1" x14ac:dyDescent="0.3">
      <c r="A12" s="11">
        <v>6</v>
      </c>
      <c r="B12" s="11" t="s">
        <v>26</v>
      </c>
      <c r="C12" s="5" t="s">
        <v>163</v>
      </c>
      <c r="D12" s="5" t="s">
        <v>11</v>
      </c>
      <c r="E12" s="5">
        <v>1</v>
      </c>
      <c r="F12" s="5">
        <v>60</v>
      </c>
      <c r="G12" s="60"/>
      <c r="H12" s="5">
        <v>1</v>
      </c>
      <c r="I12" s="60"/>
      <c r="J12" s="5">
        <f t="shared" si="0"/>
        <v>0</v>
      </c>
      <c r="K12" s="61"/>
      <c r="L12" s="29"/>
      <c r="M12" s="34">
        <f t="shared" si="1"/>
        <v>0</v>
      </c>
      <c r="O12" s="63"/>
      <c r="P12" s="63"/>
      <c r="Q12" s="63"/>
      <c r="R12" s="63"/>
    </row>
    <row r="13" spans="1:19" ht="15.75" thickBot="1" x14ac:dyDescent="0.3">
      <c r="A13" s="11">
        <v>7</v>
      </c>
      <c r="B13" s="11" t="s">
        <v>13</v>
      </c>
      <c r="C13" s="5" t="s">
        <v>110</v>
      </c>
      <c r="D13" s="5" t="s">
        <v>68</v>
      </c>
      <c r="E13" s="5">
        <v>2</v>
      </c>
      <c r="F13" s="5">
        <v>180</v>
      </c>
      <c r="G13" s="60"/>
      <c r="H13" s="5">
        <v>2</v>
      </c>
      <c r="I13" s="60"/>
      <c r="J13" s="5">
        <f t="shared" si="0"/>
        <v>0</v>
      </c>
      <c r="K13" s="61"/>
      <c r="L13" s="29"/>
      <c r="M13" s="34">
        <f t="shared" si="1"/>
        <v>0</v>
      </c>
      <c r="O13" s="63"/>
      <c r="P13" s="63"/>
      <c r="Q13" s="63"/>
      <c r="R13" s="63"/>
    </row>
    <row r="14" spans="1:19" ht="15.75" thickBot="1" x14ac:dyDescent="0.3">
      <c r="A14" s="11">
        <v>8</v>
      </c>
      <c r="B14" s="11" t="s">
        <v>13</v>
      </c>
      <c r="C14" s="5" t="s">
        <v>86</v>
      </c>
      <c r="D14" s="5" t="s">
        <v>68</v>
      </c>
      <c r="E14" s="5">
        <v>2</v>
      </c>
      <c r="F14" s="5">
        <v>180</v>
      </c>
      <c r="G14" s="60"/>
      <c r="H14" s="5">
        <v>2</v>
      </c>
      <c r="I14" s="60"/>
      <c r="J14" s="5">
        <f t="shared" si="0"/>
        <v>0</v>
      </c>
      <c r="K14" s="61"/>
      <c r="L14" s="29"/>
      <c r="M14" s="34">
        <f t="shared" si="1"/>
        <v>0</v>
      </c>
      <c r="O14" s="63"/>
      <c r="P14" s="63"/>
      <c r="Q14" s="63"/>
      <c r="R14" s="63"/>
    </row>
    <row r="15" spans="1:19" ht="15.75" thickBot="1" x14ac:dyDescent="0.3">
      <c r="A15" s="11">
        <v>9</v>
      </c>
      <c r="B15" s="11" t="s">
        <v>13</v>
      </c>
      <c r="C15" s="5" t="s">
        <v>86</v>
      </c>
      <c r="D15" s="5" t="s">
        <v>68</v>
      </c>
      <c r="E15" s="5">
        <v>1</v>
      </c>
      <c r="F15" s="5">
        <v>90</v>
      </c>
      <c r="G15" s="60"/>
      <c r="H15" s="5">
        <v>1</v>
      </c>
      <c r="I15" s="60"/>
      <c r="J15" s="5">
        <f t="shared" si="0"/>
        <v>0</v>
      </c>
      <c r="K15" s="61"/>
      <c r="L15" s="29"/>
      <c r="M15" s="34">
        <f t="shared" si="1"/>
        <v>0</v>
      </c>
      <c r="O15" s="63"/>
      <c r="P15" s="63"/>
      <c r="Q15" s="63"/>
      <c r="R15" s="63"/>
    </row>
    <row r="16" spans="1:19" ht="15.75" thickBot="1" x14ac:dyDescent="0.3">
      <c r="A16" s="11">
        <v>10</v>
      </c>
      <c r="B16" s="11" t="s">
        <v>26</v>
      </c>
      <c r="C16" s="5" t="s">
        <v>25</v>
      </c>
      <c r="D16" s="5" t="s">
        <v>11</v>
      </c>
      <c r="E16" s="5">
        <v>5</v>
      </c>
      <c r="F16" s="5">
        <v>300</v>
      </c>
      <c r="G16" s="60"/>
      <c r="H16" s="5">
        <v>5</v>
      </c>
      <c r="I16" s="60"/>
      <c r="J16" s="5">
        <f t="shared" si="0"/>
        <v>0</v>
      </c>
      <c r="K16" s="61"/>
      <c r="L16" s="29"/>
      <c r="M16" s="34">
        <f t="shared" si="1"/>
        <v>0</v>
      </c>
      <c r="O16" s="63"/>
      <c r="P16" s="63"/>
      <c r="Q16" s="63"/>
      <c r="R16" s="63"/>
    </row>
    <row r="17" spans="1:18" ht="15.75" thickBot="1" x14ac:dyDescent="0.3">
      <c r="A17" s="11">
        <v>11</v>
      </c>
      <c r="B17" s="11" t="s">
        <v>12</v>
      </c>
      <c r="C17" s="5" t="s">
        <v>76</v>
      </c>
      <c r="D17" s="5" t="s">
        <v>8</v>
      </c>
      <c r="E17" s="5">
        <v>1</v>
      </c>
      <c r="F17" s="5">
        <v>90</v>
      </c>
      <c r="G17" s="60"/>
      <c r="H17" s="5">
        <v>1</v>
      </c>
      <c r="I17" s="60"/>
      <c r="J17" s="5">
        <f t="shared" si="0"/>
        <v>0</v>
      </c>
      <c r="K17" s="61"/>
      <c r="L17" s="29"/>
      <c r="M17" s="34">
        <f t="shared" si="1"/>
        <v>0</v>
      </c>
      <c r="O17" s="63"/>
      <c r="P17" s="63"/>
      <c r="Q17" s="63"/>
      <c r="R17" s="63"/>
    </row>
    <row r="18" spans="1:18" ht="15.75" thickBot="1" x14ac:dyDescent="0.3">
      <c r="A18" s="11">
        <v>12</v>
      </c>
      <c r="B18" s="11" t="s">
        <v>12</v>
      </c>
      <c r="C18" s="5" t="s">
        <v>121</v>
      </c>
      <c r="D18" s="5" t="s">
        <v>8</v>
      </c>
      <c r="E18" s="5">
        <v>3</v>
      </c>
      <c r="F18" s="5">
        <v>270</v>
      </c>
      <c r="G18" s="60"/>
      <c r="H18" s="5">
        <v>3</v>
      </c>
      <c r="I18" s="60"/>
      <c r="J18" s="5">
        <f t="shared" si="0"/>
        <v>0</v>
      </c>
      <c r="K18" s="61"/>
      <c r="L18" s="29"/>
      <c r="M18" s="34">
        <f t="shared" si="1"/>
        <v>0</v>
      </c>
      <c r="O18" s="63"/>
      <c r="P18" s="63"/>
      <c r="Q18" s="63"/>
      <c r="R18" s="63"/>
    </row>
    <row r="19" spans="1:18" ht="15.75" thickBot="1" x14ac:dyDescent="0.3">
      <c r="A19" s="11">
        <v>13</v>
      </c>
      <c r="B19" s="11" t="s">
        <v>12</v>
      </c>
      <c r="C19" s="5" t="s">
        <v>121</v>
      </c>
      <c r="D19" s="5" t="s">
        <v>8</v>
      </c>
      <c r="E19" s="5">
        <v>3</v>
      </c>
      <c r="F19" s="5">
        <v>270</v>
      </c>
      <c r="G19" s="60"/>
      <c r="H19" s="5">
        <v>3</v>
      </c>
      <c r="I19" s="60"/>
      <c r="J19" s="5">
        <f t="shared" si="0"/>
        <v>0</v>
      </c>
      <c r="K19" s="61"/>
      <c r="L19" s="29"/>
      <c r="M19" s="34">
        <f t="shared" si="1"/>
        <v>0</v>
      </c>
      <c r="O19" s="63"/>
      <c r="P19" s="63"/>
      <c r="Q19" s="63"/>
      <c r="R19" s="63"/>
    </row>
    <row r="20" spans="1:18" ht="15.75" thickBot="1" x14ac:dyDescent="0.3">
      <c r="A20" s="11">
        <v>14</v>
      </c>
      <c r="B20" s="11" t="s">
        <v>94</v>
      </c>
      <c r="C20" s="5" t="s">
        <v>32</v>
      </c>
      <c r="D20" s="5" t="s">
        <v>120</v>
      </c>
      <c r="E20" s="5">
        <v>3</v>
      </c>
      <c r="F20" s="5">
        <v>900</v>
      </c>
      <c r="G20" s="60"/>
      <c r="H20" s="5">
        <v>3</v>
      </c>
      <c r="I20" s="60"/>
      <c r="J20" s="5">
        <f t="shared" si="0"/>
        <v>0</v>
      </c>
      <c r="K20" s="61"/>
      <c r="L20" s="29"/>
      <c r="M20" s="34">
        <f t="shared" si="1"/>
        <v>0</v>
      </c>
      <c r="O20" s="63"/>
      <c r="P20" s="63"/>
      <c r="Q20" s="63"/>
      <c r="R20" s="63"/>
    </row>
    <row r="21" spans="1:18" ht="15.75" thickBot="1" x14ac:dyDescent="0.3">
      <c r="A21" s="11">
        <v>15</v>
      </c>
      <c r="B21" s="11" t="s">
        <v>33</v>
      </c>
      <c r="C21" s="5" t="s">
        <v>32</v>
      </c>
      <c r="D21" s="5" t="s">
        <v>162</v>
      </c>
      <c r="E21" s="5">
        <v>4</v>
      </c>
      <c r="F21" s="5">
        <v>400</v>
      </c>
      <c r="G21" s="60"/>
      <c r="H21" s="5">
        <v>4</v>
      </c>
      <c r="I21" s="60"/>
      <c r="J21" s="5">
        <f t="shared" si="0"/>
        <v>0</v>
      </c>
      <c r="K21" s="61"/>
      <c r="L21" s="29"/>
      <c r="M21" s="34">
        <f t="shared" si="1"/>
        <v>0</v>
      </c>
      <c r="O21" s="63"/>
      <c r="P21" s="63"/>
      <c r="Q21" s="63"/>
      <c r="R21" s="63"/>
    </row>
    <row r="22" spans="1:18" ht="15.75" thickBot="1" x14ac:dyDescent="0.3">
      <c r="A22" s="17"/>
      <c r="B22" s="12"/>
      <c r="C22" s="2"/>
      <c r="D22" s="2"/>
      <c r="E22" s="21"/>
      <c r="F22" s="5"/>
      <c r="G22" s="5"/>
      <c r="H22" s="5"/>
      <c r="I22" s="5"/>
      <c r="J22" s="5">
        <f t="shared" si="0"/>
        <v>0</v>
      </c>
      <c r="K22" s="30"/>
      <c r="L22" s="29"/>
      <c r="M22" s="30"/>
    </row>
    <row r="23" spans="1:18" ht="15.75" thickBot="1" x14ac:dyDescent="0.3">
      <c r="A23" s="17"/>
      <c r="B23" s="68" t="s">
        <v>14</v>
      </c>
      <c r="C23" s="69"/>
      <c r="D23" s="70"/>
      <c r="E23" s="18">
        <f>SUM(E7:E21)</f>
        <v>38</v>
      </c>
      <c r="F23" s="16">
        <f>SUM(F7:F21)</f>
        <v>5690</v>
      </c>
      <c r="G23" s="41" t="s">
        <v>21</v>
      </c>
      <c r="H23" s="15">
        <f>SUM(H7:H21)</f>
        <v>38</v>
      </c>
      <c r="I23" s="15"/>
      <c r="J23" s="15">
        <f>SUM(J7:J21)</f>
        <v>0</v>
      </c>
      <c r="K23" s="31"/>
      <c r="L23" s="31">
        <f>SUM(L7:L21)</f>
        <v>0</v>
      </c>
      <c r="M23" s="32">
        <f>SUM(M7:M21)</f>
        <v>0</v>
      </c>
    </row>
    <row r="24" spans="1:18" ht="15.75" thickBot="1" x14ac:dyDescent="0.3">
      <c r="A24" s="71"/>
      <c r="B24" s="72"/>
      <c r="C24" s="72"/>
      <c r="D24" s="72"/>
      <c r="E24" s="72"/>
      <c r="F24" s="73"/>
      <c r="G24" s="5"/>
      <c r="H24" s="5"/>
      <c r="I24" s="5"/>
      <c r="J24" s="5"/>
      <c r="K24" s="30"/>
      <c r="L24" s="29"/>
      <c r="M24" s="33"/>
    </row>
    <row r="25" spans="1:18" ht="15.75" thickBot="1" x14ac:dyDescent="0.3">
      <c r="A25" s="74"/>
      <c r="B25" s="75"/>
      <c r="C25" s="75"/>
      <c r="D25" s="75"/>
      <c r="E25" s="75"/>
      <c r="F25" s="76"/>
      <c r="G25" s="5" t="s">
        <v>30</v>
      </c>
      <c r="H25" s="5">
        <v>1</v>
      </c>
      <c r="I25" s="5" t="s">
        <v>190</v>
      </c>
      <c r="J25" s="5" t="s">
        <v>190</v>
      </c>
      <c r="K25" s="61"/>
      <c r="L25" s="29"/>
      <c r="M25" s="34">
        <f>K25*H25</f>
        <v>0</v>
      </c>
    </row>
    <row r="26" spans="1:18" ht="15.75" thickBot="1" x14ac:dyDescent="0.3">
      <c r="A26" s="74"/>
      <c r="B26" s="75"/>
      <c r="C26" s="75"/>
      <c r="D26" s="75"/>
      <c r="E26" s="75"/>
      <c r="F26" s="76"/>
      <c r="G26" s="5" t="s">
        <v>17</v>
      </c>
      <c r="H26" s="5">
        <v>38</v>
      </c>
      <c r="I26" s="5" t="s">
        <v>190</v>
      </c>
      <c r="J26" s="5" t="s">
        <v>190</v>
      </c>
      <c r="K26" s="61"/>
      <c r="L26" s="29"/>
      <c r="M26" s="34">
        <f t="shared" ref="M26:M29" si="2">K26*H26</f>
        <v>0</v>
      </c>
    </row>
    <row r="27" spans="1:18" ht="15.75" thickBot="1" x14ac:dyDescent="0.3">
      <c r="A27" s="74"/>
      <c r="B27" s="75"/>
      <c r="C27" s="75"/>
      <c r="D27" s="75"/>
      <c r="E27" s="75"/>
      <c r="F27" s="76"/>
      <c r="G27" s="5" t="s">
        <v>18</v>
      </c>
      <c r="H27" s="5">
        <v>38</v>
      </c>
      <c r="I27" s="5" t="s">
        <v>190</v>
      </c>
      <c r="J27" s="5" t="s">
        <v>190</v>
      </c>
      <c r="K27" s="61"/>
      <c r="L27" s="29"/>
      <c r="M27" s="34">
        <f t="shared" si="2"/>
        <v>0</v>
      </c>
    </row>
    <row r="28" spans="1:18" ht="15.75" thickBot="1" x14ac:dyDescent="0.3">
      <c r="A28" s="74"/>
      <c r="B28" s="75"/>
      <c r="C28" s="75"/>
      <c r="D28" s="75"/>
      <c r="E28" s="75"/>
      <c r="F28" s="76"/>
      <c r="G28" s="5" t="s">
        <v>19</v>
      </c>
      <c r="H28" s="5">
        <v>7</v>
      </c>
      <c r="I28" s="5" t="s">
        <v>190</v>
      </c>
      <c r="J28" s="5" t="s">
        <v>190</v>
      </c>
      <c r="K28" s="61"/>
      <c r="L28" s="29"/>
      <c r="M28" s="34">
        <f t="shared" si="2"/>
        <v>0</v>
      </c>
    </row>
    <row r="29" spans="1:18" ht="15.75" thickBot="1" x14ac:dyDescent="0.3">
      <c r="A29" s="74"/>
      <c r="B29" s="75"/>
      <c r="C29" s="75"/>
      <c r="D29" s="75"/>
      <c r="E29" s="75"/>
      <c r="F29" s="76"/>
      <c r="G29" s="5" t="s">
        <v>20</v>
      </c>
      <c r="H29" s="5">
        <v>1</v>
      </c>
      <c r="I29" s="5" t="s">
        <v>190</v>
      </c>
      <c r="J29" s="5" t="s">
        <v>190</v>
      </c>
      <c r="K29" s="61"/>
      <c r="L29" s="29"/>
      <c r="M29" s="34">
        <f t="shared" si="2"/>
        <v>0</v>
      </c>
    </row>
    <row r="30" spans="1:18" ht="15.75" thickBot="1" x14ac:dyDescent="0.3">
      <c r="A30" s="74"/>
      <c r="B30" s="75"/>
      <c r="C30" s="75"/>
      <c r="D30" s="75"/>
      <c r="E30" s="75"/>
      <c r="F30" s="76"/>
      <c r="G30" s="5"/>
      <c r="H30" s="5"/>
      <c r="I30" s="5"/>
      <c r="J30" s="5"/>
      <c r="K30" s="30"/>
      <c r="L30" s="29"/>
      <c r="M30" s="34"/>
    </row>
    <row r="31" spans="1:18" ht="15.75" thickBot="1" x14ac:dyDescent="0.3">
      <c r="A31" s="77"/>
      <c r="B31" s="78"/>
      <c r="C31" s="78"/>
      <c r="D31" s="78"/>
      <c r="E31" s="78"/>
      <c r="F31" s="79"/>
      <c r="G31" s="54" t="s">
        <v>22</v>
      </c>
      <c r="H31" s="5"/>
      <c r="I31" s="5"/>
      <c r="J31" s="5"/>
      <c r="K31" s="30"/>
      <c r="L31" s="29"/>
      <c r="M31" s="35">
        <f>SUM(M23:M29)</f>
        <v>0</v>
      </c>
    </row>
  </sheetData>
  <autoFilter ref="A6:K31" xr:uid="{00000000-0009-0000-0000-000008000000}"/>
  <mergeCells count="3">
    <mergeCell ref="B23:D23"/>
    <mergeCell ref="A24:F31"/>
    <mergeCell ref="O4:S5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Pobočky celkem</vt:lpstr>
      <vt:lpstr>Česká Lípa</vt:lpstr>
      <vt:lpstr>Turnov </vt:lpstr>
      <vt:lpstr>Český Dub </vt:lpstr>
      <vt:lpstr>Frýdlant</vt:lpstr>
      <vt:lpstr>Hrabačov </vt:lpstr>
      <vt:lpstr>Liberec </vt:lpstr>
      <vt:lpstr>Nová Ves </vt:lpstr>
      <vt:lpstr>Nový Bor </vt:lpstr>
      <vt:lpstr>Rychnov </vt:lpstr>
      <vt:lpstr>Semily-Vysoké </vt:lpstr>
      <vt:lpstr>Semily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Jindřích Michálek</dc:creator>
  <cp:lastModifiedBy>HAVEL &amp; PARTNERS</cp:lastModifiedBy>
  <cp:lastPrinted>2023-03-28T13:53:01Z</cp:lastPrinted>
  <dcterms:created xsi:type="dcterms:W3CDTF">2022-11-04T05:13:21Z</dcterms:created>
  <dcterms:modified xsi:type="dcterms:W3CDTF">2023-05-31T15:24:04Z</dcterms:modified>
</cp:coreProperties>
</file>