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kamenné soli/Kamenná sůl 2023/FINAL ZD/"/>
    </mc:Choice>
  </mc:AlternateContent>
  <xr:revisionPtr revIDLastSave="1" documentId="8_{FD6FD786-AF59-419C-9BF0-8FFA6B6ABC1C}" xr6:coauthVersionLast="47" xr6:coauthVersionMax="47" xr10:uidLastSave="{1006C19D-65F7-4B31-B417-AE9C62C71524}"/>
  <bookViews>
    <workbookView xWindow="-120" yWindow="-120" windowWidth="29040" windowHeight="15840" xr2:uid="{9E12DD23-ED05-4454-A33D-1D8C010527A4}"/>
  </bookViews>
  <sheets>
    <sheet name="List1" sheetId="1" r:id="rId1"/>
  </sheets>
  <definedNames>
    <definedName name="_xlnm.Print_Area" localSheetId="0">List1!$A$1:$J$55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4" i="1"/>
  <c r="G36" i="1"/>
  <c r="G30" i="1"/>
  <c r="G22" i="1"/>
  <c r="G18" i="1"/>
  <c r="G12" i="1"/>
  <c r="G8" i="1"/>
  <c r="I49" i="1"/>
  <c r="I48" i="1"/>
  <c r="I47" i="1"/>
  <c r="I46" i="1"/>
  <c r="I32" i="1"/>
  <c r="I33" i="1"/>
  <c r="I34" i="1"/>
  <c r="I35" i="1"/>
  <c r="I17" i="1"/>
  <c r="I20" i="1"/>
  <c r="I21" i="1"/>
  <c r="I10" i="1"/>
  <c r="I11" i="1"/>
  <c r="I43" i="1"/>
  <c r="I42" i="1"/>
  <c r="I41" i="1"/>
  <c r="I40" i="1"/>
  <c r="I28" i="1"/>
  <c r="I27" i="1"/>
  <c r="I26" i="1"/>
  <c r="I16" i="1"/>
  <c r="I7" i="1"/>
  <c r="I6" i="1"/>
  <c r="I22" i="1" l="1"/>
  <c r="I18" i="1"/>
  <c r="I36" i="1"/>
  <c r="I12" i="1"/>
  <c r="I8" i="1"/>
  <c r="I50" i="1"/>
  <c r="G52" i="1"/>
  <c r="I44" i="1"/>
  <c r="G51" i="1"/>
  <c r="I29" i="1"/>
  <c r="I30" i="1" s="1"/>
  <c r="I52" i="1" l="1"/>
  <c r="G53" i="1"/>
  <c r="I51" i="1"/>
  <c r="I53" i="1" l="1"/>
</calcChain>
</file>

<file path=xl/sharedStrings.xml><?xml version="1.0" encoding="utf-8"?>
<sst xmlns="http://schemas.openxmlformats.org/spreadsheetml/2006/main" count="213" uniqueCount="59">
  <si>
    <t xml:space="preserve">Pořadí </t>
  </si>
  <si>
    <t>Celkem v Kč</t>
  </si>
  <si>
    <t xml:space="preserve">Označení zboží výrobcem </t>
  </si>
  <si>
    <t>1.</t>
  </si>
  <si>
    <t>2.</t>
  </si>
  <si>
    <t>Celkem</t>
  </si>
  <si>
    <t>Nabídková cena za MJ (Kč bez DPH)</t>
  </si>
  <si>
    <t>sklad</t>
  </si>
  <si>
    <t>Adresa</t>
  </si>
  <si>
    <t>typ dopravy</t>
  </si>
  <si>
    <t>Sosnová</t>
  </si>
  <si>
    <t>Sosnová 230, 470 01  Sosnová</t>
  </si>
  <si>
    <t>Návěs, souprava</t>
  </si>
  <si>
    <t>Nový Bor</t>
  </si>
  <si>
    <t>Okrouhlá1, 473 01 Okrouhlá</t>
  </si>
  <si>
    <t>Liberec</t>
  </si>
  <si>
    <t>Frýdlant</t>
  </si>
  <si>
    <t>U Letky 659, 460 01, Liberec 6</t>
  </si>
  <si>
    <t>Dlouhá 3267, 464 01 Frýdlant</t>
  </si>
  <si>
    <t>Rýnovice</t>
  </si>
  <si>
    <t xml:space="preserve">Návěs </t>
  </si>
  <si>
    <t>Nádražní 166,  468 02, Rychnov u Jablonce nad Nisou</t>
  </si>
  <si>
    <t>Nová Ves</t>
  </si>
  <si>
    <t>Nová Ves nad Nsiou 69, 468 27, Nová Ves nad Nisou</t>
  </si>
  <si>
    <t>Souprava, po dohodě návěs</t>
  </si>
  <si>
    <t>Desná</t>
  </si>
  <si>
    <t>Krkonošská 924,  468 61, Desná</t>
  </si>
  <si>
    <t>Semily</t>
  </si>
  <si>
    <t>Hrabačov</t>
  </si>
  <si>
    <t>Turnov-Ohrazenice</t>
  </si>
  <si>
    <t>Turnov-Přepeře</t>
  </si>
  <si>
    <t>Vysocká 576, 513 01, Semily</t>
  </si>
  <si>
    <t>Přepeře 185, 512 61, Přepeře</t>
  </si>
  <si>
    <t xml:space="preserve">souprava </t>
  </si>
  <si>
    <t xml:space="preserve"> část 2 : okres Liberec</t>
  </si>
  <si>
    <t xml:space="preserve"> část 1 : okres Česká Lípa</t>
  </si>
  <si>
    <t xml:space="preserve"> část 3 : okres Jablonec nad Nisou</t>
  </si>
  <si>
    <t xml:space="preserve">Dodávka průmyslové kamenné soli-okr. Česká Lípa, okr.Liberec, okr. Jablonec nad Nisou, okr. Semily </t>
  </si>
  <si>
    <t>MJ</t>
  </si>
  <si>
    <t>tuna</t>
  </si>
  <si>
    <t>Měrná jednotka (MJ)</t>
  </si>
  <si>
    <t>Československé armády 4805/24, 466 05, Jablonec n/Nisou</t>
  </si>
  <si>
    <t>Předpokládaná dodávka MJ</t>
  </si>
  <si>
    <t>Celkem tun:</t>
  </si>
  <si>
    <t>Cena celkem:</t>
  </si>
  <si>
    <t>Typ ceny</t>
  </si>
  <si>
    <t>letní</t>
  </si>
  <si>
    <t>zimní</t>
  </si>
  <si>
    <t>Rychnov</t>
  </si>
  <si>
    <t>Návěs,souprava</t>
  </si>
  <si>
    <t>Zboží dodávané na základě objednávek odeslaných v období 1.dubna do 31.října (za 12 měsíců trvání rámcové dohody)</t>
  </si>
  <si>
    <t>Zboží dodávané na základě objednávek odeslaných v období 1.listopadu do 31.března (za 12 měsíců trvání rámcové dohody)</t>
  </si>
  <si>
    <t>Cena celkem letní :</t>
  </si>
  <si>
    <t>Cena celkem zimní :</t>
  </si>
  <si>
    <t>Zadávací specifikace na nákup zboží Z23032</t>
  </si>
  <si>
    <t>Nová Ves nad Nisou 69, 468 27, Nová Ves nad Nisou</t>
  </si>
  <si>
    <t xml:space="preserve"> část 4 : okres Semily</t>
  </si>
  <si>
    <t>Krkonošská 785, 514 01, Jílemnice</t>
  </si>
  <si>
    <t>Průmyslová 3001, 511 01,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</si>
</sst>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justify"/>
    </xf>
    <xf numFmtId="44" fontId="0" fillId="0" borderId="5" xfId="0" applyNumberFormat="1" applyBorder="1"/>
    <xf numFmtId="0" fontId="5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3" borderId="8" xfId="0" applyFill="1" applyBorder="1" applyProtection="1">
      <protection locked="0"/>
    </xf>
    <xf numFmtId="44" fontId="0" fillId="0" borderId="8" xfId="1" applyFont="1" applyBorder="1"/>
    <xf numFmtId="0" fontId="0" fillId="3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3" borderId="13" xfId="0" applyFill="1" applyBorder="1" applyProtection="1">
      <protection locked="0"/>
    </xf>
    <xf numFmtId="44" fontId="0" fillId="0" borderId="13" xfId="1" applyFont="1" applyBorder="1"/>
    <xf numFmtId="0" fontId="0" fillId="3" borderId="14" xfId="0" applyFill="1" applyBorder="1" applyAlignment="1" applyProtection="1">
      <alignment wrapText="1"/>
      <protection locked="0"/>
    </xf>
    <xf numFmtId="0" fontId="3" fillId="2" borderId="6" xfId="0" applyFont="1" applyFill="1" applyBorder="1"/>
    <xf numFmtId="44" fontId="3" fillId="2" borderId="6" xfId="1" applyFont="1" applyFill="1" applyBorder="1"/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2" xfId="0" applyFill="1" applyBorder="1" applyProtection="1">
      <protection locked="0"/>
    </xf>
    <xf numFmtId="44" fontId="0" fillId="0" borderId="2" xfId="1" applyFont="1" applyBorder="1"/>
    <xf numFmtId="0" fontId="0" fillId="3" borderId="18" xfId="0" applyFill="1" applyBorder="1" applyAlignment="1" applyProtection="1">
      <alignment wrapText="1"/>
      <protection locked="0"/>
    </xf>
    <xf numFmtId="44" fontId="0" fillId="0" borderId="20" xfId="1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3" borderId="20" xfId="0" applyFill="1" applyBorder="1" applyProtection="1"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2" borderId="6" xfId="0" applyFont="1" applyFill="1" applyBorder="1"/>
    <xf numFmtId="0" fontId="9" fillId="0" borderId="0" xfId="0" applyFont="1"/>
    <xf numFmtId="0" fontId="3" fillId="2" borderId="4" xfId="0" applyFont="1" applyFill="1" applyBorder="1"/>
    <xf numFmtId="0" fontId="10" fillId="2" borderId="21" xfId="0" applyFont="1" applyFill="1" applyBorder="1"/>
    <xf numFmtId="0" fontId="3" fillId="2" borderId="21" xfId="0" applyFont="1" applyFill="1" applyBorder="1"/>
    <xf numFmtId="44" fontId="3" fillId="2" borderId="21" xfId="1" applyFont="1" applyFill="1" applyBorder="1"/>
    <xf numFmtId="0" fontId="3" fillId="2" borderId="5" xfId="0" applyFont="1" applyFill="1" applyBorder="1"/>
    <xf numFmtId="0" fontId="6" fillId="5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6" borderId="24" xfId="0" applyFill="1" applyBorder="1"/>
    <xf numFmtId="0" fontId="0" fillId="6" borderId="19" xfId="0" applyFill="1" applyBorder="1" applyAlignment="1">
      <alignment horizontal="center"/>
    </xf>
    <xf numFmtId="44" fontId="0" fillId="6" borderId="19" xfId="1" applyFont="1" applyFill="1" applyBorder="1"/>
    <xf numFmtId="0" fontId="0" fillId="0" borderId="4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44" fontId="0" fillId="0" borderId="6" xfId="0" applyNumberFormat="1" applyBorder="1"/>
    <xf numFmtId="0" fontId="6" fillId="5" borderId="29" xfId="0" applyFont="1" applyFill="1" applyBorder="1" applyAlignment="1">
      <alignment horizontal="center" vertical="center"/>
    </xf>
    <xf numFmtId="0" fontId="0" fillId="6" borderId="31" xfId="0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6" borderId="0" xfId="0" applyFill="1"/>
    <xf numFmtId="0" fontId="0" fillId="6" borderId="32" xfId="0" applyFill="1" applyBorder="1"/>
    <xf numFmtId="0" fontId="6" fillId="5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2" xfId="0" applyFont="1" applyBorder="1"/>
    <xf numFmtId="44" fontId="0" fillId="0" borderId="2" xfId="0" applyNumberFormat="1" applyBorder="1"/>
    <xf numFmtId="0" fontId="0" fillId="6" borderId="30" xfId="0" applyFill="1" applyBorder="1"/>
    <xf numFmtId="0" fontId="0" fillId="6" borderId="24" xfId="0" applyFill="1" applyBorder="1"/>
    <xf numFmtId="0" fontId="0" fillId="6" borderId="25" xfId="0" applyFill="1" applyBorder="1" applyAlignment="1">
      <alignment horizontal="center"/>
    </xf>
    <xf numFmtId="0" fontId="0" fillId="6" borderId="0" xfId="0" applyFill="1"/>
    <xf numFmtId="0" fontId="0" fillId="6" borderId="22" xfId="0" applyFill="1" applyBorder="1"/>
    <xf numFmtId="0" fontId="7" fillId="5" borderId="28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K56"/>
  <sheetViews>
    <sheetView tabSelected="1" zoomScaleNormal="100" zoomScaleSheetLayoutView="120" workbookViewId="0">
      <selection activeCell="C53" sqref="C53"/>
    </sheetView>
  </sheetViews>
  <sheetFormatPr defaultRowHeight="15" x14ac:dyDescent="0.25"/>
  <cols>
    <col min="2" max="2" width="12.28515625" style="42" customWidth="1"/>
    <col min="3" max="3" width="50.42578125" customWidth="1"/>
    <col min="4" max="4" width="21.42578125" customWidth="1"/>
    <col min="5" max="5" width="10.7109375" customWidth="1"/>
    <col min="6" max="6" width="11.5703125" customWidth="1"/>
    <col min="7" max="7" width="12.5703125" customWidth="1"/>
    <col min="8" max="8" width="17.5703125" customWidth="1"/>
    <col min="9" max="9" width="18.140625" customWidth="1"/>
    <col min="10" max="10" width="36" customWidth="1"/>
  </cols>
  <sheetData>
    <row r="1" spans="1:11" ht="33" customHeight="1" x14ac:dyDescent="0.25">
      <c r="A1" s="83" t="s">
        <v>54</v>
      </c>
      <c r="B1" s="84"/>
      <c r="C1" s="84"/>
      <c r="D1" s="84"/>
      <c r="E1" s="84"/>
      <c r="F1" s="84"/>
      <c r="G1" s="84"/>
      <c r="H1" s="84"/>
      <c r="I1" s="84"/>
      <c r="J1" s="85"/>
    </row>
    <row r="2" spans="1:11" ht="33" customHeight="1" x14ac:dyDescent="0.25">
      <c r="A2" s="86" t="s">
        <v>37</v>
      </c>
      <c r="B2" s="87"/>
      <c r="C2" s="87"/>
      <c r="D2" s="87"/>
      <c r="E2" s="87"/>
      <c r="F2" s="87"/>
      <c r="G2" s="87"/>
      <c r="H2" s="87"/>
      <c r="I2" s="87"/>
      <c r="J2" s="88"/>
    </row>
    <row r="3" spans="1:11" ht="33" customHeight="1" thickBot="1" x14ac:dyDescent="0.3">
      <c r="A3" s="79" t="s">
        <v>35</v>
      </c>
      <c r="B3" s="80"/>
      <c r="C3" s="80"/>
      <c r="D3" s="48"/>
      <c r="E3" s="48"/>
      <c r="F3" s="48"/>
      <c r="G3" s="48"/>
      <c r="H3" s="48"/>
      <c r="I3" s="48"/>
      <c r="J3" s="62"/>
    </row>
    <row r="4" spans="1:11" ht="45.75" thickBot="1" x14ac:dyDescent="0.3">
      <c r="A4" s="49" t="s">
        <v>0</v>
      </c>
      <c r="B4" s="50" t="s">
        <v>7</v>
      </c>
      <c r="C4" s="51" t="s">
        <v>8</v>
      </c>
      <c r="D4" s="51" t="s">
        <v>9</v>
      </c>
      <c r="E4" s="51" t="s">
        <v>45</v>
      </c>
      <c r="F4" s="51" t="s">
        <v>40</v>
      </c>
      <c r="G4" s="51" t="s">
        <v>42</v>
      </c>
      <c r="H4" s="51" t="s">
        <v>6</v>
      </c>
      <c r="I4" s="51" t="s">
        <v>1</v>
      </c>
      <c r="J4" s="52" t="s">
        <v>2</v>
      </c>
      <c r="K4" s="1"/>
    </row>
    <row r="5" spans="1:11" ht="15.75" thickBot="1" x14ac:dyDescent="0.3">
      <c r="A5" s="74" t="s">
        <v>50</v>
      </c>
      <c r="B5" s="75"/>
      <c r="C5" s="75"/>
      <c r="D5" s="75"/>
      <c r="E5" s="75"/>
      <c r="F5" s="75"/>
      <c r="G5" s="53"/>
      <c r="H5" s="53"/>
      <c r="I5" s="53"/>
      <c r="J5" s="63"/>
      <c r="K5" s="1"/>
    </row>
    <row r="6" spans="1:11" ht="15" customHeight="1" x14ac:dyDescent="0.25">
      <c r="A6" s="10" t="s">
        <v>3</v>
      </c>
      <c r="B6" s="37" t="s">
        <v>10</v>
      </c>
      <c r="C6" s="11" t="s">
        <v>11</v>
      </c>
      <c r="D6" s="11" t="s">
        <v>12</v>
      </c>
      <c r="E6" s="12" t="s">
        <v>46</v>
      </c>
      <c r="F6" s="12" t="s">
        <v>39</v>
      </c>
      <c r="G6" s="12">
        <v>3000</v>
      </c>
      <c r="H6" s="13"/>
      <c r="I6" s="14">
        <f>SUM(H6*G6)</f>
        <v>0</v>
      </c>
      <c r="J6" s="15"/>
    </row>
    <row r="7" spans="1:11" x14ac:dyDescent="0.25">
      <c r="A7" s="16" t="s">
        <v>4</v>
      </c>
      <c r="B7" s="38" t="s">
        <v>13</v>
      </c>
      <c r="C7" s="2" t="s">
        <v>14</v>
      </c>
      <c r="D7" s="2" t="s">
        <v>12</v>
      </c>
      <c r="E7" s="4" t="s">
        <v>46</v>
      </c>
      <c r="F7" s="4" t="s">
        <v>39</v>
      </c>
      <c r="G7" s="4">
        <v>2500</v>
      </c>
      <c r="H7" s="5"/>
      <c r="I7" s="3">
        <f>SUM(H7*G7)</f>
        <v>0</v>
      </c>
      <c r="J7" s="17"/>
    </row>
    <row r="8" spans="1:11" x14ac:dyDescent="0.25">
      <c r="A8" s="64" t="s">
        <v>5</v>
      </c>
      <c r="B8" s="41"/>
      <c r="C8" s="24"/>
      <c r="D8" s="24"/>
      <c r="E8" s="24" t="s">
        <v>46</v>
      </c>
      <c r="F8" s="24"/>
      <c r="G8" s="24">
        <f>SUM(G6:G7)</f>
        <v>5500</v>
      </c>
      <c r="H8" s="24"/>
      <c r="I8" s="25">
        <f>SUM(I6:I7)</f>
        <v>0</v>
      </c>
      <c r="J8" s="65"/>
    </row>
    <row r="9" spans="1:11" ht="15.75" thickBot="1" x14ac:dyDescent="0.3">
      <c r="A9" s="76" t="s">
        <v>51</v>
      </c>
      <c r="B9" s="77"/>
      <c r="C9" s="77"/>
      <c r="D9" s="77"/>
      <c r="E9" s="77"/>
      <c r="F9" s="78"/>
      <c r="G9" s="54"/>
      <c r="H9" s="66"/>
      <c r="I9" s="55"/>
      <c r="J9" s="67"/>
    </row>
    <row r="10" spans="1:11" x14ac:dyDescent="0.25">
      <c r="A10" s="10" t="s">
        <v>3</v>
      </c>
      <c r="B10" s="37" t="s">
        <v>10</v>
      </c>
      <c r="C10" s="11" t="s">
        <v>11</v>
      </c>
      <c r="D10" s="11" t="s">
        <v>12</v>
      </c>
      <c r="E10" s="12" t="s">
        <v>47</v>
      </c>
      <c r="F10" s="12" t="s">
        <v>39</v>
      </c>
      <c r="G10" s="12">
        <v>500</v>
      </c>
      <c r="H10" s="13"/>
      <c r="I10" s="14">
        <f t="shared" ref="I10:I11" si="0">SUM(H10*G10)</f>
        <v>0</v>
      </c>
      <c r="J10" s="15"/>
    </row>
    <row r="11" spans="1:11" x14ac:dyDescent="0.25">
      <c r="A11" s="16" t="s">
        <v>4</v>
      </c>
      <c r="B11" s="38" t="s">
        <v>13</v>
      </c>
      <c r="C11" s="2" t="s">
        <v>14</v>
      </c>
      <c r="D11" s="2" t="s">
        <v>12</v>
      </c>
      <c r="E11" s="4" t="s">
        <v>47</v>
      </c>
      <c r="F11" s="4" t="s">
        <v>39</v>
      </c>
      <c r="G11" s="4">
        <v>500</v>
      </c>
      <c r="H11" s="5"/>
      <c r="I11" s="3">
        <f t="shared" si="0"/>
        <v>0</v>
      </c>
      <c r="J11" s="17"/>
    </row>
    <row r="12" spans="1:11" x14ac:dyDescent="0.25">
      <c r="A12" s="64" t="s">
        <v>5</v>
      </c>
      <c r="B12" s="41"/>
      <c r="C12" s="24"/>
      <c r="D12" s="24"/>
      <c r="E12" s="24" t="s">
        <v>47</v>
      </c>
      <c r="F12" s="24"/>
      <c r="G12" s="24">
        <f>SUM(G10:G11)</f>
        <v>1000</v>
      </c>
      <c r="H12" s="24"/>
      <c r="I12" s="25">
        <f>SUM(I10:I11)</f>
        <v>0</v>
      </c>
      <c r="J12" s="65"/>
    </row>
    <row r="13" spans="1:11" ht="33" customHeight="1" x14ac:dyDescent="0.25">
      <c r="A13" s="81" t="s">
        <v>34</v>
      </c>
      <c r="B13" s="82"/>
      <c r="C13" s="82"/>
      <c r="D13" s="6"/>
      <c r="E13" s="6"/>
      <c r="F13" s="6"/>
      <c r="G13" s="6"/>
      <c r="H13" s="6"/>
      <c r="I13" s="6"/>
      <c r="J13" s="68"/>
    </row>
    <row r="14" spans="1:11" ht="45.75" thickBot="1" x14ac:dyDescent="0.3">
      <c r="A14" s="69" t="s">
        <v>0</v>
      </c>
      <c r="B14" s="36" t="s">
        <v>7</v>
      </c>
      <c r="C14" s="9" t="s">
        <v>8</v>
      </c>
      <c r="D14" s="9" t="s">
        <v>9</v>
      </c>
      <c r="E14" s="9" t="s">
        <v>45</v>
      </c>
      <c r="F14" s="9" t="s">
        <v>38</v>
      </c>
      <c r="G14" s="9" t="s">
        <v>42</v>
      </c>
      <c r="H14" s="9" t="s">
        <v>6</v>
      </c>
      <c r="I14" s="9" t="s">
        <v>1</v>
      </c>
      <c r="J14" s="70" t="s">
        <v>2</v>
      </c>
      <c r="K14" s="1"/>
    </row>
    <row r="15" spans="1:11" ht="15.75" thickBot="1" x14ac:dyDescent="0.3">
      <c r="A15" s="74" t="s">
        <v>50</v>
      </c>
      <c r="B15" s="75"/>
      <c r="C15" s="75"/>
      <c r="D15" s="75"/>
      <c r="E15" s="75"/>
      <c r="F15" s="75"/>
      <c r="G15" s="53"/>
      <c r="H15" s="53"/>
      <c r="I15" s="53"/>
      <c r="J15" s="63"/>
      <c r="K15" s="1"/>
    </row>
    <row r="16" spans="1:11" ht="15" customHeight="1" x14ac:dyDescent="0.25">
      <c r="A16" s="10" t="s">
        <v>3</v>
      </c>
      <c r="B16" s="37" t="s">
        <v>15</v>
      </c>
      <c r="C16" s="11" t="s">
        <v>17</v>
      </c>
      <c r="D16" s="11" t="s">
        <v>12</v>
      </c>
      <c r="E16" s="12" t="s">
        <v>46</v>
      </c>
      <c r="F16" s="12" t="s">
        <v>39</v>
      </c>
      <c r="G16" s="12">
        <v>2000</v>
      </c>
      <c r="H16" s="13"/>
      <c r="I16" s="14">
        <f>SUM(H16*G16)</f>
        <v>0</v>
      </c>
      <c r="J16" s="15"/>
    </row>
    <row r="17" spans="1:11" ht="15.75" thickBot="1" x14ac:dyDescent="0.3">
      <c r="A17" s="18" t="s">
        <v>4</v>
      </c>
      <c r="B17" s="40" t="s">
        <v>16</v>
      </c>
      <c r="C17" s="19" t="s">
        <v>18</v>
      </c>
      <c r="D17" s="19" t="s">
        <v>12</v>
      </c>
      <c r="E17" s="20" t="s">
        <v>46</v>
      </c>
      <c r="F17" s="20" t="s">
        <v>39</v>
      </c>
      <c r="G17" s="20">
        <v>1500</v>
      </c>
      <c r="H17" s="21"/>
      <c r="I17" s="22">
        <f t="shared" ref="I17:I21" si="1">SUM(H17*G17)</f>
        <v>0</v>
      </c>
      <c r="J17" s="23"/>
    </row>
    <row r="18" spans="1:11" x14ac:dyDescent="0.25">
      <c r="A18" s="64" t="s">
        <v>5</v>
      </c>
      <c r="B18" s="41"/>
      <c r="C18" s="24"/>
      <c r="D18" s="24"/>
      <c r="E18" s="24" t="s">
        <v>46</v>
      </c>
      <c r="F18" s="24"/>
      <c r="G18" s="24">
        <f>SUM(G15:G17)</f>
        <v>3500</v>
      </c>
      <c r="H18" s="24"/>
      <c r="I18" s="25">
        <f>SUM(I16:I17)</f>
        <v>0</v>
      </c>
      <c r="J18" s="65"/>
    </row>
    <row r="19" spans="1:11" ht="15.75" thickBot="1" x14ac:dyDescent="0.3">
      <c r="A19" s="76" t="s">
        <v>51</v>
      </c>
      <c r="B19" s="77"/>
      <c r="C19" s="77"/>
      <c r="D19" s="77"/>
      <c r="E19" s="77"/>
      <c r="F19" s="78"/>
      <c r="G19" s="54"/>
      <c r="H19" s="66"/>
      <c r="I19" s="55"/>
      <c r="J19" s="67"/>
    </row>
    <row r="20" spans="1:11" x14ac:dyDescent="0.25">
      <c r="A20" s="10" t="s">
        <v>3</v>
      </c>
      <c r="B20" s="37" t="s">
        <v>15</v>
      </c>
      <c r="C20" s="11" t="s">
        <v>17</v>
      </c>
      <c r="D20" s="11" t="s">
        <v>12</v>
      </c>
      <c r="E20" s="12" t="s">
        <v>47</v>
      </c>
      <c r="F20" s="12" t="s">
        <v>39</v>
      </c>
      <c r="G20" s="12">
        <v>500</v>
      </c>
      <c r="H20" s="13"/>
      <c r="I20" s="14">
        <f t="shared" si="1"/>
        <v>0</v>
      </c>
      <c r="J20" s="15"/>
    </row>
    <row r="21" spans="1:11" ht="15.75" thickBot="1" x14ac:dyDescent="0.3">
      <c r="A21" s="18" t="s">
        <v>4</v>
      </c>
      <c r="B21" s="40" t="s">
        <v>16</v>
      </c>
      <c r="C21" s="19" t="s">
        <v>18</v>
      </c>
      <c r="D21" s="19" t="s">
        <v>12</v>
      </c>
      <c r="E21" s="20" t="s">
        <v>47</v>
      </c>
      <c r="F21" s="20" t="s">
        <v>39</v>
      </c>
      <c r="G21" s="20">
        <v>500</v>
      </c>
      <c r="H21" s="21"/>
      <c r="I21" s="22">
        <f t="shared" si="1"/>
        <v>0</v>
      </c>
      <c r="J21" s="23"/>
    </row>
    <row r="22" spans="1:11" x14ac:dyDescent="0.25">
      <c r="A22" s="64" t="s">
        <v>5</v>
      </c>
      <c r="B22" s="41"/>
      <c r="C22" s="24"/>
      <c r="D22" s="24"/>
      <c r="E22" s="24" t="s">
        <v>47</v>
      </c>
      <c r="F22" s="24"/>
      <c r="G22" s="24">
        <f>SUM(G20:G21)</f>
        <v>1000</v>
      </c>
      <c r="H22" s="24"/>
      <c r="I22" s="25">
        <f>SUM(I20:I21)</f>
        <v>0</v>
      </c>
      <c r="J22" s="65"/>
    </row>
    <row r="23" spans="1:11" ht="33" customHeight="1" x14ac:dyDescent="0.25">
      <c r="A23" s="81" t="s">
        <v>36</v>
      </c>
      <c r="B23" s="82"/>
      <c r="C23" s="82"/>
      <c r="D23" s="6"/>
      <c r="E23" s="6"/>
      <c r="F23" s="6"/>
      <c r="G23" s="6"/>
      <c r="H23" s="6"/>
      <c r="I23" s="6"/>
      <c r="J23" s="68"/>
    </row>
    <row r="24" spans="1:11" ht="45.75" thickBot="1" x14ac:dyDescent="0.3">
      <c r="A24" s="69" t="s">
        <v>0</v>
      </c>
      <c r="B24" s="36" t="s">
        <v>7</v>
      </c>
      <c r="C24" s="9" t="s">
        <v>8</v>
      </c>
      <c r="D24" s="9" t="s">
        <v>9</v>
      </c>
      <c r="E24" s="9" t="s">
        <v>45</v>
      </c>
      <c r="F24" s="9" t="s">
        <v>38</v>
      </c>
      <c r="G24" s="9" t="s">
        <v>42</v>
      </c>
      <c r="H24" s="9" t="s">
        <v>6</v>
      </c>
      <c r="I24" s="9" t="s">
        <v>1</v>
      </c>
      <c r="J24" s="70" t="s">
        <v>2</v>
      </c>
      <c r="K24" s="1"/>
    </row>
    <row r="25" spans="1:11" ht="15.75" thickBot="1" x14ac:dyDescent="0.3">
      <c r="A25" s="74" t="s">
        <v>50</v>
      </c>
      <c r="B25" s="75"/>
      <c r="C25" s="75"/>
      <c r="D25" s="75"/>
      <c r="E25" s="75"/>
      <c r="F25" s="75"/>
      <c r="G25" s="53"/>
      <c r="H25" s="53"/>
      <c r="I25" s="53"/>
      <c r="J25" s="63"/>
      <c r="K25" s="1"/>
    </row>
    <row r="26" spans="1:11" ht="15" customHeight="1" x14ac:dyDescent="0.25">
      <c r="A26" s="10" t="s">
        <v>3</v>
      </c>
      <c r="B26" s="37" t="s">
        <v>19</v>
      </c>
      <c r="C26" s="11" t="s">
        <v>41</v>
      </c>
      <c r="D26" s="11" t="s">
        <v>20</v>
      </c>
      <c r="E26" s="12" t="s">
        <v>46</v>
      </c>
      <c r="F26" s="12" t="s">
        <v>39</v>
      </c>
      <c r="G26" s="12">
        <v>1000</v>
      </c>
      <c r="H26" s="13"/>
      <c r="I26" s="14">
        <f>SUM(H26*G26)</f>
        <v>0</v>
      </c>
      <c r="J26" s="15"/>
    </row>
    <row r="27" spans="1:11" x14ac:dyDescent="0.25">
      <c r="A27" s="16" t="s">
        <v>4</v>
      </c>
      <c r="B27" s="38" t="s">
        <v>48</v>
      </c>
      <c r="C27" s="2" t="s">
        <v>21</v>
      </c>
      <c r="D27" s="2" t="s">
        <v>12</v>
      </c>
      <c r="E27" s="4" t="s">
        <v>46</v>
      </c>
      <c r="F27" s="4" t="s">
        <v>39</v>
      </c>
      <c r="G27" s="4">
        <v>1500</v>
      </c>
      <c r="H27" s="5"/>
      <c r="I27" s="3">
        <f>SUM(H27*G27)</f>
        <v>0</v>
      </c>
      <c r="J27" s="17"/>
    </row>
    <row r="28" spans="1:11" ht="27.75" customHeight="1" x14ac:dyDescent="0.25">
      <c r="A28" s="16">
        <v>3</v>
      </c>
      <c r="B28" s="38" t="s">
        <v>22</v>
      </c>
      <c r="C28" s="2" t="s">
        <v>23</v>
      </c>
      <c r="D28" s="7" t="s">
        <v>24</v>
      </c>
      <c r="E28" s="4" t="s">
        <v>46</v>
      </c>
      <c r="F28" s="4" t="s">
        <v>39</v>
      </c>
      <c r="G28" s="4">
        <v>2000</v>
      </c>
      <c r="H28" s="5"/>
      <c r="I28" s="3">
        <f t="shared" ref="I28:I35" si="2">SUM(H28*G28)</f>
        <v>0</v>
      </c>
      <c r="J28" s="17"/>
    </row>
    <row r="29" spans="1:11" ht="15.75" thickBot="1" x14ac:dyDescent="0.3">
      <c r="A29" s="18">
        <v>4</v>
      </c>
      <c r="B29" s="40" t="s">
        <v>25</v>
      </c>
      <c r="C29" s="19" t="s">
        <v>26</v>
      </c>
      <c r="D29" s="19" t="s">
        <v>12</v>
      </c>
      <c r="E29" s="20" t="s">
        <v>46</v>
      </c>
      <c r="F29" s="20" t="s">
        <v>39</v>
      </c>
      <c r="G29" s="20">
        <v>250</v>
      </c>
      <c r="H29" s="21"/>
      <c r="I29" s="22">
        <f t="shared" si="2"/>
        <v>0</v>
      </c>
      <c r="J29" s="23"/>
    </row>
    <row r="30" spans="1:11" x14ac:dyDescent="0.25">
      <c r="A30" s="64" t="s">
        <v>5</v>
      </c>
      <c r="B30" s="41"/>
      <c r="C30" s="24"/>
      <c r="D30" s="24"/>
      <c r="E30" s="24" t="s">
        <v>46</v>
      </c>
      <c r="F30" s="24"/>
      <c r="G30" s="24">
        <f>SUM(G26:G29)</f>
        <v>4750</v>
      </c>
      <c r="H30" s="24"/>
      <c r="I30" s="25">
        <f>SUM(I26:I29)</f>
        <v>0</v>
      </c>
      <c r="J30" s="65"/>
    </row>
    <row r="31" spans="1:11" ht="15.75" thickBot="1" x14ac:dyDescent="0.3">
      <c r="A31" s="76" t="s">
        <v>51</v>
      </c>
      <c r="B31" s="77"/>
      <c r="C31" s="77"/>
      <c r="D31" s="77"/>
      <c r="E31" s="77"/>
      <c r="F31" s="78"/>
      <c r="G31" s="54"/>
      <c r="H31" s="66"/>
      <c r="I31" s="55"/>
      <c r="J31" s="67"/>
    </row>
    <row r="32" spans="1:11" x14ac:dyDescent="0.25">
      <c r="A32" s="10" t="s">
        <v>3</v>
      </c>
      <c r="B32" s="37" t="s">
        <v>19</v>
      </c>
      <c r="C32" s="11" t="s">
        <v>41</v>
      </c>
      <c r="D32" s="11" t="s">
        <v>20</v>
      </c>
      <c r="E32" s="12" t="s">
        <v>47</v>
      </c>
      <c r="F32" s="12" t="s">
        <v>39</v>
      </c>
      <c r="G32" s="12">
        <v>250</v>
      </c>
      <c r="H32" s="13"/>
      <c r="I32" s="32">
        <f t="shared" si="2"/>
        <v>0</v>
      </c>
      <c r="J32" s="15"/>
    </row>
    <row r="33" spans="1:11" x14ac:dyDescent="0.25">
      <c r="A33" s="16" t="s">
        <v>4</v>
      </c>
      <c r="B33" s="38" t="s">
        <v>48</v>
      </c>
      <c r="C33" s="2" t="s">
        <v>21</v>
      </c>
      <c r="D33" s="2" t="s">
        <v>12</v>
      </c>
      <c r="E33" s="4" t="s">
        <v>47</v>
      </c>
      <c r="F33" s="4" t="s">
        <v>39</v>
      </c>
      <c r="G33" s="4">
        <v>500</v>
      </c>
      <c r="H33" s="5"/>
      <c r="I33" s="30">
        <f t="shared" si="2"/>
        <v>0</v>
      </c>
      <c r="J33" s="17"/>
    </row>
    <row r="34" spans="1:11" ht="30" x14ac:dyDescent="0.25">
      <c r="A34" s="16">
        <v>3</v>
      </c>
      <c r="B34" s="38" t="s">
        <v>22</v>
      </c>
      <c r="C34" s="2" t="s">
        <v>55</v>
      </c>
      <c r="D34" s="7" t="s">
        <v>24</v>
      </c>
      <c r="E34" s="4" t="s">
        <v>47</v>
      </c>
      <c r="F34" s="4" t="s">
        <v>39</v>
      </c>
      <c r="G34" s="4">
        <v>500</v>
      </c>
      <c r="H34" s="5"/>
      <c r="I34" s="30">
        <f t="shared" si="2"/>
        <v>0</v>
      </c>
      <c r="J34" s="17"/>
    </row>
    <row r="35" spans="1:11" ht="15.75" thickBot="1" x14ac:dyDescent="0.3">
      <c r="A35" s="18">
        <v>4</v>
      </c>
      <c r="B35" s="40" t="s">
        <v>25</v>
      </c>
      <c r="C35" s="19" t="s">
        <v>26</v>
      </c>
      <c r="D35" s="19" t="s">
        <v>12</v>
      </c>
      <c r="E35" s="20" t="s">
        <v>47</v>
      </c>
      <c r="F35" s="20" t="s">
        <v>39</v>
      </c>
      <c r="G35" s="20">
        <v>250</v>
      </c>
      <c r="H35" s="21"/>
      <c r="I35" s="22">
        <f t="shared" si="2"/>
        <v>0</v>
      </c>
      <c r="J35" s="23"/>
    </row>
    <row r="36" spans="1:11" x14ac:dyDescent="0.25">
      <c r="A36" s="64" t="s">
        <v>5</v>
      </c>
      <c r="B36" s="41"/>
      <c r="C36" s="24"/>
      <c r="D36" s="24"/>
      <c r="E36" s="24" t="s">
        <v>47</v>
      </c>
      <c r="F36" s="24"/>
      <c r="G36" s="24">
        <f>SUM(G32:G35)</f>
        <v>1500</v>
      </c>
      <c r="H36" s="24"/>
      <c r="I36" s="25">
        <f>SUM(I32:I35)</f>
        <v>0</v>
      </c>
      <c r="J36" s="65"/>
    </row>
    <row r="37" spans="1:11" ht="33" customHeight="1" x14ac:dyDescent="0.25">
      <c r="A37" s="81" t="s">
        <v>56</v>
      </c>
      <c r="B37" s="82"/>
      <c r="C37" s="82"/>
      <c r="D37" s="6"/>
      <c r="E37" s="6"/>
      <c r="F37" s="6"/>
      <c r="G37" s="6"/>
      <c r="H37" s="6"/>
      <c r="I37" s="6"/>
      <c r="J37" s="68"/>
    </row>
    <row r="38" spans="1:11" ht="45.75" thickBot="1" x14ac:dyDescent="0.3">
      <c r="A38" s="69" t="s">
        <v>0</v>
      </c>
      <c r="B38" s="36" t="s">
        <v>7</v>
      </c>
      <c r="C38" s="9" t="s">
        <v>8</v>
      </c>
      <c r="D38" s="9" t="s">
        <v>9</v>
      </c>
      <c r="E38" s="9" t="s">
        <v>45</v>
      </c>
      <c r="F38" s="9" t="s">
        <v>38</v>
      </c>
      <c r="G38" s="9" t="s">
        <v>42</v>
      </c>
      <c r="H38" s="9" t="s">
        <v>6</v>
      </c>
      <c r="I38" s="9" t="s">
        <v>1</v>
      </c>
      <c r="J38" s="70" t="s">
        <v>2</v>
      </c>
      <c r="K38" s="1"/>
    </row>
    <row r="39" spans="1:11" ht="15.75" thickBot="1" x14ac:dyDescent="0.3">
      <c r="A39" s="74" t="s">
        <v>50</v>
      </c>
      <c r="B39" s="75"/>
      <c r="C39" s="75"/>
      <c r="D39" s="75"/>
      <c r="E39" s="75"/>
      <c r="F39" s="75"/>
      <c r="G39" s="53"/>
      <c r="H39" s="53"/>
      <c r="I39" s="53"/>
      <c r="J39" s="63"/>
      <c r="K39" s="1"/>
    </row>
    <row r="40" spans="1:11" ht="15" customHeight="1" x14ac:dyDescent="0.25">
      <c r="A40" s="10" t="s">
        <v>3</v>
      </c>
      <c r="B40" s="37" t="s">
        <v>27</v>
      </c>
      <c r="C40" s="11" t="s">
        <v>31</v>
      </c>
      <c r="D40" s="11" t="s">
        <v>12</v>
      </c>
      <c r="E40" s="11" t="s">
        <v>46</v>
      </c>
      <c r="F40" s="12" t="s">
        <v>39</v>
      </c>
      <c r="G40" s="12">
        <v>1000</v>
      </c>
      <c r="H40" s="13"/>
      <c r="I40" s="14">
        <f>SUM(H40*G40)</f>
        <v>0</v>
      </c>
      <c r="J40" s="15"/>
    </row>
    <row r="41" spans="1:11" x14ac:dyDescent="0.25">
      <c r="A41" s="16" t="s">
        <v>4</v>
      </c>
      <c r="B41" s="38" t="s">
        <v>28</v>
      </c>
      <c r="C41" s="2" t="s">
        <v>57</v>
      </c>
      <c r="D41" s="2" t="s">
        <v>33</v>
      </c>
      <c r="E41" s="2" t="s">
        <v>46</v>
      </c>
      <c r="F41" s="4" t="s">
        <v>39</v>
      </c>
      <c r="G41" s="4">
        <v>2000</v>
      </c>
      <c r="H41" s="5"/>
      <c r="I41" s="3">
        <f>SUM(H41*G41)</f>
        <v>0</v>
      </c>
      <c r="J41" s="17"/>
    </row>
    <row r="42" spans="1:11" ht="15.6" customHeight="1" x14ac:dyDescent="0.25">
      <c r="A42" s="16">
        <v>3</v>
      </c>
      <c r="B42" s="38" t="s">
        <v>29</v>
      </c>
      <c r="C42" s="2" t="s">
        <v>58</v>
      </c>
      <c r="D42" s="7" t="s">
        <v>49</v>
      </c>
      <c r="E42" s="2" t="s">
        <v>46</v>
      </c>
      <c r="F42" s="4" t="s">
        <v>39</v>
      </c>
      <c r="G42" s="4">
        <v>1500</v>
      </c>
      <c r="H42" s="5"/>
      <c r="I42" s="3">
        <f t="shared" ref="I42:I49" si="3">SUM(H42*G42)</f>
        <v>0</v>
      </c>
      <c r="J42" s="17"/>
    </row>
    <row r="43" spans="1:11" ht="27" thickBot="1" x14ac:dyDescent="0.3">
      <c r="A43" s="18">
        <v>4</v>
      </c>
      <c r="B43" s="40" t="s">
        <v>30</v>
      </c>
      <c r="C43" s="19" t="s">
        <v>32</v>
      </c>
      <c r="D43" s="19" t="s">
        <v>12</v>
      </c>
      <c r="E43" s="19" t="s">
        <v>46</v>
      </c>
      <c r="F43" s="20" t="s">
        <v>39</v>
      </c>
      <c r="G43" s="20">
        <v>1500</v>
      </c>
      <c r="H43" s="21"/>
      <c r="I43" s="22">
        <f t="shared" si="3"/>
        <v>0</v>
      </c>
      <c r="J43" s="23"/>
    </row>
    <row r="44" spans="1:11" x14ac:dyDescent="0.25">
      <c r="A44" s="64" t="s">
        <v>5</v>
      </c>
      <c r="B44" s="41"/>
      <c r="C44" s="24"/>
      <c r="D44" s="24"/>
      <c r="E44" s="24" t="s">
        <v>46</v>
      </c>
      <c r="F44" s="24"/>
      <c r="G44" s="24">
        <f>SUM(G40:G43)</f>
        <v>6000</v>
      </c>
      <c r="H44" s="24"/>
      <c r="I44" s="25">
        <f>SUM(I40:I43)</f>
        <v>0</v>
      </c>
      <c r="J44" s="65"/>
    </row>
    <row r="45" spans="1:11" ht="15.75" thickBot="1" x14ac:dyDescent="0.3">
      <c r="A45" s="76" t="s">
        <v>51</v>
      </c>
      <c r="B45" s="77"/>
      <c r="C45" s="77"/>
      <c r="D45" s="77"/>
      <c r="E45" s="77"/>
      <c r="F45" s="78"/>
      <c r="G45" s="54"/>
      <c r="H45" s="66"/>
      <c r="I45" s="55"/>
      <c r="J45" s="67"/>
    </row>
    <row r="46" spans="1:11" x14ac:dyDescent="0.25">
      <c r="A46" s="10" t="s">
        <v>3</v>
      </c>
      <c r="B46" s="37" t="s">
        <v>27</v>
      </c>
      <c r="C46" s="11" t="s">
        <v>31</v>
      </c>
      <c r="D46" s="11" t="s">
        <v>12</v>
      </c>
      <c r="E46" s="33" t="s">
        <v>47</v>
      </c>
      <c r="F46" s="12" t="s">
        <v>39</v>
      </c>
      <c r="G46" s="34">
        <v>500</v>
      </c>
      <c r="H46" s="35"/>
      <c r="I46" s="32">
        <f t="shared" si="3"/>
        <v>0</v>
      </c>
      <c r="J46" s="15"/>
    </row>
    <row r="47" spans="1:11" x14ac:dyDescent="0.25">
      <c r="A47" s="16" t="s">
        <v>4</v>
      </c>
      <c r="B47" s="38" t="s">
        <v>28</v>
      </c>
      <c r="C47" s="2" t="s">
        <v>57</v>
      </c>
      <c r="D47" s="2" t="s">
        <v>33</v>
      </c>
      <c r="E47" s="27" t="s">
        <v>47</v>
      </c>
      <c r="F47" s="4" t="s">
        <v>39</v>
      </c>
      <c r="G47" s="28">
        <v>500</v>
      </c>
      <c r="H47" s="29"/>
      <c r="I47" s="30">
        <f t="shared" si="3"/>
        <v>0</v>
      </c>
      <c r="J47" s="17"/>
    </row>
    <row r="48" spans="1:11" ht="26.45" customHeight="1" x14ac:dyDescent="0.25">
      <c r="A48" s="16">
        <v>3</v>
      </c>
      <c r="B48" s="38" t="s">
        <v>29</v>
      </c>
      <c r="C48" s="2" t="s">
        <v>58</v>
      </c>
      <c r="D48" s="7" t="s">
        <v>49</v>
      </c>
      <c r="E48" s="27" t="s">
        <v>47</v>
      </c>
      <c r="F48" s="4" t="s">
        <v>39</v>
      </c>
      <c r="G48" s="28">
        <v>250</v>
      </c>
      <c r="H48" s="29"/>
      <c r="I48" s="30">
        <f t="shared" si="3"/>
        <v>0</v>
      </c>
      <c r="J48" s="17"/>
    </row>
    <row r="49" spans="1:10" ht="28.5" customHeight="1" thickBot="1" x14ac:dyDescent="0.3">
      <c r="A49" s="26">
        <v>4</v>
      </c>
      <c r="B49" s="39" t="s">
        <v>30</v>
      </c>
      <c r="C49" s="27" t="s">
        <v>32</v>
      </c>
      <c r="D49" s="27" t="s">
        <v>12</v>
      </c>
      <c r="E49" s="27" t="s">
        <v>47</v>
      </c>
      <c r="F49" s="28" t="s">
        <v>39</v>
      </c>
      <c r="G49" s="28">
        <v>250</v>
      </c>
      <c r="H49" s="29"/>
      <c r="I49" s="30">
        <f t="shared" si="3"/>
        <v>0</v>
      </c>
      <c r="J49" s="31"/>
    </row>
    <row r="50" spans="1:10" ht="15.75" thickBot="1" x14ac:dyDescent="0.3">
      <c r="A50" s="43" t="s">
        <v>5</v>
      </c>
      <c r="B50" s="44"/>
      <c r="C50" s="45"/>
      <c r="D50" s="45"/>
      <c r="E50" s="45"/>
      <c r="F50" s="45"/>
      <c r="G50" s="45">
        <f>SUM(G46:G49)</f>
        <v>1500</v>
      </c>
      <c r="H50" s="45"/>
      <c r="I50" s="46">
        <f>SUM(I46:I49)</f>
        <v>0</v>
      </c>
      <c r="J50" s="47"/>
    </row>
    <row r="51" spans="1:10" x14ac:dyDescent="0.25">
      <c r="E51" s="71" t="s">
        <v>46</v>
      </c>
      <c r="F51" s="59" t="s">
        <v>43</v>
      </c>
      <c r="G51" s="71">
        <f>SUM(G8+G18+G30+G44)</f>
        <v>19750</v>
      </c>
      <c r="H51" s="60" t="s">
        <v>52</v>
      </c>
      <c r="I51" s="61">
        <f>SUM(I8+I18+I30+I44)</f>
        <v>0</v>
      </c>
    </row>
    <row r="52" spans="1:10" ht="15.75" thickBot="1" x14ac:dyDescent="0.3">
      <c r="E52" s="72" t="s">
        <v>47</v>
      </c>
      <c r="F52" s="28" t="s">
        <v>43</v>
      </c>
      <c r="G52" s="27">
        <f>SUM(G12+G22+G36+G50)</f>
        <v>5000</v>
      </c>
      <c r="H52" s="27" t="s">
        <v>53</v>
      </c>
      <c r="I52" s="73">
        <f>SUM(I12+I22+I36+I50)</f>
        <v>0</v>
      </c>
    </row>
    <row r="53" spans="1:10" ht="15.75" thickBot="1" x14ac:dyDescent="0.3">
      <c r="E53" s="56"/>
      <c r="F53" s="57" t="s">
        <v>43</v>
      </c>
      <c r="G53" s="58">
        <f>SUM(G51+G52)</f>
        <v>24750</v>
      </c>
      <c r="H53" s="58" t="s">
        <v>44</v>
      </c>
      <c r="I53" s="8">
        <f>SUM(I51:I52)</f>
        <v>0</v>
      </c>
    </row>
    <row r="56" spans="1:10" ht="48.75" customHeight="1" x14ac:dyDescent="0.25"/>
  </sheetData>
  <sheetProtection selectLockedCells="1"/>
  <mergeCells count="14">
    <mergeCell ref="A1:J1"/>
    <mergeCell ref="A2:J2"/>
    <mergeCell ref="A9:F9"/>
    <mergeCell ref="A5:F5"/>
    <mergeCell ref="A15:F15"/>
    <mergeCell ref="A39:F39"/>
    <mergeCell ref="A45:F45"/>
    <mergeCell ref="A3:C3"/>
    <mergeCell ref="A13:C13"/>
    <mergeCell ref="A23:C23"/>
    <mergeCell ref="A37:C37"/>
    <mergeCell ref="A19:F19"/>
    <mergeCell ref="A25:F25"/>
    <mergeCell ref="A31:F31"/>
  </mergeCells>
  <phoneticPr fontId="2" type="noConversion"/>
  <pageMargins left="0.31496062992125984" right="0.31496062992125984" top="1.1811023622047245" bottom="0.78740157480314965" header="0.31496062992125984" footer="0.31496062992125984"/>
  <pageSetup paperSize="8" scale="70" orientation="portrait" r:id="rId1"/>
  <headerFooter>
    <oddHeader>&amp;L&amp;G&amp;RPříloha č.1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16C05BE5CBC47A37E50CEE01A0FDE" ma:contentTypeVersion="4" ma:contentTypeDescription="Vytvoří nový dokument" ma:contentTypeScope="" ma:versionID="c7dbcc0bd9c7ab62d684d53c93e6ee94">
  <xsd:schema xmlns:xsd="http://www.w3.org/2001/XMLSchema" xmlns:xs="http://www.w3.org/2001/XMLSchema" xmlns:p="http://schemas.microsoft.com/office/2006/metadata/properties" xmlns:ns2="60fddae9-afcd-495e-af41-5389c28571e4" xmlns:ns3="306b9aeb-5409-4100-b912-23ae4822dfda" targetNamespace="http://schemas.microsoft.com/office/2006/metadata/properties" ma:root="true" ma:fieldsID="59ed1fe39aeefea94730300917ccd74f" ns2:_="" ns3:_="">
    <xsd:import namespace="60fddae9-afcd-495e-af41-5389c28571e4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dae9-afcd-495e-af41-5389c285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C22EA-D305-4968-A9A7-C661E454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dae9-afcd-495e-af41-5389c28571e4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H&amp;P</cp:lastModifiedBy>
  <cp:revision/>
  <cp:lastPrinted>2022-07-13T12:04:43Z</cp:lastPrinted>
  <dcterms:created xsi:type="dcterms:W3CDTF">2022-03-02T13:44:12Z</dcterms:created>
  <dcterms:modified xsi:type="dcterms:W3CDTF">2023-06-15T07:30:54Z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0x01010056516C05BE5CBC47A37E50CEE01A0FDE</vt:lpwstr>
  </property>
</Properties>
</file>