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_PRACE\GNS_2022\4_2022_ROZPOČET_jízdárna\ROZPOČET\"/>
    </mc:Choice>
  </mc:AlternateContent>
  <xr:revisionPtr revIDLastSave="0" documentId="13_ncr:1_{BC6CC5ED-B110-41AA-85B3-9CAA0BB96AF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Naklady'!$A$1:$X$49</definedName>
    <definedName name="_xlnm.Print_Area" localSheetId="3">'01 D.1.1 Pol (2)'!$A$1:$X$2837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Pol'!$A$1:$X$404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22" i="27" l="1"/>
  <c r="G120" i="27"/>
  <c r="G118" i="27"/>
  <c r="G116" i="27"/>
  <c r="G115" i="27"/>
  <c r="G111" i="27"/>
  <c r="G109" i="27"/>
  <c r="G108" i="27"/>
  <c r="G106" i="27"/>
  <c r="G104" i="27"/>
  <c r="G102" i="27"/>
  <c r="G100" i="27"/>
  <c r="G98" i="27"/>
  <c r="G96" i="27"/>
  <c r="G94" i="27"/>
  <c r="G92" i="27"/>
  <c r="G90" i="27"/>
  <c r="G85" i="27" s="1"/>
  <c r="G88" i="27"/>
  <c r="G86" i="27"/>
  <c r="G83" i="27"/>
  <c r="G81" i="27"/>
  <c r="G79" i="27"/>
  <c r="G77" i="27"/>
  <c r="G75" i="27"/>
  <c r="G73" i="27"/>
  <c r="G71" i="27"/>
  <c r="G69" i="27"/>
  <c r="G67" i="27"/>
  <c r="G65" i="27"/>
  <c r="G63" i="27"/>
  <c r="G61" i="27"/>
  <c r="G59" i="27"/>
  <c r="G57" i="27"/>
  <c r="G55" i="27"/>
  <c r="G53" i="27"/>
  <c r="G51" i="27"/>
  <c r="G49" i="27"/>
  <c r="G47" i="27"/>
  <c r="G45" i="27"/>
  <c r="G43" i="27"/>
  <c r="G41" i="27"/>
  <c r="G39" i="27"/>
  <c r="G37" i="27"/>
  <c r="G35" i="27"/>
  <c r="G33" i="27"/>
  <c r="G31" i="27"/>
  <c r="G29" i="27"/>
  <c r="G27" i="27"/>
  <c r="G25" i="27"/>
  <c r="G23" i="27"/>
  <c r="G21" i="27"/>
  <c r="G19" i="27"/>
  <c r="G17" i="27"/>
  <c r="G15" i="27"/>
  <c r="G13" i="27"/>
  <c r="G11" i="27"/>
  <c r="G9" i="27"/>
  <c r="V45" i="12" l="1"/>
  <c r="Q45" i="12"/>
  <c r="O45" i="12"/>
  <c r="K45" i="12"/>
  <c r="I45" i="12"/>
  <c r="G45" i="12"/>
  <c r="M45" i="12" s="1"/>
  <c r="G9" i="29" l="1"/>
  <c r="I9" i="29"/>
  <c r="K9" i="29"/>
  <c r="O9" i="29"/>
  <c r="Q9" i="29"/>
  <c r="V9" i="29"/>
  <c r="G15" i="29"/>
  <c r="M15" i="29" s="1"/>
  <c r="I15" i="29"/>
  <c r="K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M67" i="29" s="1"/>
  <c r="I67" i="29"/>
  <c r="K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I105" i="29"/>
  <c r="K105" i="29"/>
  <c r="M105" i="29"/>
  <c r="O105" i="29"/>
  <c r="Q105" i="29"/>
  <c r="V105" i="29"/>
  <c r="G125" i="29"/>
  <c r="M125" i="29" s="1"/>
  <c r="I125" i="29"/>
  <c r="K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M164" i="29" s="1"/>
  <c r="I164" i="29"/>
  <c r="K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M210" i="29" s="1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M222" i="29" s="1"/>
  <c r="I222" i="29"/>
  <c r="K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I275" i="29"/>
  <c r="K275" i="29"/>
  <c r="M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I348" i="29"/>
  <c r="K348" i="29"/>
  <c r="M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I376" i="29"/>
  <c r="K376" i="29"/>
  <c r="M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M386" i="29" s="1"/>
  <c r="I386" i="29"/>
  <c r="K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I460" i="29"/>
  <c r="K460" i="29"/>
  <c r="M460" i="29"/>
  <c r="O460" i="29"/>
  <c r="Q460" i="29"/>
  <c r="V460" i="29"/>
  <c r="BA461" i="29"/>
  <c r="G468" i="29"/>
  <c r="I468" i="29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M504" i="29" s="1"/>
  <c r="I504" i="29"/>
  <c r="K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I585" i="29"/>
  <c r="K585" i="29"/>
  <c r="M585" i="29"/>
  <c r="O585" i="29"/>
  <c r="Q585" i="29"/>
  <c r="V585" i="29"/>
  <c r="G592" i="29"/>
  <c r="M592" i="29" s="1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M601" i="29" s="1"/>
  <c r="I601" i="29"/>
  <c r="K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I611" i="29"/>
  <c r="K611" i="29"/>
  <c r="M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I628" i="29"/>
  <c r="K628" i="29"/>
  <c r="M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M660" i="29" s="1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M730" i="29" s="1"/>
  <c r="I730" i="29"/>
  <c r="K730" i="29"/>
  <c r="O730" i="29"/>
  <c r="Q730" i="29"/>
  <c r="V730" i="29"/>
  <c r="G739" i="29"/>
  <c r="M739" i="29" s="1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M884" i="29" s="1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M897" i="29" s="1"/>
  <c r="I897" i="29"/>
  <c r="K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M993" i="29" s="1"/>
  <c r="I993" i="29"/>
  <c r="K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M1111" i="29" s="1"/>
  <c r="M1110" i="29" s="1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M1114" i="29" s="1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I1160" i="29"/>
  <c r="K1160" i="29"/>
  <c r="M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M1172" i="29" s="1"/>
  <c r="I1172" i="29"/>
  <c r="K1172" i="29"/>
  <c r="O1172" i="29"/>
  <c r="Q1172" i="29"/>
  <c r="V1172" i="29"/>
  <c r="G1177" i="29"/>
  <c r="I1177" i="29"/>
  <c r="K1177" i="29"/>
  <c r="O1177" i="29"/>
  <c r="Q1177" i="29"/>
  <c r="V1177" i="29"/>
  <c r="G1182" i="29"/>
  <c r="I1182" i="29"/>
  <c r="K1182" i="29"/>
  <c r="M1182" i="29"/>
  <c r="O1182" i="29"/>
  <c r="Q1182" i="29"/>
  <c r="V1182" i="29"/>
  <c r="BA1183" i="29"/>
  <c r="G1197" i="29"/>
  <c r="M1197" i="29" s="1"/>
  <c r="I1197" i="29"/>
  <c r="K1197" i="29"/>
  <c r="O1197" i="29"/>
  <c r="Q1197" i="29"/>
  <c r="V1197" i="29"/>
  <c r="BA1198" i="29"/>
  <c r="G1205" i="29"/>
  <c r="M1205" i="29" s="1"/>
  <c r="I1205" i="29"/>
  <c r="K1205" i="29"/>
  <c r="O1205" i="29"/>
  <c r="Q1205" i="29"/>
  <c r="V1205" i="29"/>
  <c r="BA1206" i="29"/>
  <c r="G1211" i="29"/>
  <c r="M1211" i="29" s="1"/>
  <c r="I1211" i="29"/>
  <c r="K1211" i="29"/>
  <c r="O1211" i="29"/>
  <c r="Q1211" i="29"/>
  <c r="V1211" i="29"/>
  <c r="G1215" i="29"/>
  <c r="M1215" i="29" s="1"/>
  <c r="I1215" i="29"/>
  <c r="K1215" i="29"/>
  <c r="O1215" i="29"/>
  <c r="Q1215" i="29"/>
  <c r="V1215" i="29"/>
  <c r="G1222" i="29"/>
  <c r="M1222" i="29" s="1"/>
  <c r="I1222" i="29"/>
  <c r="K1222" i="29"/>
  <c r="O1222" i="29"/>
  <c r="Q1222" i="29"/>
  <c r="V1222" i="29"/>
  <c r="G1231" i="29"/>
  <c r="M1231" i="29" s="1"/>
  <c r="I1231" i="29"/>
  <c r="K1231" i="29"/>
  <c r="O1231" i="29"/>
  <c r="Q1231" i="29"/>
  <c r="V1231" i="29"/>
  <c r="G1242" i="29"/>
  <c r="M1242" i="29" s="1"/>
  <c r="I1242" i="29"/>
  <c r="K1242" i="29"/>
  <c r="O1242" i="29"/>
  <c r="Q1242" i="29"/>
  <c r="V1242" i="29"/>
  <c r="G1247" i="29"/>
  <c r="M1247" i="29" s="1"/>
  <c r="I1247" i="29"/>
  <c r="K1247" i="29"/>
  <c r="O1247" i="29"/>
  <c r="Q1247" i="29"/>
  <c r="V1247" i="29"/>
  <c r="G1258" i="29"/>
  <c r="M1258" i="29" s="1"/>
  <c r="I1258" i="29"/>
  <c r="K1258" i="29"/>
  <c r="O1258" i="29"/>
  <c r="Q1258" i="29"/>
  <c r="V1258" i="29"/>
  <c r="G1264" i="29"/>
  <c r="M1264" i="29" s="1"/>
  <c r="I1264" i="29"/>
  <c r="K1264" i="29"/>
  <c r="O1264" i="29"/>
  <c r="Q1264" i="29"/>
  <c r="V1264" i="29"/>
  <c r="G1280" i="29"/>
  <c r="I1280" i="29"/>
  <c r="K1280" i="29"/>
  <c r="M1280" i="29"/>
  <c r="O1280" i="29"/>
  <c r="Q1280" i="29"/>
  <c r="V1280" i="29"/>
  <c r="G1285" i="29"/>
  <c r="M1285" i="29" s="1"/>
  <c r="I1285" i="29"/>
  <c r="K1285" i="29"/>
  <c r="O1285" i="29"/>
  <c r="Q1285" i="29"/>
  <c r="V1285" i="29"/>
  <c r="BA1286" i="29"/>
  <c r="G1291" i="29"/>
  <c r="M1291" i="29" s="1"/>
  <c r="I1291" i="29"/>
  <c r="K1291" i="29"/>
  <c r="O1291" i="29"/>
  <c r="Q1291" i="29"/>
  <c r="V1291" i="29"/>
  <c r="BA1292" i="29"/>
  <c r="G1296" i="29"/>
  <c r="M1296" i="29" s="1"/>
  <c r="I1296" i="29"/>
  <c r="K1296" i="29"/>
  <c r="O1296" i="29"/>
  <c r="Q1296" i="29"/>
  <c r="V1296" i="29"/>
  <c r="G1307" i="29"/>
  <c r="M1307" i="29" s="1"/>
  <c r="I1307" i="29"/>
  <c r="K1307" i="29"/>
  <c r="O1307" i="29"/>
  <c r="Q1307" i="29"/>
  <c r="V1307" i="29"/>
  <c r="G1314" i="29"/>
  <c r="M1314" i="29" s="1"/>
  <c r="I1314" i="29"/>
  <c r="K1314" i="29"/>
  <c r="O1314" i="29"/>
  <c r="Q1314" i="29"/>
  <c r="V1314" i="29"/>
  <c r="G1328" i="29"/>
  <c r="M1328" i="29" s="1"/>
  <c r="I1328" i="29"/>
  <c r="K1328" i="29"/>
  <c r="O1328" i="29"/>
  <c r="Q1328" i="29"/>
  <c r="V1328" i="29"/>
  <c r="G1332" i="29"/>
  <c r="M1332" i="29" s="1"/>
  <c r="I1332" i="29"/>
  <c r="K1332" i="29"/>
  <c r="O1332" i="29"/>
  <c r="Q1332" i="29"/>
  <c r="V1332" i="29"/>
  <c r="G1336" i="29"/>
  <c r="M1336" i="29" s="1"/>
  <c r="I1336" i="29"/>
  <c r="K1336" i="29"/>
  <c r="O1336" i="29"/>
  <c r="Q1336" i="29"/>
  <c r="V1336" i="29"/>
  <c r="G1340" i="29"/>
  <c r="M1340" i="29" s="1"/>
  <c r="I1340" i="29"/>
  <c r="K1340" i="29"/>
  <c r="O1340" i="29"/>
  <c r="Q1340" i="29"/>
  <c r="V1340" i="29"/>
  <c r="G1344" i="29"/>
  <c r="I1344" i="29"/>
  <c r="K1344" i="29"/>
  <c r="M1344" i="29"/>
  <c r="O1344" i="29"/>
  <c r="Q1344" i="29"/>
  <c r="V1344" i="29"/>
  <c r="G1351" i="29"/>
  <c r="M1351" i="29" s="1"/>
  <c r="I1351" i="29"/>
  <c r="K1351" i="29"/>
  <c r="O1351" i="29"/>
  <c r="Q1351" i="29"/>
  <c r="V1351" i="29"/>
  <c r="G1357" i="29"/>
  <c r="M1357" i="29" s="1"/>
  <c r="I1357" i="29"/>
  <c r="K1357" i="29"/>
  <c r="O1357" i="29"/>
  <c r="Q1357" i="29"/>
  <c r="V1357" i="29"/>
  <c r="G1363" i="29"/>
  <c r="M1363" i="29" s="1"/>
  <c r="I1363" i="29"/>
  <c r="K1363" i="29"/>
  <c r="O1363" i="29"/>
  <c r="Q1363" i="29"/>
  <c r="V1363" i="29"/>
  <c r="G1369" i="29"/>
  <c r="M1369" i="29" s="1"/>
  <c r="I1369" i="29"/>
  <c r="K1369" i="29"/>
  <c r="O1369" i="29"/>
  <c r="Q1369" i="29"/>
  <c r="V1369" i="29"/>
  <c r="G1385" i="29"/>
  <c r="M1385" i="29" s="1"/>
  <c r="I1385" i="29"/>
  <c r="K1385" i="29"/>
  <c r="O1385" i="29"/>
  <c r="Q1385" i="29"/>
  <c r="V1385" i="29"/>
  <c r="G1389" i="29"/>
  <c r="M1389" i="29" s="1"/>
  <c r="I1389" i="29"/>
  <c r="K1389" i="29"/>
  <c r="O1389" i="29"/>
  <c r="Q1389" i="29"/>
  <c r="V1389" i="29"/>
  <c r="G1393" i="29"/>
  <c r="M1393" i="29" s="1"/>
  <c r="I1393" i="29"/>
  <c r="K1393" i="29"/>
  <c r="O1393" i="29"/>
  <c r="Q1393" i="29"/>
  <c r="V1393" i="29"/>
  <c r="G1473" i="29"/>
  <c r="M1473" i="29" s="1"/>
  <c r="I1473" i="29"/>
  <c r="K1473" i="29"/>
  <c r="O1473" i="29"/>
  <c r="Q1473" i="29"/>
  <c r="V1473" i="29"/>
  <c r="G1507" i="29"/>
  <c r="M1507" i="29" s="1"/>
  <c r="I1507" i="29"/>
  <c r="K1507" i="29"/>
  <c r="O1507" i="29"/>
  <c r="Q1507" i="29"/>
  <c r="V1507" i="29"/>
  <c r="G1517" i="29"/>
  <c r="M1517" i="29" s="1"/>
  <c r="I1517" i="29"/>
  <c r="K1517" i="29"/>
  <c r="O1517" i="29"/>
  <c r="Q1517" i="29"/>
  <c r="V1517" i="29"/>
  <c r="G1540" i="29"/>
  <c r="M1540" i="29" s="1"/>
  <c r="I1540" i="29"/>
  <c r="K1540" i="29"/>
  <c r="O1540" i="29"/>
  <c r="Q1540" i="29"/>
  <c r="V1540" i="29"/>
  <c r="G1555" i="29"/>
  <c r="I1555" i="29"/>
  <c r="K1555" i="29"/>
  <c r="M1555" i="29"/>
  <c r="O1555" i="29"/>
  <c r="Q1555" i="29"/>
  <c r="V1555" i="29"/>
  <c r="G1559" i="29"/>
  <c r="M1559" i="29" s="1"/>
  <c r="I1559" i="29"/>
  <c r="K1559" i="29"/>
  <c r="O1559" i="29"/>
  <c r="Q1559" i="29"/>
  <c r="V1559" i="29"/>
  <c r="G1563" i="29"/>
  <c r="M1563" i="29" s="1"/>
  <c r="I1563" i="29"/>
  <c r="K1563" i="29"/>
  <c r="O1563" i="29"/>
  <c r="Q1563" i="29"/>
  <c r="V1563" i="29"/>
  <c r="G1567" i="29"/>
  <c r="M1567" i="29" s="1"/>
  <c r="I1567" i="29"/>
  <c r="K1567" i="29"/>
  <c r="O1567" i="29"/>
  <c r="Q1567" i="29"/>
  <c r="V1567" i="29"/>
  <c r="G1576" i="29"/>
  <c r="M1576" i="29" s="1"/>
  <c r="I1576" i="29"/>
  <c r="K1576" i="29"/>
  <c r="O1576" i="29"/>
  <c r="Q1576" i="29"/>
  <c r="V1576" i="29"/>
  <c r="G1581" i="29"/>
  <c r="M1581" i="29" s="1"/>
  <c r="I1581" i="29"/>
  <c r="K1581" i="29"/>
  <c r="O1581" i="29"/>
  <c r="Q1581" i="29"/>
  <c r="V1581" i="29"/>
  <c r="G1586" i="29"/>
  <c r="M1586" i="29" s="1"/>
  <c r="I1586" i="29"/>
  <c r="K1586" i="29"/>
  <c r="O1586" i="29"/>
  <c r="Q1586" i="29"/>
  <c r="V1586" i="29"/>
  <c r="G1590" i="29"/>
  <c r="M1590" i="29" s="1"/>
  <c r="I1590" i="29"/>
  <c r="K1590" i="29"/>
  <c r="O1590" i="29"/>
  <c r="Q1590" i="29"/>
  <c r="V1590" i="29"/>
  <c r="G1594" i="29"/>
  <c r="M1594" i="29" s="1"/>
  <c r="I1594" i="29"/>
  <c r="K1594" i="29"/>
  <c r="O1594" i="29"/>
  <c r="Q1594" i="29"/>
  <c r="V1594" i="29"/>
  <c r="G1598" i="29"/>
  <c r="M1598" i="29" s="1"/>
  <c r="I1598" i="29"/>
  <c r="K1598" i="29"/>
  <c r="O1598" i="29"/>
  <c r="Q1598" i="29"/>
  <c r="V1598" i="29"/>
  <c r="G1603" i="29"/>
  <c r="M1603" i="29" s="1"/>
  <c r="I1603" i="29"/>
  <c r="K1603" i="29"/>
  <c r="O1603" i="29"/>
  <c r="Q1603" i="29"/>
  <c r="V1603" i="29"/>
  <c r="G1608" i="29"/>
  <c r="M1608" i="29" s="1"/>
  <c r="I1608" i="29"/>
  <c r="K1608" i="29"/>
  <c r="O1608" i="29"/>
  <c r="Q1608" i="29"/>
  <c r="V1608" i="29"/>
  <c r="G1675" i="29"/>
  <c r="M1675" i="29" s="1"/>
  <c r="I1675" i="29"/>
  <c r="K1675" i="29"/>
  <c r="O1675" i="29"/>
  <c r="Q1675" i="29"/>
  <c r="V1675" i="29"/>
  <c r="G1684" i="29"/>
  <c r="M1684" i="29" s="1"/>
  <c r="I1684" i="29"/>
  <c r="K1684" i="29"/>
  <c r="O1684" i="29"/>
  <c r="Q1684" i="29"/>
  <c r="V1684" i="29"/>
  <c r="BA1685" i="29"/>
  <c r="G1694" i="29"/>
  <c r="M1694" i="29" s="1"/>
  <c r="I1694" i="29"/>
  <c r="K1694" i="29"/>
  <c r="O1694" i="29"/>
  <c r="Q1694" i="29"/>
  <c r="V1694" i="29"/>
  <c r="G1702" i="29"/>
  <c r="M1702" i="29" s="1"/>
  <c r="I1702" i="29"/>
  <c r="K1702" i="29"/>
  <c r="O1702" i="29"/>
  <c r="Q1702" i="29"/>
  <c r="V1702" i="29"/>
  <c r="G1704" i="29"/>
  <c r="M1704" i="29" s="1"/>
  <c r="I1704" i="29"/>
  <c r="K1704" i="29"/>
  <c r="O1704" i="29"/>
  <c r="Q1704" i="29"/>
  <c r="V1704" i="29"/>
  <c r="G1710" i="29"/>
  <c r="M1710" i="29" s="1"/>
  <c r="I1710" i="29"/>
  <c r="K1710" i="29"/>
  <c r="O1710" i="29"/>
  <c r="Q1710" i="29"/>
  <c r="V1710" i="29"/>
  <c r="G1716" i="29"/>
  <c r="M1716" i="29" s="1"/>
  <c r="I1716" i="29"/>
  <c r="K1716" i="29"/>
  <c r="O1716" i="29"/>
  <c r="Q1716" i="29"/>
  <c r="V1716" i="29"/>
  <c r="G1730" i="29"/>
  <c r="M1730" i="29" s="1"/>
  <c r="I1730" i="29"/>
  <c r="K1730" i="29"/>
  <c r="O1730" i="29"/>
  <c r="Q1730" i="29"/>
  <c r="V1730" i="29"/>
  <c r="G1732" i="29"/>
  <c r="M1732" i="29" s="1"/>
  <c r="I1732" i="29"/>
  <c r="K1732" i="29"/>
  <c r="O1732" i="29"/>
  <c r="Q1732" i="29"/>
  <c r="V1732" i="29"/>
  <c r="G1737" i="29"/>
  <c r="M1737" i="29" s="1"/>
  <c r="I1737" i="29"/>
  <c r="K1737" i="29"/>
  <c r="O1737" i="29"/>
  <c r="Q1737" i="29"/>
  <c r="V1737" i="29"/>
  <c r="G1741" i="29"/>
  <c r="M1741" i="29" s="1"/>
  <c r="I1741" i="29"/>
  <c r="K1741" i="29"/>
  <c r="O1741" i="29"/>
  <c r="Q1741" i="29"/>
  <c r="V1741" i="29"/>
  <c r="G1745" i="29"/>
  <c r="M1745" i="29" s="1"/>
  <c r="I1745" i="29"/>
  <c r="K1745" i="29"/>
  <c r="O1745" i="29"/>
  <c r="Q1745" i="29"/>
  <c r="V1745" i="29"/>
  <c r="BA1746" i="29"/>
  <c r="G1755" i="29"/>
  <c r="M1755" i="29" s="1"/>
  <c r="I1755" i="29"/>
  <c r="K1755" i="29"/>
  <c r="O1755" i="29"/>
  <c r="Q1755" i="29"/>
  <c r="V1755" i="29"/>
  <c r="BA1756" i="29"/>
  <c r="G1765" i="29"/>
  <c r="M1765" i="29" s="1"/>
  <c r="I1765" i="29"/>
  <c r="K1765" i="29"/>
  <c r="O1765" i="29"/>
  <c r="Q1765" i="29"/>
  <c r="V1765" i="29"/>
  <c r="BA1766" i="29"/>
  <c r="G1771" i="29"/>
  <c r="I1771" i="29"/>
  <c r="I1770" i="29" s="1"/>
  <c r="K1771" i="29"/>
  <c r="K1770" i="29" s="1"/>
  <c r="O1771" i="29"/>
  <c r="O1770" i="29" s="1"/>
  <c r="Q1771" i="29"/>
  <c r="Q1770" i="29" s="1"/>
  <c r="V1771" i="29"/>
  <c r="V1770" i="29" s="1"/>
  <c r="G1782" i="29"/>
  <c r="I1782" i="29"/>
  <c r="K1782" i="29"/>
  <c r="O1782" i="29"/>
  <c r="Q1782" i="29"/>
  <c r="V1782" i="29"/>
  <c r="G1784" i="29"/>
  <c r="M1784" i="29" s="1"/>
  <c r="I1784" i="29"/>
  <c r="I1781" i="29" s="1"/>
  <c r="K1784" i="29"/>
  <c r="O1784" i="29"/>
  <c r="Q1784" i="29"/>
  <c r="V1784" i="29"/>
  <c r="G1787" i="29"/>
  <c r="M1787" i="29" s="1"/>
  <c r="I1787" i="29"/>
  <c r="K1787" i="29"/>
  <c r="O1787" i="29"/>
  <c r="Q1787" i="29"/>
  <c r="V1787" i="29"/>
  <c r="G1791" i="29"/>
  <c r="M1791" i="29" s="1"/>
  <c r="I1791" i="29"/>
  <c r="K1791" i="29"/>
  <c r="O1791" i="29"/>
  <c r="Q1791" i="29"/>
  <c r="V1791" i="29"/>
  <c r="G1802" i="29"/>
  <c r="M1802" i="29" s="1"/>
  <c r="I1802" i="29"/>
  <c r="K1802" i="29"/>
  <c r="O1802" i="29"/>
  <c r="Q1802" i="29"/>
  <c r="V1802" i="29"/>
  <c r="G1809" i="29"/>
  <c r="M1809" i="29" s="1"/>
  <c r="I1809" i="29"/>
  <c r="K1809" i="29"/>
  <c r="O1809" i="29"/>
  <c r="Q1809" i="29"/>
  <c r="V1809" i="29"/>
  <c r="G1820" i="29"/>
  <c r="M1820" i="29" s="1"/>
  <c r="I1820" i="29"/>
  <c r="K1820" i="29"/>
  <c r="O1820" i="29"/>
  <c r="Q1820" i="29"/>
  <c r="V1820" i="29"/>
  <c r="G1827" i="29"/>
  <c r="M1827" i="29" s="1"/>
  <c r="I1827" i="29"/>
  <c r="K1827" i="29"/>
  <c r="O1827" i="29"/>
  <c r="Q1827" i="29"/>
  <c r="V1827" i="29"/>
  <c r="G1834" i="29"/>
  <c r="M1834" i="29" s="1"/>
  <c r="I1834" i="29"/>
  <c r="K1834" i="29"/>
  <c r="O1834" i="29"/>
  <c r="Q1834" i="29"/>
  <c r="V1834" i="29"/>
  <c r="BA1835" i="29"/>
  <c r="G1843" i="29"/>
  <c r="M1843" i="29" s="1"/>
  <c r="I1843" i="29"/>
  <c r="K1843" i="29"/>
  <c r="O1843" i="29"/>
  <c r="Q1843" i="29"/>
  <c r="V1843" i="29"/>
  <c r="G1847" i="29"/>
  <c r="M1847" i="29" s="1"/>
  <c r="I1847" i="29"/>
  <c r="K1847" i="29"/>
  <c r="O1847" i="29"/>
  <c r="Q1847" i="29"/>
  <c r="V1847" i="29"/>
  <c r="G1863" i="29"/>
  <c r="M1863" i="29" s="1"/>
  <c r="I1863" i="29"/>
  <c r="K1863" i="29"/>
  <c r="O1863" i="29"/>
  <c r="Q1863" i="29"/>
  <c r="V1863" i="29"/>
  <c r="G1879" i="29"/>
  <c r="M1879" i="29" s="1"/>
  <c r="I1879" i="29"/>
  <c r="K1879" i="29"/>
  <c r="O1879" i="29"/>
  <c r="Q1879" i="29"/>
  <c r="V1879" i="29"/>
  <c r="G1883" i="29"/>
  <c r="I1883" i="29"/>
  <c r="K1883" i="29"/>
  <c r="O1883" i="29"/>
  <c r="Q1883" i="29"/>
  <c r="V1883" i="29"/>
  <c r="G1894" i="29"/>
  <c r="M1894" i="29" s="1"/>
  <c r="I1894" i="29"/>
  <c r="K1894" i="29"/>
  <c r="O1894" i="29"/>
  <c r="Q1894" i="29"/>
  <c r="V1894" i="29"/>
  <c r="G1905" i="29"/>
  <c r="M1905" i="29" s="1"/>
  <c r="I1905" i="29"/>
  <c r="K1905" i="29"/>
  <c r="O1905" i="29"/>
  <c r="Q1905" i="29"/>
  <c r="V1905" i="29"/>
  <c r="G1915" i="29"/>
  <c r="M1915" i="29" s="1"/>
  <c r="I1915" i="29"/>
  <c r="K1915" i="29"/>
  <c r="O1915" i="29"/>
  <c r="Q1915" i="29"/>
  <c r="V1915" i="29"/>
  <c r="G1919" i="29"/>
  <c r="I1919" i="29"/>
  <c r="K1919" i="29"/>
  <c r="M1919" i="29"/>
  <c r="O1919" i="29"/>
  <c r="Q1919" i="29"/>
  <c r="V1919" i="29"/>
  <c r="G1930" i="29"/>
  <c r="M1930" i="29" s="1"/>
  <c r="I1930" i="29"/>
  <c r="K1930" i="29"/>
  <c r="O1930" i="29"/>
  <c r="Q1930" i="29"/>
  <c r="V1930" i="29"/>
  <c r="G1936" i="29"/>
  <c r="M1936" i="29" s="1"/>
  <c r="I1936" i="29"/>
  <c r="K1936" i="29"/>
  <c r="O1936" i="29"/>
  <c r="Q1936" i="29"/>
  <c r="V1936" i="29"/>
  <c r="G1948" i="29"/>
  <c r="M1948" i="29" s="1"/>
  <c r="I1948" i="29"/>
  <c r="K1948" i="29"/>
  <c r="O1948" i="29"/>
  <c r="Q1948" i="29"/>
  <c r="V1948" i="29"/>
  <c r="G1955" i="29"/>
  <c r="M1955" i="29" s="1"/>
  <c r="I1955" i="29"/>
  <c r="K1955" i="29"/>
  <c r="O1955" i="29"/>
  <c r="Q1955" i="29"/>
  <c r="V1955" i="29"/>
  <c r="G1963" i="29"/>
  <c r="M1963" i="29" s="1"/>
  <c r="I1963" i="29"/>
  <c r="K1963" i="29"/>
  <c r="O1963" i="29"/>
  <c r="Q1963" i="29"/>
  <c r="V1963" i="29"/>
  <c r="G1974" i="29"/>
  <c r="M1974" i="29" s="1"/>
  <c r="I1974" i="29"/>
  <c r="K1974" i="29"/>
  <c r="O1974" i="29"/>
  <c r="Q1974" i="29"/>
  <c r="V1974" i="29"/>
  <c r="G1984" i="29"/>
  <c r="M1984" i="29" s="1"/>
  <c r="I1984" i="29"/>
  <c r="K1984" i="29"/>
  <c r="O1984" i="29"/>
  <c r="Q1984" i="29"/>
  <c r="V1984" i="29"/>
  <c r="BA1985" i="29"/>
  <c r="G1995" i="29"/>
  <c r="M1995" i="29" s="1"/>
  <c r="I1995" i="29"/>
  <c r="K1995" i="29"/>
  <c r="O1995" i="29"/>
  <c r="Q1995" i="29"/>
  <c r="V1995" i="29"/>
  <c r="G2002" i="29"/>
  <c r="M2002" i="29" s="1"/>
  <c r="I2002" i="29"/>
  <c r="K2002" i="29"/>
  <c r="O2002" i="29"/>
  <c r="Q2002" i="29"/>
  <c r="V2002" i="29"/>
  <c r="G2015" i="29"/>
  <c r="M2015" i="29" s="1"/>
  <c r="I2015" i="29"/>
  <c r="K2015" i="29"/>
  <c r="O2015" i="29"/>
  <c r="Q2015" i="29"/>
  <c r="V2015" i="29"/>
  <c r="BA2016" i="29"/>
  <c r="G2026" i="29"/>
  <c r="M2026" i="29" s="1"/>
  <c r="I2026" i="29"/>
  <c r="K2026" i="29"/>
  <c r="O2026" i="29"/>
  <c r="Q2026" i="29"/>
  <c r="V2026" i="29"/>
  <c r="G2032" i="29"/>
  <c r="M2032" i="29" s="1"/>
  <c r="I2032" i="29"/>
  <c r="K2032" i="29"/>
  <c r="O2032" i="29"/>
  <c r="Q2032" i="29"/>
  <c r="V2032" i="29"/>
  <c r="G2041" i="29"/>
  <c r="M2041" i="29" s="1"/>
  <c r="I2041" i="29"/>
  <c r="K2041" i="29"/>
  <c r="O2041" i="29"/>
  <c r="Q2041" i="29"/>
  <c r="V2041" i="29"/>
  <c r="G2046" i="29"/>
  <c r="I2046" i="29"/>
  <c r="K2046" i="29"/>
  <c r="M2046" i="29"/>
  <c r="O2046" i="29"/>
  <c r="Q2046" i="29"/>
  <c r="V2046" i="29"/>
  <c r="G2050" i="29"/>
  <c r="M2050" i="29" s="1"/>
  <c r="I2050" i="29"/>
  <c r="K2050" i="29"/>
  <c r="O2050" i="29"/>
  <c r="Q2050" i="29"/>
  <c r="V2050" i="29"/>
  <c r="G2056" i="29"/>
  <c r="M2056" i="29" s="1"/>
  <c r="I2056" i="29"/>
  <c r="K2056" i="29"/>
  <c r="O2056" i="29"/>
  <c r="Q2056" i="29"/>
  <c r="V2056" i="29"/>
  <c r="G2061" i="29"/>
  <c r="M2061" i="29" s="1"/>
  <c r="I2061" i="29"/>
  <c r="K2061" i="29"/>
  <c r="O2061" i="29"/>
  <c r="Q2061" i="29"/>
  <c r="V2061" i="29"/>
  <c r="G2073" i="29"/>
  <c r="M2073" i="29" s="1"/>
  <c r="I2073" i="29"/>
  <c r="K2073" i="29"/>
  <c r="O2073" i="29"/>
  <c r="Q2073" i="29"/>
  <c r="V2073" i="29"/>
  <c r="G2084" i="29"/>
  <c r="M2084" i="29" s="1"/>
  <c r="I2084" i="29"/>
  <c r="K2084" i="29"/>
  <c r="O2084" i="29"/>
  <c r="Q2084" i="29"/>
  <c r="V2084" i="29"/>
  <c r="G2088" i="29"/>
  <c r="I2088" i="29"/>
  <c r="K2088" i="29"/>
  <c r="O2088" i="29"/>
  <c r="Q2088" i="29"/>
  <c r="V2088" i="29"/>
  <c r="G2094" i="29"/>
  <c r="M2094" i="29" s="1"/>
  <c r="I2094" i="29"/>
  <c r="K2094" i="29"/>
  <c r="O2094" i="29"/>
  <c r="Q2094" i="29"/>
  <c r="V2094" i="29"/>
  <c r="G2100" i="29"/>
  <c r="M2100" i="29" s="1"/>
  <c r="I2100" i="29"/>
  <c r="K2100" i="29"/>
  <c r="O2100" i="29"/>
  <c r="Q2100" i="29"/>
  <c r="V2100" i="29"/>
  <c r="G2106" i="29"/>
  <c r="I2106" i="29"/>
  <c r="K2106" i="29"/>
  <c r="M2106" i="29"/>
  <c r="O2106" i="29"/>
  <c r="Q2106" i="29"/>
  <c r="V2106" i="29"/>
  <c r="G2111" i="29"/>
  <c r="M2111" i="29" s="1"/>
  <c r="I2111" i="29"/>
  <c r="K2111" i="29"/>
  <c r="O2111" i="29"/>
  <c r="Q2111" i="29"/>
  <c r="V2111" i="29"/>
  <c r="G2116" i="29"/>
  <c r="M2116" i="29" s="1"/>
  <c r="I2116" i="29"/>
  <c r="K2116" i="29"/>
  <c r="O2116" i="29"/>
  <c r="Q2116" i="29"/>
  <c r="V2116" i="29"/>
  <c r="G2121" i="29"/>
  <c r="M2121" i="29" s="1"/>
  <c r="I2121" i="29"/>
  <c r="K2121" i="29"/>
  <c r="O2121" i="29"/>
  <c r="Q2121" i="29"/>
  <c r="V2121" i="29"/>
  <c r="G2126" i="29"/>
  <c r="M2126" i="29" s="1"/>
  <c r="I2126" i="29"/>
  <c r="K2126" i="29"/>
  <c r="O2126" i="29"/>
  <c r="Q2126" i="29"/>
  <c r="V2126" i="29"/>
  <c r="G2134" i="29"/>
  <c r="M2134" i="29" s="1"/>
  <c r="I2134" i="29"/>
  <c r="K2134" i="29"/>
  <c r="O2134" i="29"/>
  <c r="Q2134" i="29"/>
  <c r="V2134" i="29"/>
  <c r="G2149" i="29"/>
  <c r="M2149" i="29" s="1"/>
  <c r="I2149" i="29"/>
  <c r="K2149" i="29"/>
  <c r="O2149" i="29"/>
  <c r="Q2149" i="29"/>
  <c r="V2149" i="29"/>
  <c r="G2156" i="29"/>
  <c r="M2156" i="29" s="1"/>
  <c r="I2156" i="29"/>
  <c r="K2156" i="29"/>
  <c r="O2156" i="29"/>
  <c r="Q2156" i="29"/>
  <c r="V2156" i="29"/>
  <c r="G2162" i="29"/>
  <c r="M2162" i="29" s="1"/>
  <c r="I2162" i="29"/>
  <c r="K2162" i="29"/>
  <c r="O2162" i="29"/>
  <c r="Q2162" i="29"/>
  <c r="V2162" i="29"/>
  <c r="BA2163" i="29"/>
  <c r="G2169" i="29"/>
  <c r="M2169" i="29" s="1"/>
  <c r="I2169" i="29"/>
  <c r="K2169" i="29"/>
  <c r="O2169" i="29"/>
  <c r="Q2169" i="29"/>
  <c r="V2169" i="29"/>
  <c r="G2174" i="29"/>
  <c r="M2174" i="29" s="1"/>
  <c r="I2174" i="29"/>
  <c r="K2174" i="29"/>
  <c r="O2174" i="29"/>
  <c r="Q2174" i="29"/>
  <c r="V2174" i="29"/>
  <c r="G2189" i="29"/>
  <c r="M2189" i="29" s="1"/>
  <c r="I2189" i="29"/>
  <c r="K2189" i="29"/>
  <c r="O2189" i="29"/>
  <c r="Q2189" i="29"/>
  <c r="V2189" i="29"/>
  <c r="G2199" i="29"/>
  <c r="M2199" i="29" s="1"/>
  <c r="I2199" i="29"/>
  <c r="K2199" i="29"/>
  <c r="O2199" i="29"/>
  <c r="Q2199" i="29"/>
  <c r="V2199" i="29"/>
  <c r="G2210" i="29"/>
  <c r="M2210" i="29" s="1"/>
  <c r="I2210" i="29"/>
  <c r="K2210" i="29"/>
  <c r="O2210" i="29"/>
  <c r="Q2210" i="29"/>
  <c r="V2210" i="29"/>
  <c r="G2214" i="29"/>
  <c r="I2214" i="29"/>
  <c r="K2214" i="29"/>
  <c r="O2214" i="29"/>
  <c r="Q2214" i="29"/>
  <c r="V2214" i="29"/>
  <c r="G2224" i="29"/>
  <c r="M2224" i="29" s="1"/>
  <c r="I2224" i="29"/>
  <c r="K2224" i="29"/>
  <c r="O2224" i="29"/>
  <c r="Q2224" i="29"/>
  <c r="V2224" i="29"/>
  <c r="G2226" i="29"/>
  <c r="M2226" i="29" s="1"/>
  <c r="I2226" i="29"/>
  <c r="K2226" i="29"/>
  <c r="O2226" i="29"/>
  <c r="Q2226" i="29"/>
  <c r="V2226" i="29"/>
  <c r="G2228" i="29"/>
  <c r="M2228" i="29" s="1"/>
  <c r="I2228" i="29"/>
  <c r="K2228" i="29"/>
  <c r="O2228" i="29"/>
  <c r="Q2228" i="29"/>
  <c r="V2228" i="29"/>
  <c r="G2231" i="29"/>
  <c r="M2231" i="29" s="1"/>
  <c r="I2231" i="29"/>
  <c r="K2231" i="29"/>
  <c r="O2231" i="29"/>
  <c r="Q2231" i="29"/>
  <c r="V2231" i="29"/>
  <c r="G2234" i="29"/>
  <c r="I2234" i="29"/>
  <c r="K2234" i="29"/>
  <c r="M2234" i="29"/>
  <c r="O2234" i="29"/>
  <c r="Q2234" i="29"/>
  <c r="V2234" i="29"/>
  <c r="G2236" i="29"/>
  <c r="M2236" i="29" s="1"/>
  <c r="I2236" i="29"/>
  <c r="K2236" i="29"/>
  <c r="O2236" i="29"/>
  <c r="Q2236" i="29"/>
  <c r="V2236" i="29"/>
  <c r="G2239" i="29"/>
  <c r="M2239" i="29" s="1"/>
  <c r="I2239" i="29"/>
  <c r="K2239" i="29"/>
  <c r="O2239" i="29"/>
  <c r="Q2239" i="29"/>
  <c r="V2239" i="29"/>
  <c r="G2242" i="29"/>
  <c r="M2242" i="29" s="1"/>
  <c r="I2242" i="29"/>
  <c r="K2242" i="29"/>
  <c r="O2242" i="29"/>
  <c r="Q2242" i="29"/>
  <c r="V2242" i="29"/>
  <c r="G2244" i="29"/>
  <c r="M2244" i="29" s="1"/>
  <c r="I2244" i="29"/>
  <c r="K2244" i="29"/>
  <c r="O2244" i="29"/>
  <c r="Q2244" i="29"/>
  <c r="V2244" i="29"/>
  <c r="G2246" i="29"/>
  <c r="M2246" i="29" s="1"/>
  <c r="I2246" i="29"/>
  <c r="K2246" i="29"/>
  <c r="O2246" i="29"/>
  <c r="Q2246" i="29"/>
  <c r="V2246" i="29"/>
  <c r="G2248" i="29"/>
  <c r="M2248" i="29" s="1"/>
  <c r="I2248" i="29"/>
  <c r="K2248" i="29"/>
  <c r="O2248" i="29"/>
  <c r="Q2248" i="29"/>
  <c r="V2248" i="29"/>
  <c r="G2250" i="29"/>
  <c r="M2250" i="29" s="1"/>
  <c r="I2250" i="29"/>
  <c r="K2250" i="29"/>
  <c r="O2250" i="29"/>
  <c r="Q2250" i="29"/>
  <c r="V2250" i="29"/>
  <c r="G2252" i="29"/>
  <c r="M2252" i="29" s="1"/>
  <c r="I2252" i="29"/>
  <c r="K2252" i="29"/>
  <c r="O2252" i="29"/>
  <c r="Q2252" i="29"/>
  <c r="V2252" i="29"/>
  <c r="G2254" i="29"/>
  <c r="M2254" i="29" s="1"/>
  <c r="I2254" i="29"/>
  <c r="K2254" i="29"/>
  <c r="O2254" i="29"/>
  <c r="Q2254" i="29"/>
  <c r="V2254" i="29"/>
  <c r="G2256" i="29"/>
  <c r="M2256" i="29" s="1"/>
  <c r="I2256" i="29"/>
  <c r="K2256" i="29"/>
  <c r="O2256" i="29"/>
  <c r="Q2256" i="29"/>
  <c r="V2256" i="29"/>
  <c r="G2258" i="29"/>
  <c r="M2258" i="29" s="1"/>
  <c r="I2258" i="29"/>
  <c r="K2258" i="29"/>
  <c r="O2258" i="29"/>
  <c r="Q2258" i="29"/>
  <c r="V2258" i="29"/>
  <c r="G2260" i="29"/>
  <c r="I2260" i="29"/>
  <c r="K2260" i="29"/>
  <c r="M2260" i="29"/>
  <c r="O2260" i="29"/>
  <c r="Q2260" i="29"/>
  <c r="V2260" i="29"/>
  <c r="G2262" i="29"/>
  <c r="M2262" i="29" s="1"/>
  <c r="I2262" i="29"/>
  <c r="K2262" i="29"/>
  <c r="O2262" i="29"/>
  <c r="Q2262" i="29"/>
  <c r="V2262" i="29"/>
  <c r="G2266" i="29"/>
  <c r="I2266" i="29"/>
  <c r="K2266" i="29"/>
  <c r="O2266" i="29"/>
  <c r="Q2266" i="29"/>
  <c r="V2266" i="29"/>
  <c r="G2276" i="29"/>
  <c r="M2276" i="29" s="1"/>
  <c r="I2276" i="29"/>
  <c r="I2265" i="29" s="1"/>
  <c r="K2276" i="29"/>
  <c r="O2276" i="29"/>
  <c r="Q2276" i="29"/>
  <c r="V2276" i="29"/>
  <c r="G2280" i="29"/>
  <c r="M2280" i="29" s="1"/>
  <c r="I2280" i="29"/>
  <c r="K2280" i="29"/>
  <c r="O2280" i="29"/>
  <c r="Q2280" i="29"/>
  <c r="V2280" i="29"/>
  <c r="G2286" i="29"/>
  <c r="M2286" i="29" s="1"/>
  <c r="I2286" i="29"/>
  <c r="K2286" i="29"/>
  <c r="O2286" i="29"/>
  <c r="Q2286" i="29"/>
  <c r="V2286" i="29"/>
  <c r="G2294" i="29"/>
  <c r="M2294" i="29" s="1"/>
  <c r="I2294" i="29"/>
  <c r="K2294" i="29"/>
  <c r="O2294" i="29"/>
  <c r="Q2294" i="29"/>
  <c r="V2294" i="29"/>
  <c r="G2298" i="29"/>
  <c r="M2298" i="29" s="1"/>
  <c r="I2298" i="29"/>
  <c r="K2298" i="29"/>
  <c r="O2298" i="29"/>
  <c r="Q2298" i="29"/>
  <c r="V2298" i="29"/>
  <c r="G2300" i="29"/>
  <c r="M2300" i="29" s="1"/>
  <c r="I2300" i="29"/>
  <c r="K2300" i="29"/>
  <c r="O2300" i="29"/>
  <c r="Q2300" i="29"/>
  <c r="V2300" i="29"/>
  <c r="G2302" i="29"/>
  <c r="M2302" i="29" s="1"/>
  <c r="I2302" i="29"/>
  <c r="K2302" i="29"/>
  <c r="O2302" i="29"/>
  <c r="Q2302" i="29"/>
  <c r="V2302" i="29"/>
  <c r="G2304" i="29"/>
  <c r="M2304" i="29" s="1"/>
  <c r="I2304" i="29"/>
  <c r="K2304" i="29"/>
  <c r="O2304" i="29"/>
  <c r="Q2304" i="29"/>
  <c r="V2304" i="29"/>
  <c r="G2306" i="29"/>
  <c r="I2306" i="29"/>
  <c r="K2306" i="29"/>
  <c r="M2306" i="29"/>
  <c r="O2306" i="29"/>
  <c r="Q2306" i="29"/>
  <c r="V2306" i="29"/>
  <c r="G2308" i="29"/>
  <c r="M2308" i="29" s="1"/>
  <c r="I2308" i="29"/>
  <c r="K2308" i="29"/>
  <c r="O2308" i="29"/>
  <c r="Q2308" i="29"/>
  <c r="V2308" i="29"/>
  <c r="G2310" i="29"/>
  <c r="M2310" i="29" s="1"/>
  <c r="I2310" i="29"/>
  <c r="K2310" i="29"/>
  <c r="O2310" i="29"/>
  <c r="Q2310" i="29"/>
  <c r="V2310" i="29"/>
  <c r="G2312" i="29"/>
  <c r="M2312" i="29" s="1"/>
  <c r="I2312" i="29"/>
  <c r="K2312" i="29"/>
  <c r="O2312" i="29"/>
  <c r="Q2312" i="29"/>
  <c r="V2312" i="29"/>
  <c r="G2314" i="29"/>
  <c r="M2314" i="29" s="1"/>
  <c r="I2314" i="29"/>
  <c r="K2314" i="29"/>
  <c r="O2314" i="29"/>
  <c r="Q2314" i="29"/>
  <c r="V2314" i="29"/>
  <c r="G2316" i="29"/>
  <c r="M2316" i="29" s="1"/>
  <c r="I2316" i="29"/>
  <c r="K2316" i="29"/>
  <c r="O2316" i="29"/>
  <c r="Q2316" i="29"/>
  <c r="V2316" i="29"/>
  <c r="G2318" i="29"/>
  <c r="M2318" i="29" s="1"/>
  <c r="I2318" i="29"/>
  <c r="K2318" i="29"/>
  <c r="O2318" i="29"/>
  <c r="Q2318" i="29"/>
  <c r="V2318" i="29"/>
  <c r="G2320" i="29"/>
  <c r="M2320" i="29" s="1"/>
  <c r="I2320" i="29"/>
  <c r="K2320" i="29"/>
  <c r="O2320" i="29"/>
  <c r="Q2320" i="29"/>
  <c r="V2320" i="29"/>
  <c r="G2322" i="29"/>
  <c r="M2322" i="29" s="1"/>
  <c r="I2322" i="29"/>
  <c r="K2322" i="29"/>
  <c r="O2322" i="29"/>
  <c r="Q2322" i="29"/>
  <c r="V2322" i="29"/>
  <c r="G2324" i="29"/>
  <c r="M2324" i="29" s="1"/>
  <c r="I2324" i="29"/>
  <c r="K2324" i="29"/>
  <c r="O2324" i="29"/>
  <c r="Q2324" i="29"/>
  <c r="V2324" i="29"/>
  <c r="G2326" i="29"/>
  <c r="M2326" i="29" s="1"/>
  <c r="I2326" i="29"/>
  <c r="K2326" i="29"/>
  <c r="O2326" i="29"/>
  <c r="Q2326" i="29"/>
  <c r="V2326" i="29"/>
  <c r="G2328" i="29"/>
  <c r="M2328" i="29" s="1"/>
  <c r="I2328" i="29"/>
  <c r="K2328" i="29"/>
  <c r="O2328" i="29"/>
  <c r="Q2328" i="29"/>
  <c r="V2328" i="29"/>
  <c r="G2330" i="29"/>
  <c r="I2330" i="29"/>
  <c r="K2330" i="29"/>
  <c r="M2330" i="29"/>
  <c r="O2330" i="29"/>
  <c r="Q2330" i="29"/>
  <c r="V2330" i="29"/>
  <c r="G2332" i="29"/>
  <c r="M2332" i="29" s="1"/>
  <c r="I2332" i="29"/>
  <c r="K2332" i="29"/>
  <c r="O2332" i="29"/>
  <c r="Q2332" i="29"/>
  <c r="V2332" i="29"/>
  <c r="G2334" i="29"/>
  <c r="M2334" i="29" s="1"/>
  <c r="I2334" i="29"/>
  <c r="K2334" i="29"/>
  <c r="O2334" i="29"/>
  <c r="Q2334" i="29"/>
  <c r="V2334" i="29"/>
  <c r="G2336" i="29"/>
  <c r="M2336" i="29" s="1"/>
  <c r="I2336" i="29"/>
  <c r="K2336" i="29"/>
  <c r="O2336" i="29"/>
  <c r="Q2336" i="29"/>
  <c r="V2336" i="29"/>
  <c r="G2338" i="29"/>
  <c r="M2338" i="29" s="1"/>
  <c r="I2338" i="29"/>
  <c r="K2338" i="29"/>
  <c r="O2338" i="29"/>
  <c r="Q2338" i="29"/>
  <c r="V2338" i="29"/>
  <c r="G2340" i="29"/>
  <c r="M2340" i="29" s="1"/>
  <c r="I2340" i="29"/>
  <c r="K2340" i="29"/>
  <c r="O2340" i="29"/>
  <c r="Q2340" i="29"/>
  <c r="V2340" i="29"/>
  <c r="G2342" i="29"/>
  <c r="M2342" i="29" s="1"/>
  <c r="I2342" i="29"/>
  <c r="K2342" i="29"/>
  <c r="O2342" i="29"/>
  <c r="Q2342" i="29"/>
  <c r="V2342" i="29"/>
  <c r="G2344" i="29"/>
  <c r="M2344" i="29" s="1"/>
  <c r="I2344" i="29"/>
  <c r="K2344" i="29"/>
  <c r="O2344" i="29"/>
  <c r="Q2344" i="29"/>
  <c r="V2344" i="29"/>
  <c r="G2346" i="29"/>
  <c r="M2346" i="29" s="1"/>
  <c r="I2346" i="29"/>
  <c r="K2346" i="29"/>
  <c r="O2346" i="29"/>
  <c r="Q2346" i="29"/>
  <c r="V2346" i="29"/>
  <c r="G2348" i="29"/>
  <c r="M2348" i="29" s="1"/>
  <c r="I2348" i="29"/>
  <c r="K2348" i="29"/>
  <c r="O2348" i="29"/>
  <c r="Q2348" i="29"/>
  <c r="V2348" i="29"/>
  <c r="G2350" i="29"/>
  <c r="M2350" i="29" s="1"/>
  <c r="I2350" i="29"/>
  <c r="K2350" i="29"/>
  <c r="O2350" i="29"/>
  <c r="Q2350" i="29"/>
  <c r="V2350" i="29"/>
  <c r="G2352" i="29"/>
  <c r="M2352" i="29" s="1"/>
  <c r="I2352" i="29"/>
  <c r="K2352" i="29"/>
  <c r="O2352" i="29"/>
  <c r="Q2352" i="29"/>
  <c r="V2352" i="29"/>
  <c r="G2354" i="29"/>
  <c r="M2354" i="29" s="1"/>
  <c r="I2354" i="29"/>
  <c r="K2354" i="29"/>
  <c r="O2354" i="29"/>
  <c r="Q2354" i="29"/>
  <c r="V2354" i="29"/>
  <c r="G2356" i="29"/>
  <c r="M2356" i="29" s="1"/>
  <c r="I2356" i="29"/>
  <c r="K2356" i="29"/>
  <c r="O2356" i="29"/>
  <c r="Q2356" i="29"/>
  <c r="V2356" i="29"/>
  <c r="G2358" i="29"/>
  <c r="M2358" i="29" s="1"/>
  <c r="I2358" i="29"/>
  <c r="K2358" i="29"/>
  <c r="O2358" i="29"/>
  <c r="Q2358" i="29"/>
  <c r="V2358" i="29"/>
  <c r="G2360" i="29"/>
  <c r="M2360" i="29" s="1"/>
  <c r="I2360" i="29"/>
  <c r="K2360" i="29"/>
  <c r="O2360" i="29"/>
  <c r="Q2360" i="29"/>
  <c r="V2360" i="29"/>
  <c r="G2362" i="29"/>
  <c r="M2362" i="29" s="1"/>
  <c r="I2362" i="29"/>
  <c r="K2362" i="29"/>
  <c r="O2362" i="29"/>
  <c r="Q2362" i="29"/>
  <c r="V2362" i="29"/>
  <c r="G2364" i="29"/>
  <c r="M2364" i="29" s="1"/>
  <c r="I2364" i="29"/>
  <c r="K2364" i="29"/>
  <c r="O2364" i="29"/>
  <c r="Q2364" i="29"/>
  <c r="V2364" i="29"/>
  <c r="G2366" i="29"/>
  <c r="M2366" i="29" s="1"/>
  <c r="I2366" i="29"/>
  <c r="K2366" i="29"/>
  <c r="O2366" i="29"/>
  <c r="Q2366" i="29"/>
  <c r="V2366" i="29"/>
  <c r="G2368" i="29"/>
  <c r="M2368" i="29" s="1"/>
  <c r="I2368" i="29"/>
  <c r="K2368" i="29"/>
  <c r="O2368" i="29"/>
  <c r="Q2368" i="29"/>
  <c r="V2368" i="29"/>
  <c r="G2370" i="29"/>
  <c r="M2370" i="29" s="1"/>
  <c r="I2370" i="29"/>
  <c r="K2370" i="29"/>
  <c r="O2370" i="29"/>
  <c r="Q2370" i="29"/>
  <c r="V2370" i="29"/>
  <c r="G2372" i="29"/>
  <c r="M2372" i="29" s="1"/>
  <c r="I2372" i="29"/>
  <c r="K2372" i="29"/>
  <c r="O2372" i="29"/>
  <c r="Q2372" i="29"/>
  <c r="V2372" i="29"/>
  <c r="G2374" i="29"/>
  <c r="M2374" i="29" s="1"/>
  <c r="I2374" i="29"/>
  <c r="K2374" i="29"/>
  <c r="O2374" i="29"/>
  <c r="Q2374" i="29"/>
  <c r="V2374" i="29"/>
  <c r="G2376" i="29"/>
  <c r="M2376" i="29" s="1"/>
  <c r="I2376" i="29"/>
  <c r="K2376" i="29"/>
  <c r="O2376" i="29"/>
  <c r="Q2376" i="29"/>
  <c r="V2376" i="29"/>
  <c r="G2378" i="29"/>
  <c r="M2378" i="29" s="1"/>
  <c r="I2378" i="29"/>
  <c r="K2378" i="29"/>
  <c r="O2378" i="29"/>
  <c r="Q2378" i="29"/>
  <c r="V2378" i="29"/>
  <c r="G2380" i="29"/>
  <c r="M2380" i="29" s="1"/>
  <c r="I2380" i="29"/>
  <c r="K2380" i="29"/>
  <c r="O2380" i="29"/>
  <c r="Q2380" i="29"/>
  <c r="V2380" i="29"/>
  <c r="G2383" i="29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I2389" i="29"/>
  <c r="K2389" i="29"/>
  <c r="M2389" i="29"/>
  <c r="O2389" i="29"/>
  <c r="Q2389" i="29"/>
  <c r="V2389" i="29"/>
  <c r="G2391" i="29"/>
  <c r="M2391" i="29" s="1"/>
  <c r="I2391" i="29"/>
  <c r="K2391" i="29"/>
  <c r="O2391" i="29"/>
  <c r="Q2391" i="29"/>
  <c r="V2391" i="29"/>
  <c r="G2394" i="29"/>
  <c r="M2394" i="29" s="1"/>
  <c r="I2394" i="29"/>
  <c r="K2394" i="29"/>
  <c r="O2394" i="29"/>
  <c r="Q2394" i="29"/>
  <c r="V2394" i="29"/>
  <c r="G2397" i="29"/>
  <c r="M2397" i="29" s="1"/>
  <c r="I2397" i="29"/>
  <c r="K2397" i="29"/>
  <c r="O2397" i="29"/>
  <c r="Q2397" i="29"/>
  <c r="V2397" i="29"/>
  <c r="G2399" i="29"/>
  <c r="M2399" i="29" s="1"/>
  <c r="I2399" i="29"/>
  <c r="K2399" i="29"/>
  <c r="O2399" i="29"/>
  <c r="Q2399" i="29"/>
  <c r="V2399" i="29"/>
  <c r="G2401" i="29"/>
  <c r="M2401" i="29" s="1"/>
  <c r="I2401" i="29"/>
  <c r="K2401" i="29"/>
  <c r="O2401" i="29"/>
  <c r="Q2401" i="29"/>
  <c r="V2401" i="29"/>
  <c r="G2403" i="29"/>
  <c r="M2403" i="29" s="1"/>
  <c r="I2403" i="29"/>
  <c r="K2403" i="29"/>
  <c r="O2403" i="29"/>
  <c r="Q2403" i="29"/>
  <c r="V2403" i="29"/>
  <c r="G2405" i="29"/>
  <c r="M2405" i="29" s="1"/>
  <c r="I2405" i="29"/>
  <c r="K2405" i="29"/>
  <c r="O2405" i="29"/>
  <c r="Q2405" i="29"/>
  <c r="V2405" i="29"/>
  <c r="G2407" i="29"/>
  <c r="M2407" i="29" s="1"/>
  <c r="I2407" i="29"/>
  <c r="K2407" i="29"/>
  <c r="O2407" i="29"/>
  <c r="Q2407" i="29"/>
  <c r="V2407" i="29"/>
  <c r="G2409" i="29"/>
  <c r="M2409" i="29" s="1"/>
  <c r="I2409" i="29"/>
  <c r="K2409" i="29"/>
  <c r="O2409" i="29"/>
  <c r="Q2409" i="29"/>
  <c r="V2409" i="29"/>
  <c r="G2413" i="29"/>
  <c r="M2413" i="29" s="1"/>
  <c r="I2413" i="29"/>
  <c r="K2413" i="29"/>
  <c r="O2413" i="29"/>
  <c r="Q2413" i="29"/>
  <c r="V2413" i="29"/>
  <c r="G2415" i="29"/>
  <c r="M2415" i="29" s="1"/>
  <c r="I2415" i="29"/>
  <c r="K2415" i="29"/>
  <c r="O2415" i="29"/>
  <c r="Q2415" i="29"/>
  <c r="V2415" i="29"/>
  <c r="G2417" i="29"/>
  <c r="I2417" i="29"/>
  <c r="K2417" i="29"/>
  <c r="M2417" i="29"/>
  <c r="O2417" i="29"/>
  <c r="Q2417" i="29"/>
  <c r="V2417" i="29"/>
  <c r="G2419" i="29"/>
  <c r="M2419" i="29" s="1"/>
  <c r="I2419" i="29"/>
  <c r="K2419" i="29"/>
  <c r="O2419" i="29"/>
  <c r="Q2419" i="29"/>
  <c r="V2419" i="29"/>
  <c r="G2421" i="29"/>
  <c r="M2421" i="29" s="1"/>
  <c r="I2421" i="29"/>
  <c r="K2421" i="29"/>
  <c r="O2421" i="29"/>
  <c r="Q2421" i="29"/>
  <c r="V2421" i="29"/>
  <c r="G2423" i="29"/>
  <c r="M2423" i="29" s="1"/>
  <c r="I2423" i="29"/>
  <c r="K2423" i="29"/>
  <c r="O2423" i="29"/>
  <c r="Q2423" i="29"/>
  <c r="V2423" i="29"/>
  <c r="G2425" i="29"/>
  <c r="M2425" i="29" s="1"/>
  <c r="I2425" i="29"/>
  <c r="K2425" i="29"/>
  <c r="O2425" i="29"/>
  <c r="Q2425" i="29"/>
  <c r="V2425" i="29"/>
  <c r="G2427" i="29"/>
  <c r="M2427" i="29" s="1"/>
  <c r="I2427" i="29"/>
  <c r="K2427" i="29"/>
  <c r="O2427" i="29"/>
  <c r="Q2427" i="29"/>
  <c r="V2427" i="29"/>
  <c r="G2429" i="29"/>
  <c r="M2429" i="29" s="1"/>
  <c r="I2429" i="29"/>
  <c r="K2429" i="29"/>
  <c r="O2429" i="29"/>
  <c r="Q2429" i="29"/>
  <c r="V2429" i="29"/>
  <c r="G2431" i="29"/>
  <c r="M2431" i="29" s="1"/>
  <c r="I2431" i="29"/>
  <c r="K2431" i="29"/>
  <c r="O2431" i="29"/>
  <c r="Q2431" i="29"/>
  <c r="V2431" i="29"/>
  <c r="G2435" i="29"/>
  <c r="I2435" i="29"/>
  <c r="K2435" i="29"/>
  <c r="O2435" i="29"/>
  <c r="Q2435" i="29"/>
  <c r="V2435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6" i="29"/>
  <c r="M2446" i="29" s="1"/>
  <c r="I2446" i="29"/>
  <c r="K2446" i="29"/>
  <c r="O2446" i="29"/>
  <c r="Q2446" i="29"/>
  <c r="V2446" i="29"/>
  <c r="G2448" i="29"/>
  <c r="M2448" i="29" s="1"/>
  <c r="I2448" i="29"/>
  <c r="K2448" i="29"/>
  <c r="O2448" i="29"/>
  <c r="Q2448" i="29"/>
  <c r="V2448" i="29"/>
  <c r="G2450" i="29"/>
  <c r="M2450" i="29" s="1"/>
  <c r="I2450" i="29"/>
  <c r="K2450" i="29"/>
  <c r="O2450" i="29"/>
  <c r="Q2450" i="29"/>
  <c r="V2450" i="29"/>
  <c r="G2452" i="29"/>
  <c r="M2452" i="29" s="1"/>
  <c r="I2452" i="29"/>
  <c r="K2452" i="29"/>
  <c r="O2452" i="29"/>
  <c r="Q2452" i="29"/>
  <c r="V2452" i="29"/>
  <c r="G2454" i="29"/>
  <c r="M2454" i="29" s="1"/>
  <c r="I2454" i="29"/>
  <c r="K2454" i="29"/>
  <c r="O2454" i="29"/>
  <c r="Q2454" i="29"/>
  <c r="V2454" i="29"/>
  <c r="G2456" i="29"/>
  <c r="M2456" i="29" s="1"/>
  <c r="I2456" i="29"/>
  <c r="K2456" i="29"/>
  <c r="O2456" i="29"/>
  <c r="Q2456" i="29"/>
  <c r="V2456" i="29"/>
  <c r="G2458" i="29"/>
  <c r="M2458" i="29" s="1"/>
  <c r="I2458" i="29"/>
  <c r="K2458" i="29"/>
  <c r="O2458" i="29"/>
  <c r="Q2458" i="29"/>
  <c r="V2458" i="29"/>
  <c r="G2460" i="29"/>
  <c r="M2460" i="29" s="1"/>
  <c r="I2460" i="29"/>
  <c r="K2460" i="29"/>
  <c r="O2460" i="29"/>
  <c r="Q2460" i="29"/>
  <c r="V2460" i="29"/>
  <c r="G2463" i="29"/>
  <c r="I2463" i="29"/>
  <c r="K2463" i="29"/>
  <c r="O2463" i="29"/>
  <c r="Q2463" i="29"/>
  <c r="V2463" i="29"/>
  <c r="G2472" i="29"/>
  <c r="M2472" i="29" s="1"/>
  <c r="I2472" i="29"/>
  <c r="K2472" i="29"/>
  <c r="O2472" i="29"/>
  <c r="Q2472" i="29"/>
  <c r="V2472" i="29"/>
  <c r="G2487" i="29"/>
  <c r="M2487" i="29" s="1"/>
  <c r="I2487" i="29"/>
  <c r="K2487" i="29"/>
  <c r="O2487" i="29"/>
  <c r="Q2487" i="29"/>
  <c r="V2487" i="29"/>
  <c r="G2502" i="29"/>
  <c r="M2502" i="29" s="1"/>
  <c r="I2502" i="29"/>
  <c r="K2502" i="29"/>
  <c r="O2502" i="29"/>
  <c r="Q2502" i="29"/>
  <c r="V2502" i="29"/>
  <c r="G2525" i="29"/>
  <c r="M2525" i="29" s="1"/>
  <c r="I2525" i="29"/>
  <c r="K2525" i="29"/>
  <c r="O2525" i="29"/>
  <c r="Q2525" i="29"/>
  <c r="V2525" i="29"/>
  <c r="G2529" i="29"/>
  <c r="I2529" i="29"/>
  <c r="K2529" i="29"/>
  <c r="O2529" i="29"/>
  <c r="Q2529" i="29"/>
  <c r="V2529" i="29"/>
  <c r="BA2530" i="29"/>
  <c r="G2535" i="29"/>
  <c r="M2535" i="29" s="1"/>
  <c r="I2535" i="29"/>
  <c r="K2535" i="29"/>
  <c r="O2535" i="29"/>
  <c r="Q2535" i="29"/>
  <c r="V2535" i="29"/>
  <c r="G2541" i="29"/>
  <c r="M2541" i="29" s="1"/>
  <c r="I2541" i="29"/>
  <c r="K2541" i="29"/>
  <c r="O2541" i="29"/>
  <c r="Q2541" i="29"/>
  <c r="V2541" i="29"/>
  <c r="G2545" i="29"/>
  <c r="M2545" i="29" s="1"/>
  <c r="I2545" i="29"/>
  <c r="K2545" i="29"/>
  <c r="O2545" i="29"/>
  <c r="Q2545" i="29"/>
  <c r="V2545" i="29"/>
  <c r="G2564" i="29"/>
  <c r="M2564" i="29" s="1"/>
  <c r="I2564" i="29"/>
  <c r="K2564" i="29"/>
  <c r="O2564" i="29"/>
  <c r="Q2564" i="29"/>
  <c r="V2564" i="29"/>
  <c r="G2568" i="29"/>
  <c r="I2568" i="29"/>
  <c r="K2568" i="29"/>
  <c r="O2568" i="29"/>
  <c r="Q2568" i="29"/>
  <c r="V2568" i="29"/>
  <c r="G2572" i="29"/>
  <c r="M2572" i="29" s="1"/>
  <c r="I2572" i="29"/>
  <c r="K2572" i="29"/>
  <c r="O2572" i="29"/>
  <c r="Q2572" i="29"/>
  <c r="V2572" i="29"/>
  <c r="G2577" i="29"/>
  <c r="M2577" i="29" s="1"/>
  <c r="I2577" i="29"/>
  <c r="K2577" i="29"/>
  <c r="O2577" i="29"/>
  <c r="Q2577" i="29"/>
  <c r="V2577" i="29"/>
  <c r="G2634" i="29"/>
  <c r="M2634" i="29" s="1"/>
  <c r="I2634" i="29"/>
  <c r="K2634" i="29"/>
  <c r="O2634" i="29"/>
  <c r="Q2634" i="29"/>
  <c r="V2634" i="29"/>
  <c r="G2639" i="29"/>
  <c r="M2639" i="29" s="1"/>
  <c r="I2639" i="29"/>
  <c r="K2639" i="29"/>
  <c r="O2639" i="29"/>
  <c r="Q2639" i="29"/>
  <c r="V2639" i="29"/>
  <c r="G2643" i="29"/>
  <c r="M2643" i="29" s="1"/>
  <c r="I2643" i="29"/>
  <c r="K2643" i="29"/>
  <c r="O2643" i="29"/>
  <c r="Q2643" i="29"/>
  <c r="V2643" i="29"/>
  <c r="G2646" i="29"/>
  <c r="M2646" i="29" s="1"/>
  <c r="I2646" i="29"/>
  <c r="K2646" i="29"/>
  <c r="O2646" i="29"/>
  <c r="Q2646" i="29"/>
  <c r="V2646" i="29"/>
  <c r="G2670" i="29"/>
  <c r="M2670" i="29" s="1"/>
  <c r="I2670" i="29"/>
  <c r="K2670" i="29"/>
  <c r="O2670" i="29"/>
  <c r="Q2670" i="29"/>
  <c r="V2670" i="29"/>
  <c r="G2757" i="29"/>
  <c r="M2757" i="29" s="1"/>
  <c r="I2757" i="29"/>
  <c r="K2757" i="29"/>
  <c r="O2757" i="29"/>
  <c r="Q2757" i="29"/>
  <c r="V2757" i="29"/>
  <c r="G2773" i="29"/>
  <c r="G2772" i="29" s="1"/>
  <c r="I2773" i="29"/>
  <c r="I2772" i="29" s="1"/>
  <c r="K2773" i="29"/>
  <c r="K2772" i="29" s="1"/>
  <c r="M2773" i="29"/>
  <c r="M2772" i="29" s="1"/>
  <c r="O2773" i="29"/>
  <c r="O2772" i="29" s="1"/>
  <c r="Q2773" i="29"/>
  <c r="Q2772" i="29" s="1"/>
  <c r="V2773" i="29"/>
  <c r="V2772" i="29" s="1"/>
  <c r="G2779" i="29"/>
  <c r="M2779" i="29" s="1"/>
  <c r="I2779" i="29"/>
  <c r="K2779" i="29"/>
  <c r="O2779" i="29"/>
  <c r="Q2779" i="29"/>
  <c r="V2779" i="29"/>
  <c r="BA2783" i="29"/>
  <c r="G2791" i="29"/>
  <c r="M2791" i="29" s="1"/>
  <c r="I2791" i="29"/>
  <c r="K2791" i="29"/>
  <c r="O2791" i="29"/>
  <c r="Q2791" i="29"/>
  <c r="V2791" i="29"/>
  <c r="G2798" i="29"/>
  <c r="M2798" i="29" s="1"/>
  <c r="I2798" i="29"/>
  <c r="K2798" i="29"/>
  <c r="O2798" i="29"/>
  <c r="Q2798" i="29"/>
  <c r="V2798" i="29"/>
  <c r="G2806" i="29"/>
  <c r="I2806" i="29"/>
  <c r="K2806" i="29"/>
  <c r="M2806" i="29"/>
  <c r="O2806" i="29"/>
  <c r="Q2806" i="29"/>
  <c r="V2806" i="29"/>
  <c r="G2813" i="29"/>
  <c r="M2813" i="29" s="1"/>
  <c r="I2813" i="29"/>
  <c r="K2813" i="29"/>
  <c r="O2813" i="29"/>
  <c r="Q2813" i="29"/>
  <c r="V2813" i="29"/>
  <c r="G2821" i="29"/>
  <c r="M2821" i="29" s="1"/>
  <c r="I2821" i="29"/>
  <c r="K2821" i="29"/>
  <c r="O2821" i="29"/>
  <c r="Q2821" i="29"/>
  <c r="V2821" i="29"/>
  <c r="G2828" i="29"/>
  <c r="M2828" i="29" s="1"/>
  <c r="I2828" i="29"/>
  <c r="K2828" i="29"/>
  <c r="O2828" i="29"/>
  <c r="Q2828" i="29"/>
  <c r="V2828" i="29"/>
  <c r="AE2836" i="29"/>
  <c r="I2645" i="29" l="1"/>
  <c r="V2544" i="29"/>
  <c r="Q1781" i="29"/>
  <c r="V1781" i="29"/>
  <c r="I467" i="29"/>
  <c r="I2544" i="29"/>
  <c r="O1781" i="29"/>
  <c r="O591" i="29"/>
  <c r="V659" i="29"/>
  <c r="O659" i="29"/>
  <c r="K2544" i="29"/>
  <c r="K659" i="29"/>
  <c r="O2544" i="29"/>
  <c r="I1882" i="29"/>
  <c r="V2778" i="29"/>
  <c r="O2778" i="29"/>
  <c r="K2645" i="29"/>
  <c r="Q2645" i="29"/>
  <c r="K2567" i="29"/>
  <c r="G2567" i="29"/>
  <c r="Q2544" i="29"/>
  <c r="V2528" i="29"/>
  <c r="O2528" i="29"/>
  <c r="Q2462" i="29"/>
  <c r="I2462" i="29"/>
  <c r="V2462" i="29"/>
  <c r="O2462" i="29"/>
  <c r="Q2434" i="29"/>
  <c r="I2434" i="29"/>
  <c r="V2434" i="29"/>
  <c r="O2434" i="29"/>
  <c r="K2382" i="29"/>
  <c r="G2382" i="29"/>
  <c r="Q2279" i="29"/>
  <c r="K2778" i="29"/>
  <c r="Q2778" i="29"/>
  <c r="I2778" i="29"/>
  <c r="V2645" i="29"/>
  <c r="O2645" i="29"/>
  <c r="Q2567" i="29"/>
  <c r="I2567" i="29"/>
  <c r="V2567" i="29"/>
  <c r="O2567" i="29"/>
  <c r="Q2528" i="29"/>
  <c r="I2528" i="29"/>
  <c r="K2528" i="29"/>
  <c r="G2528" i="29"/>
  <c r="K2462" i="29"/>
  <c r="G2462" i="29"/>
  <c r="K2434" i="29"/>
  <c r="G2434" i="29"/>
  <c r="Q2382" i="29"/>
  <c r="I2382" i="29"/>
  <c r="V2382" i="29"/>
  <c r="O2382" i="29"/>
  <c r="K2297" i="29"/>
  <c r="Q2297" i="29"/>
  <c r="I2297" i="29"/>
  <c r="K2265" i="29"/>
  <c r="Q2213" i="29"/>
  <c r="I2213" i="29"/>
  <c r="O2110" i="29"/>
  <c r="V1918" i="29"/>
  <c r="K1918" i="29"/>
  <c r="Q1882" i="29"/>
  <c r="V1882" i="29"/>
  <c r="O1882" i="29"/>
  <c r="O1786" i="29"/>
  <c r="Q1176" i="29"/>
  <c r="I1176" i="29"/>
  <c r="V1113" i="29"/>
  <c r="K1113" i="29"/>
  <c r="G1110" i="29"/>
  <c r="Q930" i="29"/>
  <c r="I930" i="29"/>
  <c r="O883" i="29"/>
  <c r="M738" i="29"/>
  <c r="Q694" i="29"/>
  <c r="I694" i="29"/>
  <c r="K591" i="29"/>
  <c r="Q467" i="29"/>
  <c r="V2297" i="29"/>
  <c r="O2297" i="29"/>
  <c r="V2279" i="29"/>
  <c r="O2279" i="29"/>
  <c r="K2279" i="29"/>
  <c r="Q2265" i="29"/>
  <c r="V2265" i="29"/>
  <c r="O2265" i="29"/>
  <c r="V2110" i="29"/>
  <c r="K2110" i="29"/>
  <c r="Q2087" i="29"/>
  <c r="I2087" i="29"/>
  <c r="V2087" i="29"/>
  <c r="O2087" i="29"/>
  <c r="O1918" i="29"/>
  <c r="V1786" i="29"/>
  <c r="K1786" i="29"/>
  <c r="K1781" i="29"/>
  <c r="O1113" i="29"/>
  <c r="V883" i="29"/>
  <c r="K883" i="29"/>
  <c r="Q738" i="29"/>
  <c r="Q418" i="29"/>
  <c r="I418" i="29"/>
  <c r="V209" i="29"/>
  <c r="K209" i="29"/>
  <c r="V124" i="29"/>
  <c r="K124" i="29"/>
  <c r="M2645" i="29"/>
  <c r="M2544" i="29"/>
  <c r="M2297" i="29"/>
  <c r="M2778" i="29"/>
  <c r="G2778" i="29"/>
  <c r="G2645" i="29"/>
  <c r="G2544" i="29"/>
  <c r="G2297" i="29"/>
  <c r="M2279" i="29"/>
  <c r="I2279" i="29"/>
  <c r="G2279" i="29"/>
  <c r="V2213" i="29"/>
  <c r="O2213" i="29"/>
  <c r="Q2110" i="29"/>
  <c r="M2110" i="29"/>
  <c r="I2110" i="29"/>
  <c r="Q1918" i="29"/>
  <c r="M1918" i="29"/>
  <c r="I1918" i="29"/>
  <c r="Q1786" i="29"/>
  <c r="M1786" i="29"/>
  <c r="I1786" i="29"/>
  <c r="G1781" i="29"/>
  <c r="M1782" i="29"/>
  <c r="M1781" i="29" s="1"/>
  <c r="K1176" i="29"/>
  <c r="G1176" i="29"/>
  <c r="M1177" i="29"/>
  <c r="M1176" i="29" s="1"/>
  <c r="Q1113" i="29"/>
  <c r="M1113" i="29"/>
  <c r="I1113" i="29"/>
  <c r="V930" i="29"/>
  <c r="O930" i="29"/>
  <c r="Q883" i="29"/>
  <c r="M883" i="29"/>
  <c r="I883" i="29"/>
  <c r="V738" i="29"/>
  <c r="O738" i="29"/>
  <c r="G738" i="29"/>
  <c r="V694" i="29"/>
  <c r="O694" i="29"/>
  <c r="K418" i="29"/>
  <c r="G418" i="29"/>
  <c r="M419" i="29"/>
  <c r="M418" i="29" s="1"/>
  <c r="M218" i="29"/>
  <c r="M209" i="29" s="1"/>
  <c r="G209" i="29"/>
  <c r="Q209" i="29"/>
  <c r="I209" i="29"/>
  <c r="M129" i="29"/>
  <c r="M124" i="29" s="1"/>
  <c r="G124" i="29"/>
  <c r="Q124" i="29"/>
  <c r="I124" i="29"/>
  <c r="K8" i="29"/>
  <c r="G8" i="29"/>
  <c r="M9" i="29"/>
  <c r="M8" i="29" s="1"/>
  <c r="AF2836" i="29"/>
  <c r="M2568" i="29"/>
  <c r="M2567" i="29" s="1"/>
  <c r="M2529" i="29"/>
  <c r="M2528" i="29" s="1"/>
  <c r="M2463" i="29"/>
  <c r="M2462" i="29" s="1"/>
  <c r="M2435" i="29"/>
  <c r="M2434" i="29" s="1"/>
  <c r="M2383" i="29"/>
  <c r="M2382" i="29" s="1"/>
  <c r="G2265" i="29"/>
  <c r="M2266" i="29"/>
  <c r="M2265" i="29" s="1"/>
  <c r="K2213" i="29"/>
  <c r="G2213" i="29"/>
  <c r="M2214" i="29"/>
  <c r="M2213" i="29" s="1"/>
  <c r="G2110" i="29"/>
  <c r="K2087" i="29"/>
  <c r="G2087" i="29"/>
  <c r="M2088" i="29"/>
  <c r="M2087" i="29" s="1"/>
  <c r="G1918" i="29"/>
  <c r="K1882" i="29"/>
  <c r="G1882" i="29"/>
  <c r="M1883" i="29"/>
  <c r="M1882" i="29" s="1"/>
  <c r="G1786" i="29"/>
  <c r="G1770" i="29"/>
  <c r="M1771" i="29"/>
  <c r="M1770" i="29" s="1"/>
  <c r="V1176" i="29"/>
  <c r="O1176" i="29"/>
  <c r="G1113" i="29"/>
  <c r="K930" i="29"/>
  <c r="G930" i="29"/>
  <c r="M931" i="29"/>
  <c r="M930" i="29" s="1"/>
  <c r="G883" i="29"/>
  <c r="K738" i="29"/>
  <c r="M683" i="29"/>
  <c r="M659" i="29" s="1"/>
  <c r="G659" i="29"/>
  <c r="Q659" i="29"/>
  <c r="I659" i="29"/>
  <c r="V591" i="29"/>
  <c r="G591" i="29"/>
  <c r="V467" i="29"/>
  <c r="O467" i="29"/>
  <c r="O209" i="29"/>
  <c r="O124" i="29"/>
  <c r="Q8" i="29"/>
  <c r="I8" i="29"/>
  <c r="I738" i="29"/>
  <c r="K694" i="29"/>
  <c r="G694" i="29"/>
  <c r="M695" i="29"/>
  <c r="M694" i="29" s="1"/>
  <c r="Q591" i="29"/>
  <c r="M591" i="29"/>
  <c r="I591" i="29"/>
  <c r="K467" i="29"/>
  <c r="G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I29" i="28" s="1"/>
  <c r="K32" i="28"/>
  <c r="O32" i="28"/>
  <c r="Q32" i="28"/>
  <c r="V32" i="28"/>
  <c r="G37" i="28"/>
  <c r="M37" i="28" s="1"/>
  <c r="I37" i="28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M47" i="28" s="1"/>
  <c r="I47" i="28"/>
  <c r="K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I55" i="28"/>
  <c r="K55" i="28"/>
  <c r="M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I63" i="28"/>
  <c r="K63" i="28"/>
  <c r="M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M71" i="28" s="1"/>
  <c r="I71" i="28"/>
  <c r="K71" i="28"/>
  <c r="O71" i="28"/>
  <c r="Q71" i="28"/>
  <c r="V71" i="28"/>
  <c r="G73" i="28"/>
  <c r="M73" i="28" s="1"/>
  <c r="I73" i="28"/>
  <c r="K73" i="28"/>
  <c r="O73" i="28"/>
  <c r="Q73" i="28"/>
  <c r="V73" i="28"/>
  <c r="G75" i="28"/>
  <c r="M75" i="28" s="1"/>
  <c r="I75" i="28"/>
  <c r="K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M9" i="27"/>
  <c r="I9" i="27"/>
  <c r="K9" i="27"/>
  <c r="O9" i="27"/>
  <c r="Q9" i="27"/>
  <c r="V9" i="27"/>
  <c r="I11" i="27"/>
  <c r="K11" i="27"/>
  <c r="O11" i="27"/>
  <c r="Q11" i="27"/>
  <c r="V11" i="27"/>
  <c r="M13" i="27"/>
  <c r="I13" i="27"/>
  <c r="K13" i="27"/>
  <c r="O13" i="27"/>
  <c r="Q13" i="27"/>
  <c r="V13" i="27"/>
  <c r="M15" i="27"/>
  <c r="I15" i="27"/>
  <c r="K15" i="27"/>
  <c r="O15" i="27"/>
  <c r="Q15" i="27"/>
  <c r="V15" i="27"/>
  <c r="M17" i="27"/>
  <c r="I17" i="27"/>
  <c r="K17" i="27"/>
  <c r="O17" i="27"/>
  <c r="Q17" i="27"/>
  <c r="V17" i="27"/>
  <c r="M19" i="27"/>
  <c r="I19" i="27"/>
  <c r="K19" i="27"/>
  <c r="O19" i="27"/>
  <c r="Q19" i="27"/>
  <c r="V19" i="27"/>
  <c r="M21" i="27"/>
  <c r="I21" i="27"/>
  <c r="K21" i="27"/>
  <c r="O21" i="27"/>
  <c r="Q21" i="27"/>
  <c r="V21" i="27"/>
  <c r="M23" i="27"/>
  <c r="I23" i="27"/>
  <c r="K23" i="27"/>
  <c r="O23" i="27"/>
  <c r="Q23" i="27"/>
  <c r="V23" i="27"/>
  <c r="M25" i="27"/>
  <c r="I25" i="27"/>
  <c r="K25" i="27"/>
  <c r="O25" i="27"/>
  <c r="Q25" i="27"/>
  <c r="V25" i="27"/>
  <c r="M27" i="27"/>
  <c r="I27" i="27"/>
  <c r="K27" i="27"/>
  <c r="O27" i="27"/>
  <c r="Q27" i="27"/>
  <c r="V27" i="27"/>
  <c r="M29" i="27"/>
  <c r="I29" i="27"/>
  <c r="K29" i="27"/>
  <c r="O29" i="27"/>
  <c r="Q29" i="27"/>
  <c r="V29" i="27"/>
  <c r="M31" i="27"/>
  <c r="I31" i="27"/>
  <c r="K31" i="27"/>
  <c r="O31" i="27"/>
  <c r="Q31" i="27"/>
  <c r="V31" i="27"/>
  <c r="M33" i="27"/>
  <c r="I33" i="27"/>
  <c r="K33" i="27"/>
  <c r="O33" i="27"/>
  <c r="Q33" i="27"/>
  <c r="V33" i="27"/>
  <c r="M35" i="27"/>
  <c r="I35" i="27"/>
  <c r="K35" i="27"/>
  <c r="O35" i="27"/>
  <c r="Q35" i="27"/>
  <c r="V35" i="27"/>
  <c r="M37" i="27"/>
  <c r="I37" i="27"/>
  <c r="K37" i="27"/>
  <c r="O37" i="27"/>
  <c r="Q37" i="27"/>
  <c r="V37" i="27"/>
  <c r="M39" i="27"/>
  <c r="I39" i="27"/>
  <c r="K39" i="27"/>
  <c r="O39" i="27"/>
  <c r="Q39" i="27"/>
  <c r="V39" i="27"/>
  <c r="M41" i="27"/>
  <c r="I41" i="27"/>
  <c r="K41" i="27"/>
  <c r="O41" i="27"/>
  <c r="Q41" i="27"/>
  <c r="V41" i="27"/>
  <c r="M43" i="27"/>
  <c r="I43" i="27"/>
  <c r="K43" i="27"/>
  <c r="O43" i="27"/>
  <c r="Q43" i="27"/>
  <c r="V43" i="27"/>
  <c r="M45" i="27"/>
  <c r="I45" i="27"/>
  <c r="K45" i="27"/>
  <c r="O45" i="27"/>
  <c r="Q45" i="27"/>
  <c r="V45" i="27"/>
  <c r="M47" i="27"/>
  <c r="I47" i="27"/>
  <c r="K47" i="27"/>
  <c r="O47" i="27"/>
  <c r="Q47" i="27"/>
  <c r="V47" i="27"/>
  <c r="M49" i="27"/>
  <c r="I49" i="27"/>
  <c r="K49" i="27"/>
  <c r="O49" i="27"/>
  <c r="Q49" i="27"/>
  <c r="V49" i="27"/>
  <c r="M51" i="27"/>
  <c r="I51" i="27"/>
  <c r="K51" i="27"/>
  <c r="O51" i="27"/>
  <c r="Q51" i="27"/>
  <c r="V51" i="27"/>
  <c r="M53" i="27"/>
  <c r="I53" i="27"/>
  <c r="K53" i="27"/>
  <c r="O53" i="27"/>
  <c r="Q53" i="27"/>
  <c r="V53" i="27"/>
  <c r="M55" i="27"/>
  <c r="I55" i="27"/>
  <c r="K55" i="27"/>
  <c r="O55" i="27"/>
  <c r="Q55" i="27"/>
  <c r="V55" i="27"/>
  <c r="M57" i="27"/>
  <c r="I57" i="27"/>
  <c r="K57" i="27"/>
  <c r="O57" i="27"/>
  <c r="Q57" i="27"/>
  <c r="V57" i="27"/>
  <c r="M59" i="27"/>
  <c r="I59" i="27"/>
  <c r="K59" i="27"/>
  <c r="O59" i="27"/>
  <c r="Q59" i="27"/>
  <c r="V59" i="27"/>
  <c r="M61" i="27"/>
  <c r="I61" i="27"/>
  <c r="K61" i="27"/>
  <c r="O61" i="27"/>
  <c r="Q61" i="27"/>
  <c r="V61" i="27"/>
  <c r="M63" i="27"/>
  <c r="I63" i="27"/>
  <c r="K63" i="27"/>
  <c r="O63" i="27"/>
  <c r="Q63" i="27"/>
  <c r="V63" i="27"/>
  <c r="M65" i="27"/>
  <c r="I65" i="27"/>
  <c r="K65" i="27"/>
  <c r="O65" i="27"/>
  <c r="Q65" i="27"/>
  <c r="V65" i="27"/>
  <c r="M67" i="27"/>
  <c r="I67" i="27"/>
  <c r="K67" i="27"/>
  <c r="O67" i="27"/>
  <c r="Q67" i="27"/>
  <c r="V67" i="27"/>
  <c r="M69" i="27"/>
  <c r="I69" i="27"/>
  <c r="K69" i="27"/>
  <c r="O69" i="27"/>
  <c r="Q69" i="27"/>
  <c r="V69" i="27"/>
  <c r="M71" i="27"/>
  <c r="I71" i="27"/>
  <c r="K71" i="27"/>
  <c r="O71" i="27"/>
  <c r="Q71" i="27"/>
  <c r="V71" i="27"/>
  <c r="M73" i="27"/>
  <c r="I73" i="27"/>
  <c r="K73" i="27"/>
  <c r="O73" i="27"/>
  <c r="Q73" i="27"/>
  <c r="V73" i="27"/>
  <c r="M75" i="27"/>
  <c r="I75" i="27"/>
  <c r="K75" i="27"/>
  <c r="O75" i="27"/>
  <c r="Q75" i="27"/>
  <c r="V75" i="27"/>
  <c r="M77" i="27"/>
  <c r="I77" i="27"/>
  <c r="K77" i="27"/>
  <c r="O77" i="27"/>
  <c r="Q77" i="27"/>
  <c r="V77" i="27"/>
  <c r="M79" i="27"/>
  <c r="I79" i="27"/>
  <c r="K79" i="27"/>
  <c r="O79" i="27"/>
  <c r="Q79" i="27"/>
  <c r="V79" i="27"/>
  <c r="M81" i="27"/>
  <c r="I81" i="27"/>
  <c r="K81" i="27"/>
  <c r="O81" i="27"/>
  <c r="Q81" i="27"/>
  <c r="V81" i="27"/>
  <c r="M83" i="27"/>
  <c r="I83" i="27"/>
  <c r="K83" i="27"/>
  <c r="O83" i="27"/>
  <c r="Q83" i="27"/>
  <c r="V83" i="27"/>
  <c r="I86" i="27"/>
  <c r="K86" i="27"/>
  <c r="O86" i="27"/>
  <c r="Q86" i="27"/>
  <c r="V86" i="27"/>
  <c r="M88" i="27"/>
  <c r="I88" i="27"/>
  <c r="K88" i="27"/>
  <c r="O88" i="27"/>
  <c r="Q88" i="27"/>
  <c r="V88" i="27"/>
  <c r="M90" i="27"/>
  <c r="I90" i="27"/>
  <c r="K90" i="27"/>
  <c r="O90" i="27"/>
  <c r="Q90" i="27"/>
  <c r="V90" i="27"/>
  <c r="M92" i="27"/>
  <c r="I92" i="27"/>
  <c r="K92" i="27"/>
  <c r="O92" i="27"/>
  <c r="Q92" i="27"/>
  <c r="V92" i="27"/>
  <c r="M94" i="27"/>
  <c r="I94" i="27"/>
  <c r="K94" i="27"/>
  <c r="O94" i="27"/>
  <c r="Q94" i="27"/>
  <c r="V94" i="27"/>
  <c r="M96" i="27"/>
  <c r="I96" i="27"/>
  <c r="K96" i="27"/>
  <c r="O96" i="27"/>
  <c r="Q96" i="27"/>
  <c r="V96" i="27"/>
  <c r="M98" i="27"/>
  <c r="I98" i="27"/>
  <c r="K98" i="27"/>
  <c r="O98" i="27"/>
  <c r="Q98" i="27"/>
  <c r="V98" i="27"/>
  <c r="M100" i="27"/>
  <c r="I100" i="27"/>
  <c r="K100" i="27"/>
  <c r="O100" i="27"/>
  <c r="Q100" i="27"/>
  <c r="V100" i="27"/>
  <c r="M102" i="27"/>
  <c r="I102" i="27"/>
  <c r="K102" i="27"/>
  <c r="O102" i="27"/>
  <c r="Q102" i="27"/>
  <c r="V102" i="27"/>
  <c r="M104" i="27"/>
  <c r="I104" i="27"/>
  <c r="K104" i="27"/>
  <c r="O104" i="27"/>
  <c r="Q104" i="27"/>
  <c r="V104" i="27"/>
  <c r="M106" i="27"/>
  <c r="I106" i="27"/>
  <c r="K106" i="27"/>
  <c r="O106" i="27"/>
  <c r="Q106" i="27"/>
  <c r="V106" i="27"/>
  <c r="I109" i="27"/>
  <c r="K109" i="27"/>
  <c r="O109" i="27"/>
  <c r="Q109" i="27"/>
  <c r="V109" i="27"/>
  <c r="M111" i="27"/>
  <c r="I111" i="27"/>
  <c r="K111" i="27"/>
  <c r="O111" i="27"/>
  <c r="Q111" i="27"/>
  <c r="V111" i="27"/>
  <c r="M116" i="27"/>
  <c r="I116" i="27"/>
  <c r="K116" i="27"/>
  <c r="O116" i="27"/>
  <c r="Q116" i="27"/>
  <c r="V116" i="27"/>
  <c r="I118" i="27"/>
  <c r="K118" i="27"/>
  <c r="O118" i="27"/>
  <c r="Q118" i="27"/>
  <c r="V118" i="27"/>
  <c r="M120" i="27"/>
  <c r="I120" i="27"/>
  <c r="K120" i="27"/>
  <c r="O120" i="27"/>
  <c r="Q120" i="27"/>
  <c r="V120" i="27"/>
  <c r="M122" i="27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Q18" i="26"/>
  <c r="V18" i="26"/>
  <c r="V15" i="26" s="1"/>
  <c r="G21" i="26"/>
  <c r="I21" i="26"/>
  <c r="K21" i="26"/>
  <c r="O21" i="26"/>
  <c r="Q21" i="26"/>
  <c r="V21" i="26"/>
  <c r="G23" i="26"/>
  <c r="M23" i="26" s="1"/>
  <c r="I23" i="26"/>
  <c r="K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M31" i="26" s="1"/>
  <c r="I31" i="26"/>
  <c r="K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M46" i="26" s="1"/>
  <c r="I46" i="26"/>
  <c r="K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G8" i="25" s="1"/>
  <c r="I11" i="25"/>
  <c r="K11" i="25"/>
  <c r="O11" i="25"/>
  <c r="Q11" i="25"/>
  <c r="V11" i="25"/>
  <c r="V8" i="25" s="1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I28" i="25"/>
  <c r="K28" i="25"/>
  <c r="M28" i="25"/>
  <c r="O28" i="25"/>
  <c r="Q28" i="25"/>
  <c r="V28" i="25"/>
  <c r="G30" i="25"/>
  <c r="M30" i="25" s="1"/>
  <c r="I30" i="25"/>
  <c r="K30" i="25"/>
  <c r="O30" i="25"/>
  <c r="Q30" i="25"/>
  <c r="V30" i="25"/>
  <c r="G32" i="25"/>
  <c r="I32" i="25"/>
  <c r="K32" i="25"/>
  <c r="M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I39" i="25"/>
  <c r="K39" i="25"/>
  <c r="M39" i="25"/>
  <c r="O39" i="25"/>
  <c r="Q39" i="25"/>
  <c r="V39" i="25"/>
  <c r="G41" i="25"/>
  <c r="M41" i="25" s="1"/>
  <c r="I41" i="25"/>
  <c r="K41" i="25"/>
  <c r="O41" i="25"/>
  <c r="Q41" i="25"/>
  <c r="V41" i="25"/>
  <c r="G43" i="25"/>
  <c r="I43" i="25"/>
  <c r="K43" i="25"/>
  <c r="M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I9" i="24"/>
  <c r="K9" i="24"/>
  <c r="M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I17" i="24"/>
  <c r="K17" i="24"/>
  <c r="M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M33" i="24" s="1"/>
  <c r="I33" i="24"/>
  <c r="K33" i="24"/>
  <c r="O33" i="24"/>
  <c r="Q33" i="24"/>
  <c r="V33" i="24"/>
  <c r="G36" i="24"/>
  <c r="M36" i="24" s="1"/>
  <c r="I36" i="24"/>
  <c r="K36" i="24"/>
  <c r="O36" i="24"/>
  <c r="Q36" i="24"/>
  <c r="V36" i="24"/>
  <c r="G39" i="24"/>
  <c r="M39" i="24" s="1"/>
  <c r="I39" i="24"/>
  <c r="K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I50" i="24"/>
  <c r="K50" i="24"/>
  <c r="M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M76" i="24" s="1"/>
  <c r="I76" i="24"/>
  <c r="K76" i="24"/>
  <c r="O76" i="24"/>
  <c r="Q76" i="24"/>
  <c r="V76" i="24"/>
  <c r="G78" i="24"/>
  <c r="M78" i="24" s="1"/>
  <c r="I78" i="24"/>
  <c r="K78" i="24"/>
  <c r="O78" i="24"/>
  <c r="Q78" i="24"/>
  <c r="V78" i="24"/>
  <c r="G81" i="24"/>
  <c r="I81" i="24"/>
  <c r="K81" i="24"/>
  <c r="M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I89" i="24"/>
  <c r="K89" i="24"/>
  <c r="M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M97" i="24" s="1"/>
  <c r="I97" i="24"/>
  <c r="K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M113" i="24" s="1"/>
  <c r="I113" i="24"/>
  <c r="K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I121" i="24"/>
  <c r="K121" i="24"/>
  <c r="M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8" i="23"/>
  <c r="G9" i="23"/>
  <c r="M9" i="23" s="1"/>
  <c r="M8" i="23" s="1"/>
  <c r="I9" i="23"/>
  <c r="I8" i="23" s="1"/>
  <c r="K9" i="23"/>
  <c r="K8" i="23" s="1"/>
  <c r="O9" i="23"/>
  <c r="O8" i="23" s="1"/>
  <c r="Q9" i="23"/>
  <c r="Q8" i="23" s="1"/>
  <c r="V9" i="23"/>
  <c r="V8" i="23" s="1"/>
  <c r="G12" i="23"/>
  <c r="I12" i="23"/>
  <c r="K12" i="23"/>
  <c r="M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I33" i="23"/>
  <c r="K33" i="23"/>
  <c r="M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M59" i="23" s="1"/>
  <c r="I59" i="23"/>
  <c r="K59" i="23"/>
  <c r="O59" i="23"/>
  <c r="Q59" i="23"/>
  <c r="V59" i="23"/>
  <c r="G73" i="23"/>
  <c r="M73" i="23" s="1"/>
  <c r="I73" i="23"/>
  <c r="K73" i="23"/>
  <c r="O73" i="23"/>
  <c r="Q73" i="23"/>
  <c r="V73" i="23"/>
  <c r="G78" i="23"/>
  <c r="M78" i="23" s="1"/>
  <c r="I78" i="23"/>
  <c r="K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I115" i="23"/>
  <c r="K115" i="23"/>
  <c r="M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M165" i="23" s="1"/>
  <c r="I165" i="23"/>
  <c r="K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I187" i="23"/>
  <c r="K187" i="23"/>
  <c r="M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I244" i="23"/>
  <c r="K244" i="23"/>
  <c r="M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M284" i="23" s="1"/>
  <c r="I284" i="23"/>
  <c r="K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M290" i="23" s="1"/>
  <c r="I290" i="23"/>
  <c r="K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M305" i="23" s="1"/>
  <c r="I305" i="23"/>
  <c r="I300" i="23" s="1"/>
  <c r="K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I316" i="23"/>
  <c r="K316" i="23"/>
  <c r="M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M372" i="23" s="1"/>
  <c r="I372" i="23"/>
  <c r="K372" i="23"/>
  <c r="O372" i="23"/>
  <c r="Q372" i="23"/>
  <c r="V372" i="23"/>
  <c r="G377" i="23"/>
  <c r="M377" i="23" s="1"/>
  <c r="I377" i="23"/>
  <c r="K377" i="23"/>
  <c r="O377" i="23"/>
  <c r="Q377" i="23"/>
  <c r="V377" i="23"/>
  <c r="G382" i="23"/>
  <c r="M382" i="23" s="1"/>
  <c r="I382" i="23"/>
  <c r="K382" i="23"/>
  <c r="O382" i="23"/>
  <c r="Q382" i="23"/>
  <c r="V382" i="23"/>
  <c r="AE388" i="23"/>
  <c r="F55" i="1" s="1"/>
  <c r="BA15" i="22"/>
  <c r="BA10" i="22"/>
  <c r="G9" i="22"/>
  <c r="M9" i="22" s="1"/>
  <c r="I9" i="22"/>
  <c r="K9" i="22"/>
  <c r="O9" i="22"/>
  <c r="Q9" i="22"/>
  <c r="V9" i="22"/>
  <c r="G12" i="22"/>
  <c r="I12" i="22"/>
  <c r="K12" i="22"/>
  <c r="O12" i="22"/>
  <c r="Q12" i="22"/>
  <c r="V12" i="22"/>
  <c r="G14" i="22"/>
  <c r="M14" i="22" s="1"/>
  <c r="I14" i="22"/>
  <c r="K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I9" i="21"/>
  <c r="K9" i="21"/>
  <c r="M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I37" i="21"/>
  <c r="K37" i="21"/>
  <c r="M37" i="21"/>
  <c r="O37" i="21"/>
  <c r="Q37" i="21"/>
  <c r="V37" i="21"/>
  <c r="G39" i="21"/>
  <c r="M39" i="21" s="1"/>
  <c r="I39" i="21"/>
  <c r="K39" i="21"/>
  <c r="O39" i="21"/>
  <c r="Q39" i="21"/>
  <c r="V39" i="21"/>
  <c r="G41" i="21"/>
  <c r="I41" i="21"/>
  <c r="K41" i="21"/>
  <c r="M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I52" i="21"/>
  <c r="K52" i="21"/>
  <c r="M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M68" i="21" s="1"/>
  <c r="I68" i="21"/>
  <c r="K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M97" i="21" s="1"/>
  <c r="I97" i="21"/>
  <c r="K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M105" i="21" s="1"/>
  <c r="I105" i="21"/>
  <c r="K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M15" i="20" s="1"/>
  <c r="I15" i="20"/>
  <c r="K15" i="20"/>
  <c r="O15" i="20"/>
  <c r="Q15" i="20"/>
  <c r="V15" i="20"/>
  <c r="G17" i="20"/>
  <c r="I17" i="20"/>
  <c r="K17" i="20"/>
  <c r="M17" i="20"/>
  <c r="O17" i="20"/>
  <c r="Q17" i="20"/>
  <c r="V17" i="20"/>
  <c r="AE20" i="20"/>
  <c r="F51" i="1" s="1"/>
  <c r="BA147" i="19"/>
  <c r="BA144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M12" i="19" s="1"/>
  <c r="I12" i="19"/>
  <c r="K12" i="19"/>
  <c r="O12" i="19"/>
  <c r="Q12" i="19"/>
  <c r="V12" i="19"/>
  <c r="G14" i="19"/>
  <c r="I14" i="19"/>
  <c r="K14" i="19"/>
  <c r="O14" i="19"/>
  <c r="Q14" i="19"/>
  <c r="V14" i="19"/>
  <c r="G16" i="19"/>
  <c r="M16" i="19" s="1"/>
  <c r="I16" i="19"/>
  <c r="K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M48" i="19" s="1"/>
  <c r="I48" i="19"/>
  <c r="K48" i="19"/>
  <c r="O48" i="19"/>
  <c r="Q48" i="19"/>
  <c r="V48" i="19"/>
  <c r="G50" i="19"/>
  <c r="M50" i="19" s="1"/>
  <c r="I50" i="19"/>
  <c r="K50" i="19"/>
  <c r="O50" i="19"/>
  <c r="Q50" i="19"/>
  <c r="V50" i="19"/>
  <c r="G52" i="19"/>
  <c r="M52" i="19" s="1"/>
  <c r="I52" i="19"/>
  <c r="K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I68" i="19"/>
  <c r="K68" i="19"/>
  <c r="M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I85" i="19"/>
  <c r="K85" i="19"/>
  <c r="M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M93" i="19" s="1"/>
  <c r="I93" i="19"/>
  <c r="K93" i="19"/>
  <c r="O93" i="19"/>
  <c r="Q93" i="19"/>
  <c r="V93" i="19"/>
  <c r="G95" i="19"/>
  <c r="I95" i="19"/>
  <c r="K95" i="19"/>
  <c r="M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I105" i="19"/>
  <c r="K105" i="19"/>
  <c r="M105" i="19"/>
  <c r="O105" i="19"/>
  <c r="Q105" i="19"/>
  <c r="V105" i="19"/>
  <c r="G107" i="19"/>
  <c r="M107" i="19" s="1"/>
  <c r="I107" i="19"/>
  <c r="K107" i="19"/>
  <c r="O107" i="19"/>
  <c r="Q107" i="19"/>
  <c r="V107" i="19"/>
  <c r="G109" i="19"/>
  <c r="M109" i="19" s="1"/>
  <c r="I109" i="19"/>
  <c r="K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M113" i="19" s="1"/>
  <c r="I113" i="19"/>
  <c r="K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M123" i="19" s="1"/>
  <c r="I123" i="19"/>
  <c r="K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M127" i="19" s="1"/>
  <c r="I127" i="19"/>
  <c r="K127" i="19"/>
  <c r="O127" i="19"/>
  <c r="Q127" i="19"/>
  <c r="V127" i="19"/>
  <c r="G129" i="19"/>
  <c r="M129" i="19" s="1"/>
  <c r="I129" i="19"/>
  <c r="K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M133" i="19" s="1"/>
  <c r="I133" i="19"/>
  <c r="K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I137" i="19"/>
  <c r="K137" i="19"/>
  <c r="M137" i="19"/>
  <c r="O137" i="19"/>
  <c r="Q137" i="19"/>
  <c r="V137" i="19"/>
  <c r="G139" i="19"/>
  <c r="M139" i="19" s="1"/>
  <c r="I139" i="19"/>
  <c r="K139" i="19"/>
  <c r="O139" i="19"/>
  <c r="Q139" i="19"/>
  <c r="V139" i="19"/>
  <c r="G141" i="19"/>
  <c r="M141" i="19" s="1"/>
  <c r="I141" i="19"/>
  <c r="K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M155" i="19" s="1"/>
  <c r="I155" i="19"/>
  <c r="K155" i="19"/>
  <c r="O155" i="19"/>
  <c r="Q155" i="19"/>
  <c r="V155" i="19"/>
  <c r="G158" i="19"/>
  <c r="M158" i="19" s="1"/>
  <c r="I158" i="19"/>
  <c r="K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M170" i="19" s="1"/>
  <c r="I170" i="19"/>
  <c r="K170" i="19"/>
  <c r="O170" i="19"/>
  <c r="Q170" i="19"/>
  <c r="V170" i="19"/>
  <c r="AE173" i="19"/>
  <c r="F50" i="1" s="1"/>
  <c r="G9" i="18"/>
  <c r="M9" i="18" s="1"/>
  <c r="I9" i="18"/>
  <c r="K9" i="18"/>
  <c r="O9" i="18"/>
  <c r="Q9" i="18"/>
  <c r="V9" i="18"/>
  <c r="G11" i="18"/>
  <c r="I11" i="18"/>
  <c r="K11" i="18"/>
  <c r="O11" i="18"/>
  <c r="Q11" i="18"/>
  <c r="V11" i="18"/>
  <c r="G13" i="18"/>
  <c r="M13" i="18" s="1"/>
  <c r="I13" i="18"/>
  <c r="K13" i="18"/>
  <c r="O13" i="18"/>
  <c r="Q13" i="18"/>
  <c r="V13" i="18"/>
  <c r="G15" i="18"/>
  <c r="M15" i="18" s="1"/>
  <c r="I15" i="18"/>
  <c r="K15" i="18"/>
  <c r="O15" i="18"/>
  <c r="Q15" i="18"/>
  <c r="V15" i="18"/>
  <c r="G17" i="18"/>
  <c r="I17" i="18"/>
  <c r="K17" i="18"/>
  <c r="M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I48" i="18"/>
  <c r="K48" i="18"/>
  <c r="M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I60" i="18"/>
  <c r="K60" i="18"/>
  <c r="M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I71" i="18"/>
  <c r="K71" i="18"/>
  <c r="M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I79" i="18"/>
  <c r="K79" i="18"/>
  <c r="M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M95" i="18" s="1"/>
  <c r="I95" i="18"/>
  <c r="K95" i="18"/>
  <c r="O95" i="18"/>
  <c r="Q95" i="18"/>
  <c r="V95" i="18"/>
  <c r="G97" i="18"/>
  <c r="M97" i="18" s="1"/>
  <c r="I97" i="18"/>
  <c r="K97" i="18"/>
  <c r="O97" i="18"/>
  <c r="Q97" i="18"/>
  <c r="V97" i="18"/>
  <c r="G99" i="18"/>
  <c r="M99" i="18" s="1"/>
  <c r="I99" i="18"/>
  <c r="K99" i="18"/>
  <c r="O99" i="18"/>
  <c r="Q99" i="18"/>
  <c r="V99" i="18"/>
  <c r="G101" i="18"/>
  <c r="M101" i="18" s="1"/>
  <c r="I101" i="18"/>
  <c r="K101" i="18"/>
  <c r="O101" i="18"/>
  <c r="Q101" i="18"/>
  <c r="V101" i="18"/>
  <c r="G103" i="18"/>
  <c r="I103" i="18"/>
  <c r="K103" i="18"/>
  <c r="M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M115" i="18" s="1"/>
  <c r="I115" i="18"/>
  <c r="K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M119" i="18" s="1"/>
  <c r="I119" i="18"/>
  <c r="K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I123" i="18"/>
  <c r="K123" i="18"/>
  <c r="M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M133" i="18" s="1"/>
  <c r="I133" i="18"/>
  <c r="K133" i="18"/>
  <c r="O133" i="18"/>
  <c r="Q133" i="18"/>
  <c r="V133" i="18"/>
  <c r="G136" i="18"/>
  <c r="M136" i="18" s="1"/>
  <c r="I136" i="18"/>
  <c r="K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M151" i="18" s="1"/>
  <c r="I151" i="18"/>
  <c r="K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M159" i="18" s="1"/>
  <c r="I159" i="18"/>
  <c r="K159" i="18"/>
  <c r="O159" i="18"/>
  <c r="Q159" i="18"/>
  <c r="V159" i="18"/>
  <c r="G161" i="18"/>
  <c r="M161" i="18" s="1"/>
  <c r="I161" i="18"/>
  <c r="K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M165" i="18" s="1"/>
  <c r="I165" i="18"/>
  <c r="K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M171" i="18" s="1"/>
  <c r="I171" i="18"/>
  <c r="K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M175" i="18" s="1"/>
  <c r="I175" i="18"/>
  <c r="K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I179" i="18"/>
  <c r="K179" i="18"/>
  <c r="M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I183" i="18"/>
  <c r="K183" i="18"/>
  <c r="M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M191" i="18" s="1"/>
  <c r="I191" i="18"/>
  <c r="K191" i="18"/>
  <c r="O191" i="18"/>
  <c r="Q191" i="18"/>
  <c r="V191" i="18"/>
  <c r="G193" i="18"/>
  <c r="I193" i="18"/>
  <c r="K193" i="18"/>
  <c r="M193" i="18"/>
  <c r="O193" i="18"/>
  <c r="Q193" i="18"/>
  <c r="V193" i="18"/>
  <c r="G195" i="18"/>
  <c r="I195" i="18"/>
  <c r="K195" i="18"/>
  <c r="M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I199" i="18"/>
  <c r="K199" i="18"/>
  <c r="M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I210" i="18"/>
  <c r="K210" i="18"/>
  <c r="M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M214" i="18" s="1"/>
  <c r="I214" i="18"/>
  <c r="K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M230" i="18" s="1"/>
  <c r="I230" i="18"/>
  <c r="K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I234" i="18"/>
  <c r="K234" i="18"/>
  <c r="M234" i="18"/>
  <c r="O234" i="18"/>
  <c r="Q234" i="18"/>
  <c r="V234" i="18"/>
  <c r="G236" i="18"/>
  <c r="M236" i="18" s="1"/>
  <c r="I236" i="18"/>
  <c r="K236" i="18"/>
  <c r="O236" i="18"/>
  <c r="Q236" i="18"/>
  <c r="V236" i="18"/>
  <c r="G238" i="18"/>
  <c r="M238" i="18" s="1"/>
  <c r="I238" i="18"/>
  <c r="K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M242" i="18" s="1"/>
  <c r="I242" i="18"/>
  <c r="K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I250" i="18"/>
  <c r="K250" i="18"/>
  <c r="M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I258" i="18"/>
  <c r="K258" i="18"/>
  <c r="M258" i="18"/>
  <c r="O258" i="18"/>
  <c r="Q258" i="18"/>
  <c r="V258" i="18"/>
  <c r="G260" i="18"/>
  <c r="I260" i="18"/>
  <c r="K260" i="18"/>
  <c r="M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I264" i="18"/>
  <c r="K264" i="18"/>
  <c r="M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I270" i="18"/>
  <c r="K270" i="18"/>
  <c r="M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I275" i="18"/>
  <c r="K275" i="18"/>
  <c r="M275" i="18"/>
  <c r="O275" i="18"/>
  <c r="Q275" i="18"/>
  <c r="V275" i="18"/>
  <c r="G277" i="18"/>
  <c r="I277" i="18"/>
  <c r="K277" i="18"/>
  <c r="O277" i="18"/>
  <c r="Q277" i="18"/>
  <c r="V277" i="18"/>
  <c r="G279" i="18"/>
  <c r="M279" i="18" s="1"/>
  <c r="I279" i="18"/>
  <c r="K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M291" i="18" s="1"/>
  <c r="I291" i="18"/>
  <c r="K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I299" i="18"/>
  <c r="K299" i="18"/>
  <c r="M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I310" i="18"/>
  <c r="K310" i="18"/>
  <c r="M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I322" i="18"/>
  <c r="K322" i="18"/>
  <c r="M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I333" i="18"/>
  <c r="K333" i="18"/>
  <c r="M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I341" i="18"/>
  <c r="K341" i="18"/>
  <c r="M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I348" i="18"/>
  <c r="K348" i="18"/>
  <c r="M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I364" i="18"/>
  <c r="K364" i="18"/>
  <c r="M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M380" i="18" s="1"/>
  <c r="I380" i="18"/>
  <c r="K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M389" i="18" s="1"/>
  <c r="I389" i="18"/>
  <c r="K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O398" i="18"/>
  <c r="O397" i="18" s="1"/>
  <c r="Q398" i="18"/>
  <c r="V398" i="18"/>
  <c r="G400" i="18"/>
  <c r="M400" i="18" s="1"/>
  <c r="I400" i="18"/>
  <c r="K400" i="18"/>
  <c r="O400" i="18"/>
  <c r="Q400" i="18"/>
  <c r="Q397" i="18" s="1"/>
  <c r="V400" i="18"/>
  <c r="AE403" i="18"/>
  <c r="F49" i="1" s="1"/>
  <c r="BA43" i="17"/>
  <c r="G9" i="17"/>
  <c r="M9" i="17" s="1"/>
  <c r="I9" i="17"/>
  <c r="K9" i="17"/>
  <c r="O9" i="17"/>
  <c r="Q9" i="17"/>
  <c r="V9" i="17"/>
  <c r="G11" i="17"/>
  <c r="M11" i="17" s="1"/>
  <c r="I11" i="17"/>
  <c r="K11" i="17"/>
  <c r="O11" i="17"/>
  <c r="Q11" i="17"/>
  <c r="V11" i="17"/>
  <c r="G13" i="17"/>
  <c r="I13" i="17"/>
  <c r="K13" i="17"/>
  <c r="M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I38" i="17"/>
  <c r="K38" i="17"/>
  <c r="M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M80" i="17" s="1"/>
  <c r="I80" i="17"/>
  <c r="K80" i="17"/>
  <c r="O80" i="17"/>
  <c r="Q80" i="17"/>
  <c r="V80" i="17"/>
  <c r="G82" i="17"/>
  <c r="M82" i="17" s="1"/>
  <c r="I82" i="17"/>
  <c r="K82" i="17"/>
  <c r="O82" i="17"/>
  <c r="Q82" i="17"/>
  <c r="V82" i="17"/>
  <c r="G84" i="17"/>
  <c r="I84" i="17"/>
  <c r="K84" i="17"/>
  <c r="M84" i="17"/>
  <c r="O84" i="17"/>
  <c r="Q84" i="17"/>
  <c r="V84" i="17"/>
  <c r="G88" i="17"/>
  <c r="M88" i="17" s="1"/>
  <c r="I88" i="17"/>
  <c r="K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I97" i="17"/>
  <c r="K97" i="17"/>
  <c r="M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I14" i="16"/>
  <c r="K14" i="16"/>
  <c r="M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I32" i="16"/>
  <c r="K32" i="16"/>
  <c r="M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I54" i="16"/>
  <c r="K54" i="16"/>
  <c r="M54" i="16"/>
  <c r="O54" i="16"/>
  <c r="Q54" i="16"/>
  <c r="V54" i="16"/>
  <c r="G56" i="16"/>
  <c r="M56" i="16" s="1"/>
  <c r="I56" i="16"/>
  <c r="K56" i="16"/>
  <c r="O56" i="16"/>
  <c r="Q56" i="16"/>
  <c r="V56" i="16"/>
  <c r="G58" i="16"/>
  <c r="I58" i="16"/>
  <c r="K58" i="16"/>
  <c r="M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I73" i="16"/>
  <c r="K73" i="16"/>
  <c r="M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I89" i="16"/>
  <c r="K89" i="16"/>
  <c r="M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I111" i="16"/>
  <c r="K111" i="16"/>
  <c r="M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M121" i="16" s="1"/>
  <c r="I121" i="16"/>
  <c r="K121" i="16"/>
  <c r="O121" i="16"/>
  <c r="Q121" i="16"/>
  <c r="V121" i="16"/>
  <c r="G124" i="16"/>
  <c r="M124" i="16" s="1"/>
  <c r="I124" i="16"/>
  <c r="K124" i="16"/>
  <c r="O124" i="16"/>
  <c r="Q124" i="16"/>
  <c r="V124" i="16"/>
  <c r="G127" i="16"/>
  <c r="I127" i="16"/>
  <c r="K127" i="16"/>
  <c r="M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M145" i="16" s="1"/>
  <c r="I145" i="16"/>
  <c r="K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M173" i="16" s="1"/>
  <c r="I173" i="16"/>
  <c r="K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I190" i="16"/>
  <c r="K190" i="16"/>
  <c r="M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M206" i="16" s="1"/>
  <c r="I206" i="16"/>
  <c r="K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I226" i="16"/>
  <c r="K226" i="16"/>
  <c r="M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I257" i="16"/>
  <c r="K257" i="16"/>
  <c r="M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M261" i="16" s="1"/>
  <c r="I261" i="16"/>
  <c r="K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M269" i="16" s="1"/>
  <c r="I269" i="16"/>
  <c r="K269" i="16"/>
  <c r="O269" i="16"/>
  <c r="Q269" i="16"/>
  <c r="V269" i="16"/>
  <c r="G273" i="16"/>
  <c r="M273" i="16" s="1"/>
  <c r="I273" i="16"/>
  <c r="K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M312" i="16" s="1"/>
  <c r="I312" i="16"/>
  <c r="K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M333" i="16" s="1"/>
  <c r="I333" i="16"/>
  <c r="K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M65" i="15" s="1"/>
  <c r="I65" i="15"/>
  <c r="K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I77" i="15"/>
  <c r="K77" i="15"/>
  <c r="M77" i="15"/>
  <c r="O77" i="15"/>
  <c r="Q77" i="15"/>
  <c r="V77" i="15"/>
  <c r="G79" i="15"/>
  <c r="M79" i="15" s="1"/>
  <c r="I79" i="15"/>
  <c r="K79" i="15"/>
  <c r="O79" i="15"/>
  <c r="Q79" i="15"/>
  <c r="V79" i="15"/>
  <c r="G81" i="15"/>
  <c r="M81" i="15" s="1"/>
  <c r="I81" i="15"/>
  <c r="K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I88" i="15"/>
  <c r="K88" i="15"/>
  <c r="M88" i="15"/>
  <c r="O88" i="15"/>
  <c r="Q88" i="15"/>
  <c r="V88" i="15"/>
  <c r="G90" i="15"/>
  <c r="M90" i="15" s="1"/>
  <c r="I90" i="15"/>
  <c r="K90" i="15"/>
  <c r="O90" i="15"/>
  <c r="Q90" i="15"/>
  <c r="V90" i="15"/>
  <c r="G92" i="15"/>
  <c r="I92" i="15"/>
  <c r="K92" i="15"/>
  <c r="M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I124" i="15"/>
  <c r="K124" i="15"/>
  <c r="M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M144" i="15" s="1"/>
  <c r="I144" i="15"/>
  <c r="K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M164" i="15" s="1"/>
  <c r="I164" i="15"/>
  <c r="K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I170" i="15" s="1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M175" i="15" s="1"/>
  <c r="I175" i="15"/>
  <c r="K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M179" i="15" s="1"/>
  <c r="I179" i="15"/>
  <c r="K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M186" i="15" s="1"/>
  <c r="I186" i="15"/>
  <c r="K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M197" i="15" s="1"/>
  <c r="I197" i="15"/>
  <c r="K197" i="15"/>
  <c r="O197" i="15"/>
  <c r="Q197" i="15"/>
  <c r="Q194" i="15" s="1"/>
  <c r="V197" i="15"/>
  <c r="G199" i="15"/>
  <c r="M199" i="15" s="1"/>
  <c r="I199" i="15"/>
  <c r="K199" i="15"/>
  <c r="O199" i="15"/>
  <c r="Q199" i="15"/>
  <c r="V199" i="15"/>
  <c r="G201" i="15"/>
  <c r="M201" i="15" s="1"/>
  <c r="I201" i="15"/>
  <c r="K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M59" i="14" s="1"/>
  <c r="I59" i="14"/>
  <c r="K59" i="14"/>
  <c r="O59" i="14"/>
  <c r="Q59" i="14"/>
  <c r="V59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5" i="14"/>
  <c r="M65" i="14" s="1"/>
  <c r="I65" i="14"/>
  <c r="K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M88" i="14" s="1"/>
  <c r="I88" i="14"/>
  <c r="K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I108" i="14"/>
  <c r="K108" i="14"/>
  <c r="M108" i="14"/>
  <c r="O108" i="14"/>
  <c r="Q108" i="14"/>
  <c r="V108" i="14"/>
  <c r="G110" i="14"/>
  <c r="M110" i="14" s="1"/>
  <c r="I110" i="14"/>
  <c r="K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I118" i="14"/>
  <c r="K118" i="14"/>
  <c r="M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M133" i="14" s="1"/>
  <c r="I133" i="14"/>
  <c r="K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1" i="14"/>
  <c r="I151" i="14"/>
  <c r="K151" i="14"/>
  <c r="M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I161" i="14"/>
  <c r="K161" i="14"/>
  <c r="M161" i="14"/>
  <c r="O161" i="14"/>
  <c r="Q161" i="14"/>
  <c r="V161" i="14"/>
  <c r="G163" i="14"/>
  <c r="I163" i="14"/>
  <c r="K163" i="14"/>
  <c r="M163" i="14"/>
  <c r="O163" i="14"/>
  <c r="Q163" i="14"/>
  <c r="V163" i="14"/>
  <c r="G165" i="14"/>
  <c r="M165" i="14" s="1"/>
  <c r="I165" i="14"/>
  <c r="K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I169" i="14"/>
  <c r="K169" i="14"/>
  <c r="M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M179" i="14" s="1"/>
  <c r="I179" i="14"/>
  <c r="K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I184" i="14"/>
  <c r="K184" i="14"/>
  <c r="M184" i="14"/>
  <c r="O184" i="14"/>
  <c r="Q184" i="14"/>
  <c r="V184" i="14"/>
  <c r="G187" i="14"/>
  <c r="M187" i="14" s="1"/>
  <c r="I187" i="14"/>
  <c r="K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I198" i="14"/>
  <c r="K198" i="14"/>
  <c r="M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I204" i="14"/>
  <c r="K204" i="14"/>
  <c r="M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M216" i="14" s="1"/>
  <c r="I216" i="14"/>
  <c r="K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M9" i="12" s="1"/>
  <c r="I9" i="12"/>
  <c r="K9" i="12"/>
  <c r="O9" i="12"/>
  <c r="Q9" i="12"/>
  <c r="V9" i="12"/>
  <c r="G12" i="12"/>
  <c r="I12" i="12"/>
  <c r="K12" i="12"/>
  <c r="O12" i="12"/>
  <c r="Q12" i="12"/>
  <c r="V12" i="12"/>
  <c r="G15" i="12"/>
  <c r="I15" i="12"/>
  <c r="K15" i="12"/>
  <c r="M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I33" i="12"/>
  <c r="K33" i="12"/>
  <c r="M33" i="12"/>
  <c r="O33" i="12"/>
  <c r="Q33" i="12"/>
  <c r="V33" i="12"/>
  <c r="G36" i="12"/>
  <c r="M36" i="12" s="1"/>
  <c r="I36" i="12"/>
  <c r="K36" i="12"/>
  <c r="O36" i="12"/>
  <c r="Q36" i="12"/>
  <c r="V36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8" i="12"/>
  <c r="H42" i="1"/>
  <c r="K54" i="17" l="1"/>
  <c r="I8" i="18"/>
  <c r="O47" i="17"/>
  <c r="V388" i="18"/>
  <c r="K397" i="18"/>
  <c r="O8" i="25"/>
  <c r="I36" i="28"/>
  <c r="G48" i="12"/>
  <c r="I37" i="26"/>
  <c r="K120" i="16"/>
  <c r="V47" i="17"/>
  <c r="Q330" i="18"/>
  <c r="O15" i="26"/>
  <c r="Q108" i="27"/>
  <c r="V94" i="2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G2836" i="29"/>
  <c r="G44" i="1" s="1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G20" i="12"/>
  <c r="I20" i="1" s="1"/>
  <c r="O8" i="12"/>
  <c r="K64" i="18"/>
  <c r="G8" i="21"/>
  <c r="AF108" i="21"/>
  <c r="G52" i="1" s="1"/>
  <c r="H52" i="1" s="1"/>
  <c r="I52" i="1" s="1"/>
  <c r="K85" i="15"/>
  <c r="I8" i="15"/>
  <c r="K151" i="16"/>
  <c r="K20" i="12"/>
  <c r="AF48" i="12"/>
  <c r="AF342" i="16"/>
  <c r="G47" i="1" s="1"/>
  <c r="H47" i="1" s="1"/>
  <c r="I47" i="1" s="1"/>
  <c r="F41" i="1"/>
  <c r="F40" i="1"/>
  <c r="F39" i="1"/>
  <c r="G8" i="12"/>
  <c r="I19" i="1" s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" i="27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8" i="22" s="1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03" i="18"/>
  <c r="G49" i="1" s="1"/>
  <c r="H49" i="1" s="1"/>
  <c r="I49" i="1" s="1"/>
  <c r="M398" i="18"/>
  <c r="M397" i="18" s="1"/>
  <c r="G388" i="18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8" i="16" s="1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G388" i="23" l="1"/>
  <c r="G58" i="1"/>
  <c r="G90" i="28"/>
  <c r="I16" i="1"/>
  <c r="F66" i="1"/>
  <c r="G23" i="1" s="1"/>
  <c r="A23" i="1" s="1"/>
  <c r="A24" i="1" s="1"/>
  <c r="G24" i="1" s="1"/>
  <c r="G43" i="1"/>
  <c r="H58" i="1"/>
  <c r="I58" i="1" s="1"/>
  <c r="G48" i="25"/>
  <c r="G20" i="22"/>
  <c r="G208" i="15"/>
  <c r="G132" i="24"/>
  <c r="G403" i="18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41" i="1"/>
  <c r="H41" i="1" s="1"/>
  <c r="I41" i="1" s="1"/>
  <c r="G40" i="1"/>
  <c r="H40" i="1" s="1"/>
  <c r="I40" i="1" s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25" i="27"/>
  <c r="G104" i="17"/>
  <c r="G51" i="26"/>
  <c r="G342" i="16"/>
  <c r="G173" i="19"/>
  <c r="H64" i="1" l="1"/>
  <c r="G66" i="1"/>
  <c r="I44" i="1"/>
  <c r="I43" i="1" s="1"/>
  <c r="H43" i="1"/>
  <c r="I21" i="1"/>
  <c r="H39" i="1"/>
  <c r="I64" i="1" l="1"/>
  <c r="I66" i="1" s="1"/>
  <c r="H66" i="1"/>
  <c r="I39" i="1"/>
  <c r="G25" i="1"/>
  <c r="G28" i="1"/>
  <c r="J59" i="1" l="1"/>
  <c r="J45" i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<sst xmlns="http://schemas.openxmlformats.org/spreadsheetml/2006/main" count="17093" uniqueCount="3495">
  <si>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</si>
  <si>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</si>
  <si>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</si>
  <si>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</si>
  <si>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</si>
  <si>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</si>
  <si>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</si>
  <si>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</si>
  <si>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</si>
  <si>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</si>
  <si>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</si>
  <si>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</si>
  <si>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</si>
  <si>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</si>
  <si>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</si>
  <si>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</si>
  <si>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</si>
  <si>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</si>
  <si>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</si>
  <si>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</si>
  <si>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</si>
  <si>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</si>
  <si>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</si>
  <si>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</si>
  <si>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</si>
  <si>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</si>
  <si>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</si>
  <si>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</si>
  <si>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</si>
  <si>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</si>
  <si>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</si>
  <si>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</si>
  <si>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</si>
  <si>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</si>
  <si>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</si>
  <si>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</si>
  <si>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</si>
  <si>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</si>
  <si>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</si>
  <si>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</si>
  <si>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</si>
  <si>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</si>
  <si>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</si>
  <si>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</si>
  <si>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</si>
  <si>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</si>
  <si>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</si>
  <si>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</si>
  <si>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</si>
  <si>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</si>
  <si>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</si>
  <si>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</si>
  <si>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</si>
  <si>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</si>
  <si>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</si>
  <si>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</si>
  <si>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</si>
  <si>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</si>
  <si>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</si>
  <si>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</si>
  <si>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</si>
  <si>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</si>
  <si>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</si>
  <si>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</si>
  <si>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</si>
  <si>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</si>
  <si>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</si>
  <si>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</si>
  <si>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</si>
  <si>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</si>
  <si>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</si>
  <si>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</si>
  <si>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</si>
  <si>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</si>
  <si>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</si>
  <si>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</si>
  <si>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</si>
  <si>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</si>
  <si>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</si>
  <si>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</si>
  <si>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</si>
  <si>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</si>
  <si>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</si>
  <si>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</si>
  <si>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</si>
  <si>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</si>
  <si>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</si>
  <si>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</si>
  <si>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</si>
  <si>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</si>
  <si>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</si>
  <si>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</si>
  <si>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</si>
  <si>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</si>
  <si>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</si>
  <si>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</si>
  <si>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</si>
  <si>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</si>
  <si>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</si>
  <si>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</si>
  <si>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</si>
  <si>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</si>
  <si>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</si>
  <si>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</si>
  <si>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</si>
  <si>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</si>
  <si>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</si>
  <si>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</si>
  <si>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</si>
  <si>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</si>
  <si>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</si>
  <si>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</si>
  <si>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</si>
  <si>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</si>
  <si>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</si>
  <si>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</si>
  <si>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</si>
  <si>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</si>
  <si>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</si>
  <si>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</si>
  <si>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</si>
  <si>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</si>
  <si>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</si>
  <si>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</si>
  <si>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</si>
  <si>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</si>
  <si>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</si>
  <si>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</si>
  <si>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</si>
  <si>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</si>
  <si>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</si>
  <si>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</si>
  <si>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</si>
  <si>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</si>
  <si>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</si>
  <si>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</si>
  <si>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</si>
  <si>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</si>
  <si>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</si>
  <si>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</si>
  <si>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</si>
  <si>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</si>
  <si>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</si>
  <si>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</si>
  <si>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</si>
  <si>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</si>
  <si>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</si>
  <si>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</si>
  <si>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</si>
  <si>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</si>
  <si>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</si>
  <si>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</si>
  <si>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</si>
  <si>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</si>
  <si>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</si>
  <si>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</si>
  <si>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</si>
  <si>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</si>
  <si>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</si>
  <si>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</si>
  <si>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</si>
  <si>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</si>
  <si>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</si>
  <si>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</si>
  <si>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</si>
  <si>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</si>
  <si>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</si>
  <si>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</si>
  <si>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</si>
  <si>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</si>
  <si>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</si>
  <si>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</si>
  <si>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</si>
  <si>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</si>
  <si>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</si>
  <si>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</si>
  <si>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</si>
  <si>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</si>
  <si>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</si>
  <si>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</si>
  <si>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</si>
  <si>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</si>
  <si>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</si>
  <si>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</si>
  <si>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</si>
  <si>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</si>
  <si>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</si>
  <si>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</si>
  <si>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</si>
  <si>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</si>
  <si>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</si>
  <si>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</si>
  <si>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</si>
  <si>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</si>
  <si>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</si>
  <si>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</si>
  <si>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</si>
  <si>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</si>
  <si>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</si>
  <si>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ÚLOŽNÝ MATERIÁ - viz výkresy č. 1 - 3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</si>
  <si>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</si>
  <si>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</si>
  <si>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</si>
  <si>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</si>
  <si>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</si>
  <si>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</si>
  <si>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</si>
  <si>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</si>
  <si>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</si>
  <si>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</si>
  <si>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</si>
  <si>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</si>
  <si>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</si>
  <si>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</si>
  <si>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</si>
  <si>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</si>
  <si>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</si>
  <si>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</si>
  <si>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</si>
  <si>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</si>
  <si>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</si>
  <si>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</si>
  <si>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</si>
  <si>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</si>
  <si>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</si>
  <si>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</si>
  <si>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</si>
  <si>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</si>
  <si>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</si>
  <si>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</si>
  <si>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</si>
  <si>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</si>
  <si>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</si>
  <si>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</si>
  <si>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</si>
  <si>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</si>
  <si>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</si>
  <si>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</si>
  <si>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</si>
  <si>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</si>
  <si>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</si>
  <si>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</si>
  <si>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</si>
  <si>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</si>
  <si>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</si>
  <si>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</si>
  <si>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</si>
  <si>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</si>
  <si>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</si>
  <si>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</si>
  <si>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</si>
  <si>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</si>
  <si>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</si>
  <si>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</si>
  <si>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</si>
  <si>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</si>
  <si>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</si>
  <si>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</si>
  <si>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</si>
  <si>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</si>
  <si>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</si>
  <si>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</si>
  <si>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</si>
  <si>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</si>
  <si>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</si>
  <si>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</si>
  <si>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</si>
  <si>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</si>
  <si>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</si>
  <si>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</si>
  <si>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</si>
  <si>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</si>
  <si>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</si>
  <si>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</si>
  <si>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</si>
  <si>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</si>
  <si>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</si>
  <si>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</si>
  <si>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</si>
  <si>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</si>
  <si>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</si>
  <si>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</si>
  <si>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</si>
  <si>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</si>
  <si>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</si>
  <si>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</si>
  <si>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</si>
  <si>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</si>
  <si>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</si>
  <si>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</si>
  <si>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</si>
  <si>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</si>
  <si>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</si>
  <si>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</si>
  <si>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</si>
  <si>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</si>
  <si>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</si>
  <si>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</si>
  <si>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</si>
  <si>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</si>
  <si>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</si>
  <si>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</si>
  <si>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</si>
  <si>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</si>
  <si>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</si>
  <si>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</si>
  <si>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</si>
  <si>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</si>
  <si>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</si>
  <si>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</si>
  <si>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</si>
  <si>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</si>
  <si>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</si>
  <si>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</si>
  <si>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</si>
  <si>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</si>
  <si>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</si>
  <si>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</si>
  <si>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</si>
  <si>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</si>
  <si>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</si>
  <si>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</si>
  <si>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</si>
  <si>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</si>
  <si>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</si>
  <si>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</si>
  <si>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</si>
  <si>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</si>
  <si>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</si>
  <si>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</si>
  <si>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</si>
  <si>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</si>
  <si>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</si>
  <si>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</si>
  <si>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</si>
  <si>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</si>
  <si>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</si>
  <si>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</si>
  <si>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</si>
  <si>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</si>
  <si>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</si>
  <si>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</si>
  <si>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</si>
  <si>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</si>
  <si>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</si>
  <si>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</si>
  <si>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</si>
  <si>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</si>
  <si>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</si>
  <si>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</si>
  <si>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</si>
  <si>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</si>
  <si>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</si>
  <si>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</si>
  <si>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</si>
  <si>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</si>
  <si>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</si>
  <si>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</si>
  <si>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</si>
  <si>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</si>
  <si>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</si>
  <si>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</si>
  <si>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</si>
  <si>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</si>
  <si>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</si>
  <si>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</si>
  <si>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</si>
  <si>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</si>
  <si>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</si>
  <si>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</si>
  <si>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</si>
  <si>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</si>
  <si>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</si>
  <si>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</si>
  <si>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</si>
  <si>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</si>
  <si>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</si>
  <si>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</si>
  <si>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</si>
  <si>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</si>
  <si>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</si>
  <si>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</si>
  <si>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</si>
  <si>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</si>
  <si>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</si>
  <si>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</si>
  <si>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</si>
  <si>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</si>
  <si>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</si>
  <si>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</si>
  <si>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</si>
  <si>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</si>
  <si>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</si>
  <si>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</si>
  <si>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</si>
  <si>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</si>
  <si>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</si>
  <si>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</si>
  <si>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</si>
  <si>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</si>
  <si>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</si>
  <si>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</si>
  <si>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</si>
  <si>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</si>
  <si>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</si>
  <si>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</si>
  <si>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</si>
  <si>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</si>
  <si>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</si>
  <si>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</si>
  <si>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</si>
  <si>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</si>
  <si>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</si>
  <si>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</si>
  <si>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</si>
  <si>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</si>
  <si>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</si>
  <si>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</si>
  <si>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</si>
  <si>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</si>
  <si>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</si>
  <si>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</si>
  <si>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</si>
  <si>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</si>
  <si>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</si>
  <si>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</si>
  <si>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</si>
  <si>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</si>
  <si>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</si>
  <si>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</si>
  <si>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</si>
  <si>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</si>
  <si>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</si>
  <si>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</si>
  <si>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</si>
  <si>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</si>
  <si>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</si>
  <si>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</si>
  <si>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</si>
  <si>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</si>
  <si>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</si>
  <si>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</si>
  <si>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</si>
  <si>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</si>
  <si>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</si>
  <si>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</si>
  <si>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</si>
  <si>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</si>
  <si>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</si>
  <si>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</si>
  <si>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</si>
  <si>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</si>
  <si>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</si>
  <si>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</si>
  <si>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</si>
  <si>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</si>
  <si>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</si>
  <si>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</si>
  <si>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</si>
  <si>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</si>
  <si>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</si>
  <si>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</si>
  <si>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</si>
  <si>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</si>
  <si>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</si>
  <si>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</si>
  <si>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</si>
  <si>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</si>
  <si>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</si>
  <si>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</si>
  <si>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</si>
  <si>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</si>
  <si>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</si>
  <si>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</si>
  <si>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</si>
  <si>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</si>
  <si>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</si>
  <si>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</si>
  <si>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</si>
  <si>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</si>
  <si>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</si>
  <si>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</si>
  <si>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</si>
  <si>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</si>
  <si>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</si>
  <si>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</si>
  <si>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</si>
  <si>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</si>
  <si>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</si>
  <si>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</si>
  <si>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</si>
  <si>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</si>
  <si>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</si>
  <si>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</si>
  <si>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</si>
  <si>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</si>
  <si>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</si>
  <si>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</si>
  <si>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</si>
  <si>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</si>
  <si>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</si>
  <si>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</si>
  <si>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</si>
  <si>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</si>
  <si>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</si>
  <si>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</si>
  <si>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</si>
  <si>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</si>
  <si>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</si>
  <si>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</si>
  <si>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</si>
  <si>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</si>
  <si>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</si>
  <si>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</si>
  <si>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</si>
  <si>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</si>
  <si>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</si>
  <si>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</si>
  <si>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</si>
  <si>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</si>
  <si>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</si>
  <si>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</si>
  <si>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</si>
  <si>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</si>
  <si>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</si>
  <si>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</si>
  <si>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</si>
  <si>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</si>
  <si>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</si>
  <si>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</si>
  <si>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</si>
  <si>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</si>
  <si>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</si>
  <si>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</si>
  <si>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</si>
  <si>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</si>
  <si>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</si>
  <si>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</si>
  <si>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</si>
  <si>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</si>
  <si>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</si>
  <si>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</si>
  <si>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</si>
  <si>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</si>
  <si>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</si>
  <si>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</si>
  <si>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</si>
  <si>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</si>
  <si>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</si>
  <si>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</si>
  <si>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</si>
  <si>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</si>
  <si>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</si>
  <si>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</si>
  <si>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</si>
  <si>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</si>
  <si>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</si>
  <si>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</si>
  <si>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</si>
  <si>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</si>
  <si>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</si>
  <si>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</si>
  <si>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</si>
  <si>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</si>
  <si>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</si>
  <si>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</si>
  <si>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</si>
  <si>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</si>
  <si>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</si>
  <si>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</si>
  <si>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</si>
  <si>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</si>
  <si>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</si>
  <si>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</si>
  <si>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</si>
  <si>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</si>
  <si>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</si>
  <si>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</si>
  <si>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</si>
  <si>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</si>
  <si>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</si>
  <si>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</si>
  <si>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</si>
  <si>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</si>
  <si>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</si>
  <si>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</si>
  <si>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</si>
  <si>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</si>
  <si>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</si>
  <si>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</si>
  <si>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</si>
  <si>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</si>
  <si>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</si>
  <si>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</si>
  <si>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</si>
  <si>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</si>
  <si>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</si>
  <si>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</si>
  <si>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</si>
  <si>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</si>
  <si>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</si>
  <si>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</si>
  <si>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</si>
  <si>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</si>
  <si>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</si>
  <si>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</si>
  <si>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</si>
  <si>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</si>
  <si>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</si>
  <si>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</si>
  <si>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</si>
  <si>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</si>
  <si>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</si>
  <si>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</si>
  <si>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</si>
  <si>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</si>
  <si>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</si>
  <si>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</si>
  <si>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</si>
  <si>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</si>
  <si>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</si>
  <si>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</si>
  <si>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</si>
  <si>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</si>
  <si>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</si>
  <si>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</si>
  <si>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</si>
  <si>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</si>
  <si>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</si>
  <si>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</si>
  <si>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</si>
  <si>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</si>
  <si>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</si>
  <si>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</si>
  <si>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</si>
  <si>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</si>
  <si>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</si>
  <si>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</si>
  <si>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</si>
  <si>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</si>
  <si>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</si>
  <si>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</si>
  <si>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</si>
  <si>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</si>
  <si>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</si>
  <si>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</si>
  <si>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</si>
  <si>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</si>
  <si>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</si>
  <si>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</si>
  <si>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</si>
  <si>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</si>
  <si>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</si>
  <si>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</si>
  <si>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</si>
  <si>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</si>
  <si>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</si>
  <si>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</si>
  <si>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</si>
  <si>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</si>
  <si>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</si>
  <si>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</si>
  <si>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</si>
  <si>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</si>
  <si>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</si>
  <si>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</si>
  <si>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</si>
  <si>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</si>
  <si>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</si>
  <si>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</si>
  <si>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</si>
  <si>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</si>
  <si>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</si>
  <si>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</si>
  <si>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</si>
  <si>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</si>
  <si>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</si>
  <si>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</si>
  <si>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</si>
  <si>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</si>
  <si>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</si>
  <si>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</si>
  <si>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</si>
  <si>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</si>
  <si>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</si>
  <si>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</si>
  <si>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</si>
  <si>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</si>
  <si>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</si>
  <si>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</si>
  <si>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</si>
  <si>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</si>
  <si>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</si>
  <si>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</si>
  <si>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</si>
  <si>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</si>
  <si>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</si>
  <si>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</si>
  <si>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</si>
  <si>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</si>
  <si>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</si>
  <si>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</si>
  <si>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</si>
  <si>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</si>
  <si>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</si>
  <si>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</si>
  <si>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</si>
  <si>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</si>
  <si>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</si>
  <si>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</si>
  <si>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</si>
  <si>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</si>
  <si>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</si>
  <si>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</si>
  <si>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</si>
  <si>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</si>
  <si>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</si>
  <si>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</si>
  <si>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</si>
  <si>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</si>
  <si>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</si>
  <si>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</si>
  <si>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</si>
  <si>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</si>
  <si>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</si>
  <si>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</si>
  <si>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</si>
  <si>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</si>
  <si>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</si>
  <si>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</si>
  <si>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</si>
  <si>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</si>
  <si>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</si>
  <si>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</si>
  <si>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</si>
  <si>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</si>
  <si>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</si>
  <si>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</si>
  <si>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</si>
  <si>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</si>
  <si>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</si>
  <si>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</si>
  <si>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</si>
  <si>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</si>
  <si>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</si>
  <si>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</si>
  <si>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</si>
  <si>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</si>
  <si>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</si>
  <si>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</si>
  <si>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</si>
  <si>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</si>
  <si>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</si>
  <si>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</si>
  <si>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</si>
  <si>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</si>
  <si>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</si>
  <si>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</si>
  <si>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</si>
  <si>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</si>
  <si>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</si>
  <si>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</si>
  <si>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</si>
  <si>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</si>
  <si>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</si>
  <si>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</si>
  <si>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</si>
  <si>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</si>
  <si>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</si>
  <si>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</si>
  <si>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</si>
  <si>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</si>
  <si>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</si>
  <si>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</si>
  <si>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</si>
  <si>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</si>
  <si>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</si>
  <si>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</si>
  <si>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</si>
  <si>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</si>
  <si>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</si>
  <si>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</si>
  <si>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</si>
  <si>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</si>
  <si>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</si>
  <si>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</si>
  <si>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</si>
  <si>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</si>
  <si>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</si>
  <si>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</si>
  <si>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</si>
  <si>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</si>
  <si>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</si>
  <si>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</si>
  <si>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</si>
  <si>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</si>
  <si>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</si>
  <si>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</si>
  <si>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</si>
  <si>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</si>
  <si>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</si>
  <si>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</si>
  <si>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</si>
  <si>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</si>
  <si>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</si>
  <si>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</si>
  <si>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</si>
  <si>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</si>
  <si>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</si>
  <si>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</si>
  <si>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</si>
  <si>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</si>
  <si>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</si>
  <si>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</si>
  <si>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</si>
  <si>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</si>
  <si>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</si>
  <si>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</si>
  <si>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</si>
  <si>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</si>
  <si>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</si>
  <si>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</si>
  <si>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</si>
  <si>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</si>
  <si>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</si>
  <si>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</si>
  <si>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</si>
  <si>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</si>
  <si>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</si>
  <si>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</si>
  <si>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</si>
  <si>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</si>
  <si>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</si>
  <si>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</si>
  <si>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</si>
  <si>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</si>
  <si>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</si>
  <si>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</si>
  <si>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</si>
  <si>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</si>
  <si>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</si>
  <si>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</si>
  <si>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</si>
  <si>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</si>
  <si>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</si>
  <si>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</si>
  <si>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</si>
  <si>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</si>
  <si>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</si>
  <si>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</si>
  <si>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</si>
  <si>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</si>
  <si>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</si>
  <si>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</si>
  <si>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</si>
  <si>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</si>
  <si>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</si>
  <si>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</si>
  <si>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</si>
  <si>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</si>
  <si>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</si>
  <si>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</si>
  <si>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</si>
  <si>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</si>
  <si>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</si>
  <si>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</si>
  <si>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</si>
  <si>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</si>
  <si>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</si>
  <si>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</si>
  <si>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</si>
  <si>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</si>
  <si>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</si>
  <si>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</si>
  <si>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</si>
  <si>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</si>
  <si>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</si>
  <si>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</si>
  <si>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</si>
  <si>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</si>
  <si>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</si>
  <si>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</si>
  <si>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</si>
  <si>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</si>
  <si>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</si>
  <si>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</si>
  <si>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</si>
  <si>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</si>
  <si>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</si>
  <si>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</si>
  <si>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</si>
  <si>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</si>
  <si>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</si>
  <si>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</si>
  <si>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</si>
  <si>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</si>
  <si>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</si>
  <si>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</si>
  <si>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</si>
  <si>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</si>
  <si>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</si>
  <si>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</si>
  <si>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</si>
  <si>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</si>
  <si>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</si>
  <si>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</si>
  <si>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</si>
  <si>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</si>
  <si>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</si>
  <si>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</si>
  <si>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</si>
  <si>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</si>
  <si>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</si>
  <si>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</si>
  <si>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</si>
  <si>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</si>
  <si>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</si>
  <si>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</si>
  <si>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</si>
  <si>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</si>
  <si>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</si>
  <si>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</si>
  <si>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</si>
  <si>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</si>
  <si>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</si>
  <si>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</si>
  <si>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</si>
  <si>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</si>
  <si>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</si>
  <si>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</si>
  <si>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</si>
  <si>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</si>
  <si>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</si>
  <si>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</si>
  <si>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</si>
  <si>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</si>
  <si>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</si>
  <si>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</si>
  <si>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</si>
  <si>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</si>
  <si>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</si>
  <si>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</si>
  <si>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</si>
  <si>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</si>
  <si>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</si>
  <si>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</si>
  <si>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</si>
  <si>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</si>
  <si>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</si>
  <si>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</si>
  <si>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</si>
  <si>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</si>
  <si>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</si>
  <si>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</si>
  <si>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</si>
  <si>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</si>
  <si>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</si>
  <si>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</si>
  <si>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</si>
  <si>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</si>
  <si>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</si>
  <si>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</si>
  <si>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</si>
  <si>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</si>
  <si>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</si>
  <si>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</si>
  <si>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</si>
  <si>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</si>
  <si>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</si>
  <si>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</si>
  <si>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</si>
  <si>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</si>
  <si>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</si>
  <si>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</si>
  <si>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</si>
  <si>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</si>
  <si>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</si>
  <si>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</si>
  <si>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</si>
  <si>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</si>
  <si>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</si>
  <si>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</si>
  <si>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</si>
  <si>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</si>
  <si>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</si>
  <si>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</si>
  <si>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</si>
  <si>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</si>
  <si>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</si>
  <si>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</si>
  <si>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</si>
  <si>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</si>
  <si>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</si>
  <si>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</si>
  <si>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</si>
  <si>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</si>
  <si>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</si>
  <si>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</si>
  <si>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</si>
  <si>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</si>
  <si>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</si>
  <si>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</si>
  <si>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</si>
  <si>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</si>
  <si>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</si>
  <si>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</si>
  <si>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</si>
  <si>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</si>
  <si>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</si>
  <si>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</si>
  <si>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</si>
  <si>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</si>
  <si>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</si>
  <si>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</si>
  <si>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</si>
  <si>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</si>
  <si>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</si>
  <si>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</si>
  <si>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</si>
  <si>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</si>
  <si>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</si>
  <si>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</si>
  <si>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</si>
  <si>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</si>
  <si>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</si>
  <si>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</si>
  <si>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</si>
  <si>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</si>
  <si>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</si>
  <si>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</si>
  <si>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</si>
  <si>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</si>
  <si>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</si>
  <si>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</si>
  <si>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</si>
  <si>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</si>
  <si>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</si>
  <si>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</si>
  <si>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</si>
  <si>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</si>
  <si>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</si>
  <si>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</si>
  <si>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</si>
  <si>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</si>
  <si>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</si>
  <si>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</si>
  <si>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</si>
  <si>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</si>
  <si>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</si>
  <si>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</si>
  <si>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</si>
  <si>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</si>
  <si>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</si>
  <si>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</si>
  <si>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</si>
  <si>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</si>
  <si>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</si>
  <si>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</si>
  <si>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</si>
  <si>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</si>
  <si>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</si>
  <si>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</si>
  <si>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</si>
  <si>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</si>
  <si>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</si>
  <si>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</si>
  <si>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</si>
  <si>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</si>
  <si>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</si>
  <si>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</si>
  <si>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</si>
  <si>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</si>
  <si>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</si>
  <si>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</si>
  <si>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</si>
  <si>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</si>
  <si>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</si>
  <si>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</si>
  <si>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</si>
  <si>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</si>
  <si>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</si>
  <si>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</si>
  <si>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</si>
  <si>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</si>
  <si>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</si>
  <si>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</si>
  <si>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</si>
  <si>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</si>
  <si>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</si>
  <si>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</si>
  <si>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</si>
  <si>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</si>
  <si>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</si>
  <si>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</si>
  <si>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</si>
  <si>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</si>
  <si>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</si>
  <si>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</si>
  <si>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</si>
  <si>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</si>
  <si>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</si>
  <si>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</si>
  <si>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</si>
  <si>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</si>
  <si>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</si>
  <si>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</si>
  <si>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</si>
  <si>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</si>
  <si>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</si>
  <si>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</si>
  <si>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</si>
  <si>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</si>
  <si>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</si>
  <si>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</si>
  <si>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</si>
  <si>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</si>
  <si>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</si>
  <si>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</si>
  <si>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</si>
  <si>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</si>
  <si>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</si>
  <si>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</si>
  <si>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</si>
  <si>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</si>
  <si>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</si>
  <si>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</si>
  <si>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</si>
  <si>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</si>
  <si>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</si>
  <si>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</si>
  <si>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</si>
  <si>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</si>
  <si>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</si>
  <si>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</si>
  <si>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</si>
  <si>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</si>
  <si>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</si>
  <si>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</si>
  <si>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</si>
  <si>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</si>
  <si>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</si>
  <si>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</si>
  <si>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</si>
  <si>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</si>
  <si>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</si>
  <si>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</si>
  <si>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</si>
  <si>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</si>
  <si>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</si>
  <si>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</si>
  <si>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</si>
  <si>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</si>
  <si>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</si>
  <si>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</si>
  <si>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</si>
  <si>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</si>
  <si>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</si>
  <si>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</si>
  <si>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</si>
  <si>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</si>
  <si>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</si>
  <si>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</si>
  <si>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</si>
  <si>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</si>
  <si>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</si>
  <si>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</si>
  <si>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</si>
  <si>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</si>
  <si>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</si>
  <si>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</si>
  <si>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</si>
  <si>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</si>
  <si>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</si>
  <si>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</si>
  <si>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</si>
  <si>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</si>
  <si>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</si>
  <si>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</si>
  <si>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</si>
  <si>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</si>
  <si>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</si>
  <si>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</si>
  <si>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</si>
  <si>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</si>
  <si>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</si>
  <si>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</si>
  <si>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</si>
  <si>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</si>
  <si>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</si>
  <si>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</si>
  <si>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</si>
  <si>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</si>
  <si>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</si>
  <si>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</si>
  <si>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</si>
  <si>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</si>
  <si>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</si>
  <si>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</si>
  <si>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</si>
  <si>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</si>
  <si>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</si>
  <si>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</si>
  <si>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</si>
  <si>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</si>
  <si>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</si>
  <si>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</si>
  <si>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</si>
  <si>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</si>
  <si>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</si>
  <si>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</si>
  <si>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</si>
  <si>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</si>
  <si>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</si>
  <si>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</si>
  <si>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</si>
  <si>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</si>
  <si>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</si>
  <si>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</si>
  <si>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</si>
  <si>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</si>
  <si>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</si>
  <si>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</si>
  <si>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</si>
  <si>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</si>
  <si>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</si>
  <si>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</si>
  <si>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</si>
  <si>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</si>
  <si>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</si>
  <si>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</si>
  <si>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</si>
  <si>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</si>
  <si>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</si>
  <si>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</si>
  <si>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</si>
  <si>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</si>
  <si>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</si>
  <si>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</si>
  <si>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</si>
  <si>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</si>
  <si>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</si>
  <si>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</si>
  <si>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</si>
  <si>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</si>
  <si>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</si>
  <si>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</si>
  <si>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</si>
  <si>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</si>
  <si>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</si>
  <si>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</si>
  <si>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</si>
  <si>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</si>
  <si>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</si>
  <si>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</si>
  <si>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</si>
  <si>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</si>
  <si>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</si>
  <si>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</si>
  <si>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</si>
  <si>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</si>
  <si>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</si>
  <si>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</si>
  <si>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</si>
  <si>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</si>
  <si>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</si>
  <si>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</si>
  <si>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</si>
  <si>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</si>
  <si>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</si>
  <si>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</si>
  <si>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</si>
  <si>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</si>
  <si>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</si>
  <si>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</si>
  <si>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</si>
  <si>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</si>
  <si>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</si>
  <si>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</si>
  <si>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</si>
  <si>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</si>
  <si>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</si>
  <si>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</si>
  <si>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</si>
  <si>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</si>
  <si>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</si>
  <si>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</si>
  <si>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</si>
  <si>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</si>
  <si>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</si>
  <si>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</si>
  <si>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</si>
  <si>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</si>
  <si>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</si>
  <si>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</si>
  <si>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</si>
  <si>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</si>
  <si>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</si>
  <si>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</si>
  <si>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</si>
  <si>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</si>
  <si>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</si>
  <si>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</si>
  <si>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</si>
  <si>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</si>
  <si>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</si>
  <si>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</si>
  <si>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</si>
  <si>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</si>
  <si>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</si>
  <si>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</si>
  <si>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</si>
  <si>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</si>
  <si>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</si>
  <si>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</si>
  <si>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</si>
  <si>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</si>
  <si>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</si>
  <si>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</si>
  <si>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</si>
  <si>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</si>
  <si>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</si>
  <si>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</si>
  <si>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</si>
  <si>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</si>
  <si>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</si>
  <si>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</si>
  <si>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</si>
  <si>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</si>
  <si>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</si>
  <si>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</si>
  <si>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</si>
  <si>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</si>
  <si>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</si>
  <si>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</si>
  <si>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</si>
  <si>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</si>
  <si>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</si>
  <si>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</si>
  <si>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</si>
  <si>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</si>
  <si>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</si>
  <si>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</si>
  <si>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</si>
  <si>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</si>
  <si>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</si>
  <si>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</si>
  <si>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</si>
  <si>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</si>
  <si>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</si>
  <si>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</si>
  <si>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</si>
  <si>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</si>
  <si>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</si>
  <si>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</si>
  <si>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</si>
  <si>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</si>
  <si>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</si>
  <si>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</si>
  <si>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</si>
  <si>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</si>
  <si>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</si>
  <si>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</si>
  <si>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</si>
  <si>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</si>
  <si>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</si>
  <si>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</si>
  <si>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</si>
  <si>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</si>
  <si>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</si>
  <si>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</si>
  <si>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</si>
  <si>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</si>
  <si>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</si>
  <si>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</si>
  <si>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</si>
  <si>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</si>
  <si>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</si>
  <si>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</si>
  <si>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</si>
  <si>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</si>
  <si>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</si>
  <si>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</si>
  <si>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</si>
  <si>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</si>
  <si>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</si>
  <si>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</si>
  <si>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</si>
  <si>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</si>
  <si>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</si>
  <si>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</si>
  <si>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</si>
  <si>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</si>
  <si>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</si>
  <si>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</si>
  <si>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</si>
  <si>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</si>
  <si>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</si>
  <si>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</si>
  <si>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</si>
  <si>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</si>
  <si>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</si>
  <si>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</si>
  <si>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</si>
  <si>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</si>
  <si>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</si>
  <si>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</si>
  <si>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</si>
  <si>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</si>
  <si>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</si>
  <si>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</si>
  <si>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</si>
  <si>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</si>
  <si>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</si>
  <si>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</si>
  <si>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</si>
  <si>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</si>
  <si>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</si>
  <si>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</si>
  <si>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</si>
  <si>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</si>
  <si>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</si>
  <si>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</si>
  <si>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</si>
  <si>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</si>
  <si>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</si>
  <si>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</si>
  <si>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</si>
  <si>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</si>
  <si>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</si>
  <si>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</si>
  <si>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</si>
  <si>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</si>
  <si>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</si>
  <si>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</si>
  <si>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</si>
  <si>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</si>
  <si>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</si>
  <si>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</si>
  <si>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</si>
  <si>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</si>
  <si>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</si>
  <si>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</si>
  <si>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</si>
  <si>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</si>
  <si>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</si>
  <si>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</si>
  <si>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</si>
  <si>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</si>
  <si>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</si>
  <si>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</si>
  <si>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</si>
  <si>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</si>
  <si>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</si>
  <si>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</si>
  <si>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</si>
  <si>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</si>
  <si>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</si>
  <si>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</si>
  <si>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</si>
  <si>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</si>
  <si>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</si>
  <si>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</si>
  <si>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</si>
  <si>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</si>
  <si>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</si>
  <si>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</si>
  <si>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</si>
  <si>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</si>
  <si>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</si>
  <si>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</si>
  <si>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</si>
  <si>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</si>
  <si>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</si>
  <si>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</si>
  <si>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</si>
  <si>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</si>
  <si>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</si>
  <si>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</si>
  <si>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</si>
  <si>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</si>
  <si>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</si>
  <si>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</si>
  <si>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</si>
  <si>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</si>
  <si>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</si>
  <si>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</si>
  <si>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</si>
  <si>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</si>
  <si>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</si>
  <si>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</si>
  <si>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</si>
  <si>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</si>
  <si>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</si>
  <si>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</si>
  <si>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</si>
  <si>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</si>
  <si>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</si>
  <si>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</si>
  <si>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</si>
  <si>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</si>
  <si>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</si>
  <si>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</si>
  <si>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</si>
  <si>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</si>
  <si>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</si>
  <si>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</si>
  <si>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</si>
  <si>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</si>
  <si>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</si>
  <si>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</si>
  <si>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</si>
  <si>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</si>
  <si>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</si>
  <si>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</si>
  <si>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</si>
  <si>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</si>
  <si>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</si>
  <si>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</si>
  <si>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</si>
  <si>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</si>
  <si>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</si>
  <si>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</si>
  <si>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</si>
  <si>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</si>
  <si>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</si>
  <si>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</si>
  <si>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21,0*0,2*1,15</t>
  </si>
  <si>
    <t>9,6*7,55*1,122*1,05*1,15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</si>
  <si>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</si>
  <si>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</si>
  <si>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</si>
  <si>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</si>
  <si>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</si>
  <si>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</si>
  <si>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</si>
  <si>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</si>
  <si>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</si>
  <si>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</si>
  <si>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Konstrukce krovu stojaté stolice včetně impregnace řeziva, spojovací prostředky, ukotvení pozednic, profilování zhlaví trámů, bednění, pojistná hydroizolace, laťování, bednění přesahů střechy obkladem pero-drážka, nátěru podhledu přesahu lazurovacím lakem. Tepelná izolace tl. 100+120 a 60 mm osazená do dřevěného roštu.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</si>
  <si>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</si>
  <si>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</si>
  <si>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</si>
  <si>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</si>
  <si>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</si>
  <si>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</si>
  <si>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</si>
  <si>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</si>
  <si>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9,6*7,55*1,122*1,05*0,2*1,15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</si>
  <si>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</si>
  <si>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</si>
  <si>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</si>
  <si>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</si>
  <si>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</si>
  <si>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</si>
  <si>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</si>
  <si>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</si>
  <si>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</si>
  <si>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</si>
  <si>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</si>
  <si>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</si>
  <si>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</si>
  <si>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</si>
  <si>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</si>
  <si>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</si>
  <si>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</si>
  <si>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</si>
  <si>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</si>
  <si>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</si>
  <si>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</si>
  <si>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</si>
  <si>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</si>
  <si>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</si>
  <si>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</si>
  <si>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</si>
  <si>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</si>
  <si>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</si>
  <si>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</si>
  <si>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</si>
  <si>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</si>
  <si>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</si>
  <si>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</si>
  <si>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</si>
  <si>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</si>
  <si>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</si>
  <si>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</si>
  <si>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</si>
  <si>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</si>
  <si>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</si>
  <si>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</si>
  <si>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</si>
  <si>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</si>
  <si>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</si>
  <si>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</si>
  <si>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</si>
  <si>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</si>
  <si>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</si>
  <si>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</si>
  <si>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</si>
  <si>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</si>
  <si>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</si>
  <si>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</si>
  <si>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</si>
  <si>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</si>
  <si>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</si>
  <si>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</si>
  <si>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</si>
  <si>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</si>
  <si>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</si>
  <si>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</si>
  <si>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</si>
  <si>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</si>
  <si>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</si>
  <si>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</si>
  <si>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</si>
  <si>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</si>
  <si>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</si>
  <si>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</si>
  <si>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</si>
  <si>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</si>
  <si>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</si>
  <si>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</si>
  <si>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</si>
  <si>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</si>
  <si>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</si>
  <si>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</si>
  <si>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</si>
  <si>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</si>
  <si>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</si>
  <si>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</si>
  <si>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</si>
  <si>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</si>
  <si>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</si>
  <si>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</si>
  <si>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</si>
  <si>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</si>
  <si>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</si>
  <si>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</si>
  <si>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</si>
  <si>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</si>
  <si>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</si>
  <si>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</si>
  <si>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</si>
  <si>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</si>
  <si>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</si>
  <si>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</si>
  <si>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</si>
  <si>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</si>
  <si>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</si>
  <si>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</si>
  <si>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</si>
  <si>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</si>
  <si>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</si>
  <si>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</si>
  <si>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</si>
  <si>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</si>
  <si>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</si>
  <si>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</si>
  <si>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</si>
  <si>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</si>
  <si>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</si>
  <si>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</si>
  <si>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</si>
  <si>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</si>
  <si>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</si>
  <si>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</si>
  <si>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</si>
  <si>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</si>
  <si>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</si>
  <si>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</si>
  <si>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</si>
  <si>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</si>
  <si>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</si>
  <si>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</si>
  <si>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</si>
  <si>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</si>
  <si>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</si>
  <si>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</si>
  <si>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</si>
  <si>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</si>
  <si>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</si>
  <si>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</si>
  <si>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</si>
  <si>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</si>
  <si>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</si>
  <si>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</si>
  <si>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</si>
  <si>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</si>
  <si>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</si>
  <si>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</si>
  <si>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</si>
  <si>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</si>
  <si>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</si>
  <si>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</si>
  <si>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</si>
  <si>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</si>
  <si>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</si>
  <si>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</si>
  <si>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</si>
  <si>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</si>
  <si>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</si>
  <si>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</si>
  <si>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</si>
  <si>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</si>
  <si>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</si>
  <si>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</si>
  <si>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</si>
  <si>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</si>
  <si>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</si>
  <si>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</si>
  <si>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</si>
  <si>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</si>
  <si>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</si>
  <si>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</si>
  <si>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</si>
  <si>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</si>
  <si>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</si>
  <si>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</si>
  <si>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</si>
  <si>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</si>
  <si>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</si>
  <si>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</si>
  <si>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</si>
  <si>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</si>
  <si>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</si>
  <si>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</si>
  <si>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</si>
  <si>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</si>
  <si>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</si>
  <si>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</si>
  <si>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</si>
  <si>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</si>
  <si>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</si>
  <si>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</si>
  <si>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</si>
  <si>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</si>
  <si>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</si>
  <si>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</si>
  <si>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</si>
  <si>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</si>
  <si>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</si>
  <si>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</si>
  <si>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</si>
  <si>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</si>
  <si>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</si>
  <si>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</si>
  <si>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</si>
  <si>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</si>
  <si>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</si>
  <si>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</si>
  <si>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</si>
  <si>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</si>
  <si>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</si>
  <si>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</si>
  <si>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</si>
  <si>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</si>
  <si>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</si>
  <si>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</si>
  <si>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</si>
  <si>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</si>
  <si>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</si>
  <si>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</si>
  <si>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</si>
  <si>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</si>
  <si>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</si>
  <si>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</si>
  <si>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</si>
  <si>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</si>
  <si>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</si>
  <si>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</si>
  <si>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</si>
  <si>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</si>
  <si>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</si>
  <si>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</si>
  <si>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</si>
  <si>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</si>
  <si>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</si>
  <si>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</si>
  <si>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</si>
  <si>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</si>
  <si>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</si>
  <si>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</si>
  <si>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</si>
  <si>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</si>
  <si>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</si>
  <si>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</si>
  <si>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</si>
  <si>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</si>
  <si>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</si>
  <si>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</si>
  <si>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</si>
  <si>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</si>
  <si>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</si>
  <si>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</si>
  <si>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</si>
  <si>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</si>
  <si>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</si>
  <si>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</si>
  <si>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</si>
  <si>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</si>
  <si>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</si>
  <si>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</si>
  <si>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</si>
  <si>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</si>
  <si>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</si>
  <si>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</si>
  <si>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</si>
  <si>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</si>
  <si>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</si>
  <si>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</si>
  <si>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</si>
  <si>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</si>
  <si>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</si>
  <si>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</si>
  <si>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</si>
  <si>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</si>
  <si>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</si>
  <si>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</si>
  <si>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</si>
  <si>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</si>
  <si>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</si>
  <si>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</si>
  <si>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</si>
  <si>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</si>
  <si>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</si>
  <si>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</si>
  <si>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</si>
  <si>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</si>
  <si>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</si>
  <si>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</si>
  <si>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</si>
  <si>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</si>
  <si>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</si>
  <si>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</si>
  <si>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</si>
  <si>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</si>
  <si>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</si>
  <si>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</si>
  <si>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</si>
  <si>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</si>
  <si>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</si>
  <si>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</si>
  <si>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</si>
  <si>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</si>
  <si>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</si>
  <si>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</si>
  <si>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</si>
  <si>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</si>
  <si>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</si>
  <si>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</si>
  <si>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</si>
  <si>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</si>
  <si>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</si>
  <si>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</si>
  <si>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</si>
  <si>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</si>
  <si>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</si>
  <si>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</si>
  <si>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</si>
  <si>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</si>
  <si>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</si>
  <si>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</si>
  <si>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</si>
  <si>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</si>
  <si>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</si>
  <si>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</si>
  <si>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</si>
  <si>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</si>
  <si>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</si>
  <si>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</si>
  <si>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</si>
  <si>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</si>
  <si>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</si>
  <si>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</si>
  <si>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</si>
  <si>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</si>
  <si>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</si>
  <si>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</si>
  <si>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</si>
  <si>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</si>
  <si>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</si>
  <si>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</si>
  <si>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</si>
  <si>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</si>
  <si>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</si>
  <si>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</si>
  <si>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</si>
  <si>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</si>
  <si>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</si>
  <si>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</si>
  <si>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</si>
  <si>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</si>
  <si>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</si>
  <si>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</si>
  <si>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</si>
  <si>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</si>
  <si>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</si>
  <si>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</si>
  <si>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</si>
  <si>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</si>
  <si>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</si>
  <si>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</si>
  <si>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</si>
  <si>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</si>
  <si>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</si>
  <si>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</si>
  <si>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</si>
  <si>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</si>
  <si>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</si>
  <si>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</si>
  <si>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</si>
  <si>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</si>
  <si>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</si>
  <si>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</si>
  <si>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</si>
  <si>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</si>
  <si>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</si>
  <si>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</si>
  <si>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</si>
  <si>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</si>
  <si>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</si>
  <si>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</si>
  <si>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</si>
  <si>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</si>
  <si>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</si>
  <si>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</si>
  <si>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</si>
  <si>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</si>
  <si>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</si>
  <si>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</si>
  <si>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</si>
  <si>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</si>
  <si>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</si>
  <si>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</si>
  <si>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</si>
  <si>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</si>
  <si>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</si>
  <si>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</si>
  <si>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</si>
  <si>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</si>
  <si>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</si>
  <si>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</si>
  <si>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</si>
  <si>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</si>
  <si>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</si>
  <si>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</si>
  <si>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</si>
  <si>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</si>
  <si>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</si>
  <si>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</si>
  <si>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</si>
  <si>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</si>
  <si>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</si>
  <si>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</si>
  <si>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</si>
  <si>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</si>
  <si>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</si>
  <si>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</si>
  <si>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</si>
  <si>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</si>
  <si>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</si>
  <si>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</si>
  <si>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</si>
  <si>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</si>
  <si>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</si>
  <si>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</si>
  <si>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</si>
  <si>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</si>
  <si>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</si>
  <si>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</si>
  <si>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</si>
  <si>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</si>
  <si>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</si>
  <si>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</si>
  <si>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</si>
  <si>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</si>
  <si>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</si>
  <si>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</si>
  <si>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</si>
  <si>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</si>
  <si>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</si>
  <si>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</si>
  <si>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</si>
  <si>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</si>
  <si>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</si>
  <si>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</si>
  <si>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</si>
  <si>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</si>
  <si>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</si>
  <si>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</si>
  <si>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</si>
  <si>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</si>
  <si>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</si>
  <si>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</si>
  <si>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</si>
  <si>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</si>
  <si>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</si>
  <si>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</si>
  <si>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</si>
  <si>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</si>
  <si>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</si>
  <si>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</si>
  <si>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</si>
  <si>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</si>
  <si>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</si>
  <si>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</si>
  <si>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</si>
  <si>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</si>
  <si>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</si>
  <si>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</si>
  <si>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</si>
  <si>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</si>
  <si>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</si>
  <si>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</si>
  <si>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</si>
  <si>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</si>
  <si>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</si>
  <si>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</si>
  <si>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</si>
  <si>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</si>
  <si>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</si>
  <si>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</si>
  <si>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</si>
  <si>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</si>
  <si>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</si>
  <si>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</si>
  <si>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</si>
  <si>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</si>
  <si>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</si>
  <si>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</si>
  <si>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</si>
  <si>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</si>
  <si>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</si>
  <si>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</si>
  <si>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</si>
  <si>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</si>
  <si>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</si>
  <si>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</si>
  <si>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</si>
  <si>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</si>
  <si>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</si>
  <si>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</si>
  <si>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</si>
  <si>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</si>
  <si>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</si>
  <si>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</si>
  <si>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</si>
  <si>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</si>
  <si>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</si>
  <si>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</si>
  <si>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</si>
  <si>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</si>
  <si>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</si>
  <si>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</si>
  <si>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</si>
  <si>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</si>
  <si>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</si>
  <si>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</si>
  <si>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</si>
  <si>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</si>
  <si>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</si>
  <si>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</si>
  <si>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</si>
  <si>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</si>
  <si>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</si>
  <si>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</si>
  <si>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</si>
  <si>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</si>
  <si>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</si>
  <si>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</si>
  <si>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</si>
  <si>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</si>
  <si>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</si>
  <si>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</si>
  <si>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</si>
  <si>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</si>
  <si>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</si>
  <si>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</si>
  <si>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</si>
  <si>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</si>
  <si>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</si>
  <si>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</si>
  <si>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</si>
  <si>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</si>
  <si>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</si>
  <si>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</si>
  <si>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</si>
  <si>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</si>
  <si>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</si>
  <si>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</si>
  <si>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</si>
  <si>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</si>
  <si>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</si>
  <si>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</si>
  <si>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</si>
  <si>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</si>
  <si>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</si>
  <si>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</si>
  <si>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</si>
  <si>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</si>
  <si>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</si>
  <si>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</si>
  <si>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</si>
  <si>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</si>
  <si>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</si>
  <si>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</si>
  <si>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</si>
  <si>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</si>
  <si>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</si>
  <si>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</si>
  <si>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</si>
  <si>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</si>
  <si>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</si>
  <si>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</si>
  <si>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</si>
  <si>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</si>
  <si>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</si>
  <si>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</si>
  <si>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</si>
  <si>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</si>
  <si>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</si>
  <si>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</si>
  <si>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</si>
  <si>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</si>
  <si>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</si>
  <si>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</si>
  <si>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</si>
  <si>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</si>
  <si>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</si>
  <si>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</si>
  <si>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</si>
  <si>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</si>
  <si>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</si>
  <si>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</si>
  <si>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</si>
  <si>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</si>
  <si>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</si>
  <si>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</si>
  <si>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</si>
  <si>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</si>
  <si>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</si>
  <si>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</si>
  <si>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</si>
  <si>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</si>
  <si>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</si>
  <si>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</si>
  <si>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</si>
  <si>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</si>
  <si>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</si>
  <si>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</si>
  <si>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</si>
  <si>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</si>
  <si>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</si>
  <si>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</si>
  <si>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</si>
  <si>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</si>
  <si>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</si>
  <si>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</si>
  <si>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</si>
  <si>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</si>
  <si>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</si>
  <si>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</si>
  <si>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</si>
  <si>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</si>
  <si>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</si>
  <si>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</si>
  <si>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</si>
  <si>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</si>
  <si>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</si>
  <si>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</si>
  <si>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</si>
  <si>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</si>
  <si>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</si>
  <si>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</si>
  <si>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</si>
  <si>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</si>
  <si>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</si>
  <si>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</si>
  <si>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</si>
  <si>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</si>
  <si>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</si>
  <si>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</si>
  <si>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</si>
  <si>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</si>
  <si>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</si>
  <si>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</si>
  <si>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</si>
  <si>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</si>
  <si>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</si>
  <si>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</si>
  <si>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</si>
  <si>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</si>
  <si>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</si>
  <si>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</si>
  <si>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</si>
  <si>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</si>
  <si>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</si>
  <si>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</si>
  <si>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</si>
  <si>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</si>
  <si>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</si>
  <si>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</si>
  <si>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</si>
  <si>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</si>
  <si>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</si>
  <si>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</si>
  <si>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</si>
  <si>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</si>
  <si>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</si>
  <si>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</si>
  <si>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</si>
  <si>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</si>
  <si>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</si>
  <si>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</si>
  <si>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</si>
  <si>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</si>
  <si>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</si>
  <si>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</si>
  <si>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</si>
  <si>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</si>
  <si>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</si>
  <si>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</si>
  <si>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</si>
  <si>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</si>
  <si>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</si>
  <si>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</si>
  <si>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</si>
  <si>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</si>
  <si>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</si>
  <si>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</si>
  <si>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</si>
  <si>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</si>
  <si>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</si>
  <si>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</si>
  <si>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</si>
  <si>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</si>
  <si>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</si>
  <si>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</si>
  <si>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</si>
  <si>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</si>
  <si>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</si>
  <si>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</si>
  <si>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</si>
  <si>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</si>
  <si>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</si>
  <si>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</si>
  <si>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</si>
  <si>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</si>
  <si>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</si>
  <si>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</si>
  <si>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</si>
  <si>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</si>
  <si>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</si>
  <si>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</si>
  <si>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</si>
  <si>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</si>
  <si>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</si>
  <si>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</si>
  <si>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</si>
  <si>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</si>
  <si>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</si>
  <si>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</si>
  <si>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</si>
  <si>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</si>
  <si>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</si>
  <si>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</si>
  <si>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</si>
  <si>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</si>
  <si>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</si>
  <si>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</si>
  <si>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</si>
  <si>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</si>
  <si>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</si>
  <si>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</si>
  <si>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</si>
  <si>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</si>
  <si>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</si>
  <si>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</si>
  <si>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</si>
  <si>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</si>
  <si>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</si>
  <si>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</si>
  <si>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</si>
  <si>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</si>
  <si>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</si>
  <si>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</si>
  <si>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</si>
  <si>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</si>
  <si>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</si>
  <si>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</si>
  <si>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</si>
  <si>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</si>
  <si>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</si>
  <si>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</si>
  <si>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</si>
  <si>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</si>
  <si>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</si>
  <si>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</si>
  <si>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</si>
  <si>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</si>
  <si>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</si>
  <si>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</si>
  <si>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</si>
  <si>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</si>
  <si>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</si>
  <si>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</si>
  <si>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</si>
  <si>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</si>
  <si>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</si>
  <si>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</si>
  <si>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</si>
  <si>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</si>
  <si>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</si>
  <si>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</si>
  <si>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</si>
  <si>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</si>
  <si>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</si>
  <si>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</si>
  <si>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</si>
  <si>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</si>
  <si>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</si>
  <si>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</si>
  <si>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</si>
  <si>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</si>
  <si>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</si>
  <si>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</si>
  <si>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</si>
  <si>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</si>
  <si>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</si>
  <si>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</si>
  <si>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</si>
  <si>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</si>
  <si>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</si>
  <si>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</si>
  <si>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</si>
  <si>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</si>
  <si>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</si>
  <si>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</si>
  <si>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</si>
  <si>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</si>
  <si>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</si>
  <si>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</si>
  <si>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</si>
  <si>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</si>
  <si>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</si>
  <si>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</si>
  <si>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</si>
  <si>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</si>
  <si>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</si>
  <si>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</si>
  <si>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</si>
  <si>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</si>
  <si>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</si>
  <si>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</si>
  <si>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</si>
  <si>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</si>
  <si>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</si>
  <si>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</si>
  <si>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</si>
  <si>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</si>
  <si>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</si>
  <si>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</si>
  <si>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</si>
  <si>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</si>
  <si>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</si>
  <si>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</si>
  <si>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</si>
  <si>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</si>
  <si>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</si>
  <si>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</si>
  <si>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</si>
  <si>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</si>
  <si>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</si>
  <si>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</si>
  <si>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</si>
  <si>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</si>
  <si>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</si>
  <si>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</si>
  <si>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</si>
  <si>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</si>
  <si>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</si>
  <si>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</si>
  <si>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</si>
  <si>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</si>
  <si>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</si>
  <si>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</si>
  <si>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</si>
  <si>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</si>
  <si>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</si>
  <si>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</si>
  <si>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</si>
  <si>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</si>
  <si>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</si>
  <si>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</si>
  <si>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</si>
  <si>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</si>
  <si>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</si>
  <si>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</si>
  <si>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</si>
  <si>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</si>
  <si>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</si>
  <si>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</si>
  <si>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</si>
  <si>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</si>
  <si>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</si>
  <si>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</si>
  <si>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</si>
  <si>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</si>
  <si>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</si>
  <si>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</si>
  <si>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</si>
  <si>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</si>
  <si>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</si>
  <si>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</si>
  <si>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</si>
  <si>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</si>
  <si>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</si>
  <si>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</si>
  <si>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</si>
  <si>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</si>
  <si>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</si>
  <si>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</si>
  <si>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</si>
  <si>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</si>
  <si>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</si>
  <si>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</si>
  <si>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</si>
  <si>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</si>
  <si>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</si>
  <si>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</si>
  <si>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</si>
  <si>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</si>
  <si>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</si>
  <si>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</si>
  <si>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</si>
  <si>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</si>
  <si>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</si>
  <si>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</si>
  <si>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</si>
  <si>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</si>
  <si>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</si>
  <si>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</si>
  <si>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</si>
  <si>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</si>
  <si>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</si>
  <si>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</si>
  <si>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</si>
  <si>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</si>
  <si>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</si>
  <si>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</si>
  <si>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</si>
  <si>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</si>
  <si>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</si>
  <si>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</si>
  <si>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</si>
  <si>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</si>
  <si>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</si>
  <si>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</si>
  <si>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</si>
  <si>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</si>
  <si>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</si>
  <si>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</si>
  <si>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</si>
  <si>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</si>
  <si>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</si>
  <si>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</si>
  <si>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</si>
  <si>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</si>
  <si>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</si>
  <si>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</si>
  <si>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</si>
  <si>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</si>
  <si>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</si>
  <si>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</si>
  <si>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</si>
  <si>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</si>
  <si>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</si>
  <si>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</si>
  <si>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</si>
  <si>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</si>
  <si>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</si>
  <si>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</si>
  <si>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</si>
  <si>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</si>
  <si>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</si>
  <si>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</si>
  <si>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</si>
  <si>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</si>
  <si>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</si>
  <si>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</si>
  <si>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</si>
  <si>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</si>
  <si>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</si>
  <si>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</si>
  <si>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</si>
  <si>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</si>
  <si>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</si>
  <si>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</si>
  <si>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</si>
  <si>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</si>
  <si>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</si>
  <si>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</si>
  <si>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</si>
  <si>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</si>
  <si>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</si>
  <si>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</si>
  <si>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</si>
  <si>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</si>
  <si>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</si>
  <si>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</si>
  <si>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</si>
  <si>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</si>
  <si>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</si>
  <si>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</si>
  <si>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</si>
  <si>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</si>
  <si>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</si>
  <si>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</si>
  <si>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</si>
  <si>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</si>
  <si>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</si>
  <si>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</si>
  <si>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</si>
  <si>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</si>
  <si>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</si>
  <si>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</si>
  <si>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</si>
  <si>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</si>
  <si>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</si>
  <si>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</si>
  <si>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</si>
  <si>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</si>
  <si>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</si>
  <si>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</si>
  <si>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</si>
  <si>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</si>
  <si>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</si>
  <si>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</si>
  <si>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</si>
  <si>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</si>
  <si>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</si>
  <si>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</si>
  <si>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</si>
  <si>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</si>
  <si>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</si>
  <si>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</si>
  <si>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</si>
  <si>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</si>
  <si>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</si>
  <si>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</si>
  <si>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</si>
  <si>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</si>
  <si>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</si>
  <si>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</si>
  <si>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</si>
  <si>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</si>
  <si>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</si>
  <si>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</si>
  <si>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</si>
  <si>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</si>
  <si>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</si>
  <si>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</si>
  <si>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</si>
  <si>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</si>
  <si>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</si>
  <si>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</si>
  <si>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</si>
  <si>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</si>
  <si>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</si>
  <si>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</si>
  <si>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</si>
  <si>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</si>
  <si>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</si>
  <si>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</si>
  <si>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</si>
  <si>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</si>
  <si>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</si>
  <si>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</si>
  <si>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</si>
  <si>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</si>
  <si>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</si>
  <si>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</si>
  <si>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</si>
  <si>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</si>
  <si>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</si>
  <si>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</si>
  <si>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</si>
  <si>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</si>
  <si>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</si>
  <si>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</si>
  <si>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</si>
  <si>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</si>
  <si>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</si>
  <si>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</si>
  <si>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</si>
  <si>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</si>
  <si>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</si>
  <si>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</si>
  <si>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</si>
  <si>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</si>
  <si>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</si>
  <si>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</si>
  <si>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</si>
  <si>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</si>
  <si>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</si>
  <si>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</si>
  <si>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</si>
  <si>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</si>
  <si>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</si>
  <si>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</si>
  <si>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</si>
  <si>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</si>
  <si>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</si>
  <si>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</si>
  <si>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</si>
  <si>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</si>
  <si>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</si>
  <si>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</si>
  <si>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</si>
  <si>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</si>
  <si>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</si>
  <si>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</si>
  <si>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</si>
  <si>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</si>
  <si>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</si>
  <si>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</si>
  <si>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</si>
  <si>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</si>
  <si>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</si>
  <si>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</si>
  <si>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</si>
  <si>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</si>
  <si>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</si>
  <si>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</si>
  <si>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</si>
  <si>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</si>
  <si>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</si>
  <si>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</si>
  <si>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</si>
  <si>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</si>
  <si>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</si>
  <si>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</si>
  <si>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</si>
  <si>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</si>
  <si>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</si>
  <si>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</si>
  <si>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</si>
  <si>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</si>
  <si>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</si>
  <si>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</si>
  <si>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</si>
  <si>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</si>
  <si>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</si>
  <si>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</si>
  <si>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</si>
  <si>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</si>
  <si>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</si>
  <si>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</si>
  <si>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</si>
  <si>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</si>
  <si>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</si>
  <si>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</si>
  <si>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</si>
  <si>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</si>
  <si>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</si>
  <si>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</si>
  <si>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</si>
  <si>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</si>
  <si>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</si>
  <si>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</si>
  <si>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</si>
  <si>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</si>
  <si>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</si>
  <si>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</si>
  <si>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</si>
  <si>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</si>
  <si>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</si>
  <si>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</si>
  <si>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</si>
  <si>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</si>
  <si>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</si>
  <si>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</si>
  <si>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</si>
  <si>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</si>
  <si>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</si>
  <si>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</si>
  <si>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</si>
  <si>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</si>
  <si>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</si>
  <si>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</si>
  <si>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</si>
  <si>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</si>
  <si>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</si>
  <si>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</si>
  <si>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</si>
  <si>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</si>
  <si>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</si>
  <si>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</si>
  <si>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</si>
  <si>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</si>
  <si>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</si>
  <si>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</si>
  <si>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</si>
  <si>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</si>
  <si>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</si>
  <si>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</si>
  <si>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</si>
  <si>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</si>
  <si>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</si>
  <si>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</si>
  <si>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</si>
  <si>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</si>
  <si>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</si>
  <si>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</si>
  <si>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</si>
  <si>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</si>
  <si>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</si>
  <si>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</si>
  <si>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</si>
  <si>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</si>
  <si>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</si>
  <si>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</si>
  <si>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</si>
  <si>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</si>
  <si>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</si>
  <si>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</si>
  <si>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</si>
  <si>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</si>
  <si>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</si>
  <si>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</si>
  <si>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</si>
  <si>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</si>
  <si>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</si>
  <si>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</si>
  <si>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</si>
  <si>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</si>
  <si>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</si>
  <si>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</si>
  <si>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</si>
  <si>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</si>
  <si>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</si>
  <si>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</si>
  <si>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</si>
  <si>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</si>
  <si>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</si>
  <si>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</si>
  <si>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</si>
  <si>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</si>
  <si>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</si>
  <si>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</si>
  <si>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</si>
  <si>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</si>
  <si>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</si>
  <si>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</si>
  <si>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</si>
  <si>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</si>
  <si>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</si>
  <si>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</si>
  <si>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</si>
  <si>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</si>
  <si>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</si>
  <si>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</si>
  <si>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</si>
  <si>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</si>
  <si>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</si>
  <si>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</si>
  <si>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</si>
  <si>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</si>
  <si>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</si>
  <si>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</si>
  <si>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</si>
  <si>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</si>
  <si>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</si>
  <si>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</si>
  <si>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</si>
  <si>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</si>
  <si>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</si>
  <si>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</si>
  <si>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</si>
  <si>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</si>
  <si>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</si>
  <si>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</si>
  <si>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</si>
  <si>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</si>
  <si>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</si>
  <si>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</si>
  <si>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</si>
  <si>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</si>
  <si>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</si>
  <si>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</si>
  <si>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</si>
  <si>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</si>
  <si>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</si>
  <si>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</si>
  <si>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</si>
  <si>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</si>
  <si>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</si>
  <si>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</si>
  <si>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</si>
  <si>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</si>
  <si>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</si>
  <si>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</si>
  <si>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</si>
  <si>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</si>
  <si>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</si>
  <si>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</si>
  <si>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</si>
  <si>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</si>
  <si>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</si>
  <si>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</si>
  <si>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</si>
  <si>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</si>
  <si>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</si>
  <si>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</si>
  <si>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</si>
  <si>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</si>
  <si>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</si>
  <si>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</si>
  <si>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</si>
  <si>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</si>
  <si>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</si>
  <si>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</si>
  <si>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</si>
  <si>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</si>
  <si>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</si>
  <si>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</si>
  <si>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</si>
  <si>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</si>
  <si>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</si>
  <si>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</si>
  <si>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</si>
  <si>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</si>
  <si>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</si>
  <si>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</si>
  <si>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</si>
  <si>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</si>
  <si>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</si>
  <si>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</si>
  <si>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</si>
  <si>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</si>
  <si>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</si>
  <si>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</si>
  <si>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</si>
  <si>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</si>
  <si>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</si>
  <si>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</si>
  <si>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</si>
  <si>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</si>
  <si>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</si>
  <si>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</si>
  <si>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</si>
  <si>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</si>
  <si>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</si>
  <si>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</si>
  <si>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</si>
  <si>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</si>
  <si>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</si>
  <si>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</si>
  <si>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</si>
  <si>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</si>
  <si>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</si>
  <si>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</si>
  <si>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</si>
  <si>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</si>
  <si>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</si>
  <si>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</si>
  <si>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</si>
  <si>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</si>
  <si>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</si>
  <si>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</si>
  <si>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</si>
  <si>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</si>
  <si>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</si>
  <si>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</si>
  <si>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</si>
  <si>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</si>
  <si>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</si>
  <si>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</si>
  <si>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</si>
  <si>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</si>
  <si>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</si>
  <si>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</si>
  <si>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</si>
  <si>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</si>
  <si>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</si>
  <si>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</si>
  <si>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</si>
  <si>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</si>
  <si>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</si>
  <si>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</si>
  <si>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</si>
  <si>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</si>
  <si>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</si>
  <si>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</si>
  <si>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</si>
  <si>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</si>
  <si>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</si>
  <si>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</si>
  <si>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</si>
  <si>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</si>
  <si>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</si>
  <si>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</si>
  <si>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</si>
  <si>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</si>
  <si>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</si>
  <si>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</si>
  <si>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</si>
  <si>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</si>
  <si>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</si>
  <si>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</si>
  <si>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</si>
  <si>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</si>
  <si>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</si>
  <si>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</si>
  <si>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</si>
  <si>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</si>
  <si>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</si>
  <si>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</si>
  <si>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</si>
  <si>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</si>
  <si>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</si>
  <si>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</si>
  <si>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</si>
  <si>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</si>
  <si>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</si>
  <si>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</si>
  <si>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</si>
  <si>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</si>
  <si>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</si>
  <si>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</si>
  <si>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</si>
  <si>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</si>
  <si>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</si>
  <si>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</si>
  <si>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</si>
  <si>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</si>
  <si>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</si>
  <si>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</si>
  <si>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</si>
  <si>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</si>
  <si>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</si>
  <si>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</si>
  <si>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</si>
  <si>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</si>
  <si>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</si>
  <si>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</si>
  <si>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</si>
  <si>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</si>
  <si>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</si>
  <si>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</si>
  <si>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</si>
  <si>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</si>
  <si>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</si>
  <si>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</si>
  <si>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</si>
  <si>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</si>
  <si>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</si>
  <si>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</si>
  <si>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</si>
  <si>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</si>
  <si>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</si>
  <si>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</si>
  <si>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</si>
  <si>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</si>
  <si>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</si>
  <si>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</si>
  <si>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</si>
  <si>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</si>
  <si>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</si>
  <si>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</si>
  <si>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</si>
  <si>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</si>
  <si>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</si>
  <si>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</si>
  <si>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</si>
  <si>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</si>
  <si>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</si>
  <si>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</si>
  <si>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</si>
  <si>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</si>
  <si>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</si>
  <si>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</si>
  <si>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</si>
  <si>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</si>
  <si>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</si>
  <si>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</si>
  <si>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</si>
  <si>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</si>
  <si>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</si>
  <si>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</si>
  <si>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</si>
  <si>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</si>
  <si>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</si>
  <si>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</si>
  <si>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</si>
  <si>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</si>
  <si>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</si>
  <si>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</si>
  <si>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</si>
  <si>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</si>
  <si>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</si>
  <si>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</si>
  <si>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</si>
  <si>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</si>
  <si>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</si>
  <si>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</si>
  <si>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</si>
  <si>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</si>
  <si>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</si>
  <si>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</si>
  <si>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</si>
  <si>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</si>
  <si>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</si>
  <si>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</si>
  <si>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</si>
  <si>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</si>
  <si>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</si>
  <si>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</si>
  <si>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</si>
  <si>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</si>
  <si>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</si>
  <si>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</si>
  <si>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</si>
  <si>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</si>
  <si>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</si>
  <si>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</si>
  <si>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</si>
  <si>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</si>
  <si>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</si>
  <si>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</si>
  <si>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</si>
  <si>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</si>
  <si>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</si>
  <si>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</si>
  <si>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</si>
  <si>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</si>
  <si>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</si>
  <si>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</si>
  <si>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</si>
  <si>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</si>
  <si>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</si>
  <si>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</si>
  <si>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</si>
  <si>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</si>
  <si>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</si>
  <si>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</si>
  <si>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</si>
  <si>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</si>
  <si>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</si>
  <si>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</si>
  <si>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</si>
  <si>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</si>
  <si>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</si>
  <si>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</si>
  <si>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</si>
  <si>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</si>
  <si>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</si>
  <si>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</si>
  <si>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</si>
  <si>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</si>
  <si>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</si>
  <si>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</si>
  <si>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</si>
  <si>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</si>
  <si>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</si>
  <si>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</si>
  <si>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</si>
  <si>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</si>
  <si>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</si>
  <si>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</si>
  <si>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</si>
  <si>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</si>
  <si>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</si>
  <si>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</si>
  <si>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</si>
  <si>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</si>
  <si>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</si>
  <si>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</si>
  <si>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</si>
  <si>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</si>
  <si>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</si>
  <si>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</si>
  <si>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</si>
  <si>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</si>
  <si>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</si>
  <si>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</si>
  <si>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</si>
  <si>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</si>
  <si>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</si>
  <si>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</si>
  <si>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</si>
  <si>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</si>
  <si>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</si>
  <si>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</si>
  <si>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</si>
  <si>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</si>
  <si>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</si>
  <si>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</si>
  <si>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</si>
  <si>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</si>
  <si>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</si>
  <si>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</si>
  <si>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</si>
  <si>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</si>
  <si>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</si>
  <si>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</si>
  <si>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</si>
  <si>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</si>
  <si>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</si>
  <si>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</si>
  <si>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</si>
  <si>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</si>
  <si>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</si>
  <si>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</si>
  <si>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</si>
  <si>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</si>
  <si>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</si>
  <si>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</si>
  <si>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</si>
  <si>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</si>
  <si>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</si>
  <si>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</si>
  <si>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</si>
  <si>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</si>
  <si>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</si>
  <si>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</si>
  <si>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</si>
  <si>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</si>
  <si>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</si>
  <si>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</si>
  <si>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</si>
  <si>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</si>
  <si>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</si>
  <si>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</si>
  <si>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</si>
  <si>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</si>
  <si>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</si>
  <si>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</si>
  <si>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</si>
  <si>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</si>
  <si>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</si>
  <si>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</si>
  <si>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</si>
  <si>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</si>
  <si>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</si>
  <si>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</si>
  <si>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</si>
  <si>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</si>
  <si>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</si>
  <si>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</si>
  <si>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</si>
  <si>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</si>
  <si>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</si>
  <si>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</si>
  <si>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</si>
  <si>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</si>
  <si>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</si>
  <si>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</si>
  <si>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</si>
  <si>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</si>
  <si>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</si>
  <si>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</si>
  <si>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</si>
  <si>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</si>
  <si>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</si>
  <si>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</si>
  <si>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</si>
  <si>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</si>
  <si>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</si>
  <si>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</si>
  <si>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</si>
  <si>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</si>
  <si>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</si>
  <si>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</si>
  <si>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</si>
  <si>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</si>
  <si>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</si>
  <si>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</si>
  <si>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</si>
  <si>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</si>
  <si>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</si>
  <si>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</si>
  <si>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</si>
  <si>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</si>
  <si>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</si>
  <si>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</si>
  <si>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</si>
  <si>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</si>
  <si>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</si>
  <si>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</si>
  <si>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</si>
  <si>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</si>
  <si>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</si>
  <si>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</si>
  <si>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</si>
  <si>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</si>
  <si>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</si>
  <si>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</si>
  <si>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</si>
  <si>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</si>
  <si>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</si>
  <si>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</si>
  <si>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</si>
  <si>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</si>
  <si>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</si>
  <si>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</si>
  <si>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</si>
  <si>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</si>
  <si>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</si>
  <si>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</si>
  <si>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</si>
  <si>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</si>
  <si>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</si>
  <si>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</si>
  <si>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</si>
  <si>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</si>
  <si>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</si>
  <si>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</si>
  <si>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</si>
  <si>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</si>
  <si>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</si>
  <si>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</si>
  <si>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</si>
  <si>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</si>
  <si>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</si>
  <si>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</si>
  <si>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</si>
  <si>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</si>
  <si>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</si>
  <si>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</si>
  <si>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</si>
  <si>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</si>
  <si>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</si>
  <si>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</si>
  <si>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</si>
  <si>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</si>
  <si>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</si>
  <si>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</si>
  <si>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</si>
  <si>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</si>
  <si>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</si>
  <si>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</si>
  <si>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</si>
  <si>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</si>
  <si>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</si>
  <si>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</si>
  <si>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</si>
  <si>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</si>
  <si>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</si>
  <si>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</si>
  <si>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</si>
  <si>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</si>
  <si>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</si>
  <si>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</si>
  <si>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</si>
  <si>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</si>
  <si>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</si>
  <si>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</si>
  <si>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</si>
  <si>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</si>
  <si>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</si>
  <si>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</si>
  <si>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</si>
  <si>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</si>
  <si>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</si>
  <si>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</si>
  <si>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</si>
  <si>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</si>
  <si>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</si>
  <si>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</si>
  <si>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</si>
  <si>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</si>
  <si>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</si>
  <si>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</si>
  <si>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</si>
  <si>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</si>
  <si>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</si>
  <si>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</si>
  <si>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</si>
  <si>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</si>
  <si>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</si>
  <si>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</si>
  <si>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</si>
  <si>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</si>
  <si>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</si>
  <si>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</si>
  <si>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</si>
  <si>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</si>
  <si>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</si>
  <si>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</si>
  <si>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</si>
  <si>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</si>
  <si>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</si>
  <si>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</si>
  <si>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</si>
  <si>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</si>
  <si>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</si>
  <si>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</si>
  <si>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</si>
  <si>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</si>
  <si>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</si>
  <si>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</si>
  <si>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</si>
  <si>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</si>
  <si>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</si>
  <si>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</si>
  <si>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</si>
  <si>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</si>
  <si>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</si>
  <si>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</si>
  <si>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</si>
  <si>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</si>
  <si>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</si>
  <si>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</si>
  <si>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</si>
  <si>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</si>
  <si>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</si>
  <si>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</si>
  <si>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</si>
  <si>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</si>
  <si>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</si>
  <si>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</si>
  <si>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</si>
  <si>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</si>
  <si>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</si>
  <si>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</si>
  <si>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</si>
  <si>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</si>
  <si>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</si>
  <si>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</si>
  <si>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</si>
  <si>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</si>
  <si>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</si>
  <si>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</si>
  <si>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</si>
  <si>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</si>
  <si>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</si>
  <si>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</si>
  <si>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</si>
  <si>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</si>
  <si>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</si>
  <si>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</si>
  <si>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</si>
  <si>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</si>
  <si>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</si>
  <si>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</si>
  <si>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</si>
  <si>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</si>
  <si>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</si>
  <si>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</si>
  <si>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</si>
  <si>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</si>
  <si>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</si>
  <si>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</si>
  <si>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</si>
  <si>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</si>
  <si>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</si>
  <si>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</si>
  <si>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</si>
  <si>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</si>
  <si>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</si>
  <si>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</si>
  <si>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</si>
  <si>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</si>
  <si>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</si>
  <si>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</si>
  <si>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</si>
  <si>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</si>
  <si>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</si>
  <si>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</si>
  <si>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</si>
  <si>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</si>
  <si>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</si>
  <si>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</si>
  <si>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</si>
  <si>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</si>
  <si>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</si>
  <si>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</si>
  <si>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</si>
  <si>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</si>
  <si>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</si>
  <si>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</si>
  <si>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</si>
  <si>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</si>
  <si>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</si>
  <si>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</si>
  <si>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</si>
  <si>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</si>
  <si>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</si>
  <si>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</si>
  <si>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</si>
  <si>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</si>
  <si>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</si>
  <si>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</si>
  <si>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</si>
  <si>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</si>
  <si>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</si>
  <si>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</si>
  <si>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</si>
  <si>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</si>
  <si>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</si>
  <si>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</si>
  <si>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</si>
  <si>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</si>
  <si>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</si>
  <si>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</si>
  <si>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</si>
  <si>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</si>
  <si>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</si>
  <si>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</si>
  <si>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</si>
  <si>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</si>
  <si>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</si>
  <si>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</si>
  <si>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</si>
  <si>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</si>
  <si>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</si>
  <si>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</si>
  <si>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</si>
  <si>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</si>
  <si>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</si>
  <si>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</si>
  <si>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</si>
  <si>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</si>
  <si>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</si>
  <si>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</si>
  <si>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</si>
  <si>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</si>
  <si>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</si>
  <si>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</si>
  <si>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</si>
  <si>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</si>
  <si>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</si>
  <si>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</si>
  <si>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</si>
  <si>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</si>
  <si>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</si>
  <si>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</si>
  <si>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</si>
  <si>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</si>
  <si>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</si>
  <si>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</si>
  <si>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</si>
  <si>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95-04</t>
  </si>
  <si>
    <t>Koordinační přirážka pro práce mimo zadávací řízení -SO 05a, SO 05b</t>
  </si>
  <si>
    <t>DMT betonového žlabu š. do 500mm  vč. Lože - odvoz a likvidace</t>
  </si>
  <si>
    <t>ROZVÁDĚČ RE1: typový, pro nepřímé měření</t>
  </si>
  <si>
    <t>ROZVÁDĚČ RE2: typový, pro nepřímé měření</t>
  </si>
  <si>
    <t>smršťovací hlavice rozdělovací 70-240mm2</t>
  </si>
  <si>
    <t>ukončení kabelů, vč. zapojení do 4x95 mm2</t>
  </si>
  <si>
    <t>ukončení kabelů, vč. zapojení do 4x240 mm2</t>
  </si>
  <si>
    <t>kabelová spojka AYKY 3x185+90</t>
  </si>
  <si>
    <t>kabelová spojka AYKY-J 3x120+70</t>
  </si>
  <si>
    <t>kabelová spojka AYKY-J 3x95+70</t>
  </si>
  <si>
    <t>kabelová spojka CYKY 4x16</t>
  </si>
  <si>
    <t>nožová pojistka PN2gG 200A</t>
  </si>
  <si>
    <t>nožová pojistka PN2gG 160A</t>
  </si>
  <si>
    <t>rozpojovací skříň RS2 - SR401/NVW2, rozm.: 930x640x250mm</t>
  </si>
  <si>
    <t>nožová pojistka PN1gG 125A</t>
  </si>
  <si>
    <t>nožová pojistka PN1gG 63A</t>
  </si>
  <si>
    <t>nožová pojistka PN1gG 32A</t>
  </si>
  <si>
    <t>přípojková skříň PS - SS300/NVE1P-C, rozm.: 470x600x220mm</t>
  </si>
  <si>
    <t>nožová pojistka PN000gG 63A</t>
  </si>
  <si>
    <t>nožová pojistka PN000gG 32A</t>
  </si>
  <si>
    <t>hl. jistič 3x160A (nast. na 3x125A)</t>
  </si>
  <si>
    <t>kabel AYKY-J 3x240+120 - volně - kabelová trasa - (trasa 8,0m + 6x 2m)</t>
  </si>
  <si>
    <t>proudové transformátory: zvolit dle stáv. smlouvy o připojení</t>
  </si>
  <si>
    <t>hl. jistič 3x250A (nast. na 3x160A)</t>
  </si>
  <si>
    <t>proudové transformátory: zvolit dle smlouvy o připojení</t>
  </si>
  <si>
    <t>zemnicí pásek FeZn 30 x 4 - trasa 10m (1,0 m =&gt; 0,95kg)</t>
  </si>
  <si>
    <t>kulatina FeZn pr. 10 - vývody k RE1, RE2, RS1 6,0m (1,0 m =&gt; 0,62kg)</t>
  </si>
  <si>
    <t>kabel AYKY-J 3x185+95 - volně - kabelová trasa - (trasa 22,5m + 2x 2m)</t>
  </si>
  <si>
    <t>kabel AYKY-J 3x120+70 - volně - kabelová trasa - (trasa 5,0m + 2x 2m)</t>
  </si>
  <si>
    <t>kabel AYKY-J 3x95+70 - volně - kabelová trasa - (trasa 22,5m + 2x 2m)</t>
  </si>
  <si>
    <t>kabel CYKY-J 4x16 - volně - kabelová trasa - (trasa 2x10,0m + 4x 2m)</t>
  </si>
  <si>
    <t>smršťovací hlavice rozdělovací 50-150mm2</t>
  </si>
  <si>
    <t>rozpojovací skříň RS1 - dodávka E-ON</t>
  </si>
  <si>
    <t>podružný materiál (z materiálu p.č. 1 - p.č. 38)</t>
  </si>
  <si>
    <t>vytyčení trati kabel. vedení ve volném terénu</t>
  </si>
  <si>
    <t>výkop a zához kabelové ryhy 50 x 120 cm ručně, vč. hutnění</t>
  </si>
  <si>
    <t>prohloubení výkopu pro zemnicí pásku 20 x 20 cm</t>
  </si>
  <si>
    <t>zemní práce ke kabelové spojce</t>
  </si>
  <si>
    <t>chránička pr. 75mm2</t>
  </si>
  <si>
    <t>chránička pr. 160mm2</t>
  </si>
  <si>
    <t>vysekání / zazdění otvorů pro kabelové skříně</t>
  </si>
  <si>
    <t>provizorní úprava terénu - délka x šířka výkopu (33m x 0,5m)</t>
  </si>
  <si>
    <t>odvoz zeminy, vč. uložení na skládce - délka x šířka výkopu x pískové lože (33m x 0,5m x 0,2m)</t>
  </si>
  <si>
    <t>zařízení staveniště (z položky - I. ROZVODY NN CELKEM)</t>
  </si>
  <si>
    <t>geodetické zaměření kabelových tras a chrániček</t>
  </si>
  <si>
    <t>geodetické zaměření nových rozváděčů a kabelových spojek</t>
  </si>
  <si>
    <t>ekologická likvidace odpadu (obaly, izolace kabelů atd.) (z položek materiálu I a II)</t>
  </si>
  <si>
    <r>
      <t xml:space="preserve"> 05a - PŘELOŽKA ROZVODNÉ SKŘÍNĚ A PŘÍPOJKY ELEKTRO NN  05b - PŘELOŽKA KABELU ELEKTRO NN</t>
    </r>
    <r>
      <rPr>
        <sz val="10"/>
        <color rgb="FFFF0000"/>
        <rFont val="Arial CE"/>
        <charset val="238"/>
      </rPr>
      <t xml:space="preserve"> </t>
    </r>
  </si>
  <si>
    <t>D + M dešťový svod lakovaný plech DN 100, kompletně dle výkresu K1</t>
  </si>
  <si>
    <t>D + M dešťový žlab lakovaný plech DN 100, kompletně dle výkresu K1</t>
  </si>
  <si>
    <t>D + M vnitřní hliníkové dveře 2kř 1600/280mm vč zárubně  a kování EW 30 C3 DP1, kompletně dle výkresu V1</t>
  </si>
  <si>
    <t>D + M vnitřní hliníkové dveře  2kř 1570/2600mm vč zárubně  a kování - EW 30 C3 DP1, kompletně dle výkresu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</si>
</sst>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22" fillId="0" borderId="0" xfId="0" applyFont="1"/>
    <xf numFmtId="4" fontId="0" fillId="0" borderId="32" xfId="0" applyNumberForma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/>
    </xf>
    <xf numFmtId="4" fontId="0" fillId="0" borderId="35" xfId="0" applyNumberFormat="1" applyBorder="1" applyAlignment="1">
      <alignment vertical="center" wrapText="1"/>
    </xf>
    <xf numFmtId="4" fontId="19" fillId="0" borderId="32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0" xfId="0" applyFont="1" applyFill="1" applyAlignment="1" applyProtection="1">
      <alignment horizontal="left" vertical="center"/>
      <protection locked="0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6"/>
  <sheetViews>
    <sheetView showGridLines="0" topLeftCell="B48" zoomScaleNormal="100" zoomScaleSheetLayoutView="75" workbookViewId="0">
      <selection activeCell="O62" sqref="O6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06" t="s">
        <v>39</v>
      </c>
      <c r="C1" s="207"/>
      <c r="D1" s="207"/>
      <c r="E1" s="207"/>
      <c r="F1" s="207"/>
      <c r="G1" s="207"/>
      <c r="H1" s="207"/>
      <c r="I1" s="207"/>
      <c r="J1" s="208"/>
    </row>
    <row r="2" spans="1:15" ht="36" customHeight="1" x14ac:dyDescent="0.2">
      <c r="A2" s="2"/>
      <c r="B2" s="76" t="s">
        <v>22</v>
      </c>
      <c r="C2" s="77"/>
      <c r="D2" s="78" t="s">
        <v>41</v>
      </c>
      <c r="E2" s="212" t="s">
        <v>42</v>
      </c>
      <c r="F2" s="213"/>
      <c r="G2" s="213"/>
      <c r="H2" s="213"/>
      <c r="I2" s="213"/>
      <c r="J2" s="214"/>
      <c r="O2" s="1"/>
    </row>
    <row r="3" spans="1:15" ht="27" hidden="1" customHeight="1" x14ac:dyDescent="0.2">
      <c r="A3" s="2"/>
      <c r="B3" s="79"/>
      <c r="C3" s="77"/>
      <c r="D3" s="80"/>
      <c r="E3" s="215"/>
      <c r="F3" s="216"/>
      <c r="G3" s="216"/>
      <c r="H3" s="216"/>
      <c r="I3" s="216"/>
      <c r="J3" s="217"/>
    </row>
    <row r="4" spans="1:15" ht="23.25" customHeight="1" x14ac:dyDescent="0.2">
      <c r="A4" s="2"/>
      <c r="B4" s="81"/>
      <c r="C4" s="82"/>
      <c r="D4" s="83"/>
      <c r="E4" s="223"/>
      <c r="F4" s="223"/>
      <c r="G4" s="223"/>
      <c r="H4" s="223"/>
      <c r="I4" s="223"/>
      <c r="J4" s="224"/>
    </row>
    <row r="5" spans="1:15" ht="24" customHeight="1" x14ac:dyDescent="0.2">
      <c r="A5" s="2"/>
      <c r="B5" s="31" t="s">
        <v>40</v>
      </c>
      <c r="D5" s="227"/>
      <c r="E5" s="228"/>
      <c r="F5" s="228"/>
      <c r="G5" s="228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229"/>
      <c r="E6" s="230"/>
      <c r="F6" s="230"/>
      <c r="G6" s="230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31"/>
      <c r="F7" s="232"/>
      <c r="G7" s="232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19"/>
      <c r="E11" s="219"/>
      <c r="F11" s="219"/>
      <c r="G11" s="219"/>
      <c r="H11" s="18" t="s">
        <v>38</v>
      </c>
      <c r="I11" s="84"/>
      <c r="J11" s="8"/>
    </row>
    <row r="12" spans="1:15" ht="15.75" customHeight="1" x14ac:dyDescent="0.2">
      <c r="A12" s="2"/>
      <c r="B12" s="28"/>
      <c r="C12" s="55"/>
      <c r="D12" s="191"/>
      <c r="E12" s="191"/>
      <c r="F12" s="191"/>
      <c r="G12" s="191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25"/>
      <c r="F13" s="226"/>
      <c r="G13" s="226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18"/>
      <c r="F15" s="218"/>
      <c r="G15" s="220"/>
      <c r="H15" s="220"/>
      <c r="I15" s="220" t="s">
        <v>29</v>
      </c>
      <c r="J15" s="221"/>
    </row>
    <row r="16" spans="1:15" ht="23.25" customHeight="1" x14ac:dyDescent="0.2">
      <c r="A16" s="117" t="s">
        <v>24</v>
      </c>
      <c r="B16" s="38" t="s">
        <v>3429</v>
      </c>
      <c r="C16" s="62"/>
      <c r="D16" s="63"/>
      <c r="E16" s="189"/>
      <c r="F16" s="190"/>
      <c r="G16" s="189"/>
      <c r="H16" s="190"/>
      <c r="I16" s="189">
        <f>SUM(F64+F62+F60+F58+F56+F54+F43)</f>
        <v>0</v>
      </c>
      <c r="J16" s="201"/>
    </row>
    <row r="17" spans="1:10" ht="23.25" customHeight="1" x14ac:dyDescent="0.2">
      <c r="A17" s="117" t="s">
        <v>25</v>
      </c>
      <c r="B17" s="38"/>
      <c r="C17" s="62"/>
      <c r="D17" s="63"/>
      <c r="E17" s="189"/>
      <c r="F17" s="190"/>
      <c r="G17" s="189"/>
      <c r="H17" s="190"/>
      <c r="I17" s="189"/>
      <c r="J17" s="201"/>
    </row>
    <row r="18" spans="1:10" ht="23.25" customHeight="1" x14ac:dyDescent="0.2">
      <c r="A18" s="117" t="s">
        <v>26</v>
      </c>
      <c r="B18" s="38"/>
      <c r="C18" s="62"/>
      <c r="D18" s="63"/>
      <c r="E18" s="189"/>
      <c r="F18" s="190"/>
      <c r="G18" s="189"/>
      <c r="H18" s="190"/>
      <c r="I18" s="189"/>
      <c r="J18" s="201"/>
    </row>
    <row r="19" spans="1:10" ht="23.25" customHeight="1" x14ac:dyDescent="0.2">
      <c r="A19" s="117" t="s">
        <v>244</v>
      </c>
      <c r="B19" s="38" t="s">
        <v>27</v>
      </c>
      <c r="C19" s="62"/>
      <c r="D19" s="63"/>
      <c r="E19" s="189"/>
      <c r="F19" s="190"/>
      <c r="G19" s="189"/>
      <c r="H19" s="190"/>
      <c r="I19" s="189">
        <f>SUM('00 00 Naklady'!G8)</f>
        <v>0</v>
      </c>
      <c r="J19" s="201"/>
    </row>
    <row r="20" spans="1:10" ht="23.25" customHeight="1" x14ac:dyDescent="0.2">
      <c r="A20" s="117" t="s">
        <v>245</v>
      </c>
      <c r="B20" s="38" t="s">
        <v>28</v>
      </c>
      <c r="C20" s="62"/>
      <c r="D20" s="63"/>
      <c r="E20" s="189"/>
      <c r="F20" s="190"/>
      <c r="G20" s="189"/>
      <c r="H20" s="190"/>
      <c r="I20" s="189">
        <f>SUM('00 00 Naklady'!G20)</f>
        <v>0</v>
      </c>
      <c r="J20" s="201"/>
    </row>
    <row r="21" spans="1:10" ht="23.25" customHeight="1" x14ac:dyDescent="0.2">
      <c r="A21" s="2"/>
      <c r="B21" s="48" t="s">
        <v>29</v>
      </c>
      <c r="C21" s="64"/>
      <c r="D21" s="65"/>
      <c r="E21" s="202"/>
      <c r="F21" s="222"/>
      <c r="G21" s="202"/>
      <c r="H21" s="222"/>
      <c r="I21" s="202">
        <f>SUM(I16:J20)</f>
        <v>0</v>
      </c>
      <c r="J21" s="203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95">
        <f>ZakladDPHSniVypocet</f>
        <v>0</v>
      </c>
      <c r="H23" s="196"/>
      <c r="I23" s="19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3">
        <f>IF(A24&gt;50, ROUNDUP(A23, 0), ROUNDDOWN(A23, 0))</f>
        <v>0</v>
      </c>
      <c r="H24" s="194"/>
      <c r="I24" s="19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5">
        <f>ZakladDPHZaklVypocet</f>
        <v>0</v>
      </c>
      <c r="H25" s="196"/>
      <c r="I25" s="19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09">
        <f>IF(A26&gt;50, ROUNDUP(A25, 0), ROUNDDOWN(A25, 0))</f>
        <v>0</v>
      </c>
      <c r="H26" s="210"/>
      <c r="I26" s="210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11">
        <f>CenaCelkem-(ZakladDPHSni+DPHSni+ZakladDPHZakl+DPHZakl)</f>
        <v>0</v>
      </c>
      <c r="H27" s="211"/>
      <c r="I27" s="211"/>
      <c r="J27" s="41" t="str">
        <f t="shared" si="0"/>
        <v>CZK</v>
      </c>
    </row>
    <row r="28" spans="1:10" ht="27.75" hidden="1" customHeight="1" thickBot="1" x14ac:dyDescent="0.25">
      <c r="A28" s="2"/>
      <c r="B28" s="108" t="s">
        <v>23</v>
      </c>
      <c r="C28" s="109"/>
      <c r="D28" s="109"/>
      <c r="E28" s="110"/>
      <c r="F28" s="111"/>
      <c r="G28" s="205">
        <f>ZakladDPHSniVypocet+ZakladDPHZaklVypocet</f>
        <v>0</v>
      </c>
      <c r="H28" s="205"/>
      <c r="I28" s="205"/>
      <c r="J28" s="11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08" t="s">
        <v>35</v>
      </c>
      <c r="C29" s="113"/>
      <c r="D29" s="113"/>
      <c r="E29" s="113"/>
      <c r="F29" s="114"/>
      <c r="G29" s="204">
        <f>IF(A29&gt;50, ROUNDUP(A27, 0), ROUNDDOWN(A27, 0))</f>
        <v>0</v>
      </c>
      <c r="H29" s="204"/>
      <c r="I29" s="204"/>
      <c r="J29" s="115" t="s">
        <v>82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97"/>
      <c r="E34" s="198"/>
      <c r="G34" s="199"/>
      <c r="H34" s="200"/>
      <c r="I34" s="200"/>
      <c r="J34" s="25"/>
    </row>
    <row r="35" spans="1:10" ht="12.75" customHeight="1" x14ac:dyDescent="0.2">
      <c r="A35" s="2"/>
      <c r="B35" s="2"/>
      <c r="D35" s="192" t="s">
        <v>2</v>
      </c>
      <c r="E35" s="19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43</v>
      </c>
      <c r="C39" s="181"/>
      <c r="D39" s="181"/>
      <c r="E39" s="181"/>
      <c r="F39" s="97" t="e">
        <f>'00 00 Naklady'!AE48+#REF!+'01 D.1.4.1 Pol'!AE230+'01 D.1.4.2 Pol'!AE208+'01 D.1.4.3 Pol'!AE342+'01 D.1.4.4 Pol'!AE104+'01 D.1.4.5 Pol'!AE403+'01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Naklady'!AF48+#REF!+'01 D.1.4.1 Pol'!AF230+'01 D.1.4.2 Pol'!AF208+'01 D.1.4.3 Pol'!AF342+'01 D.1.4.4 Pol'!AF104+'01 D.1.4.5 Pol'!AF403+'01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">
      <c r="A40" s="86">
        <v>2</v>
      </c>
      <c r="B40" s="101"/>
      <c r="C40" s="185" t="s">
        <v>44</v>
      </c>
      <c r="D40" s="185"/>
      <c r="E40" s="185"/>
      <c r="F40" s="102">
        <f>'00 00 Naklady'!AE48</f>
        <v>0</v>
      </c>
      <c r="G40" s="103">
        <f>'00 00 Naklady'!AF48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">
      <c r="A41" s="86">
        <v>3</v>
      </c>
      <c r="B41" s="105" t="s">
        <v>45</v>
      </c>
      <c r="C41" s="181" t="s">
        <v>46</v>
      </c>
      <c r="D41" s="181"/>
      <c r="E41" s="181"/>
      <c r="F41" s="106">
        <f>'00 00 Naklady'!AE48</f>
        <v>0</v>
      </c>
      <c r="G41" s="99">
        <f>'00 00 Naklady'!AF48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">
      <c r="A42" s="86">
        <v>2</v>
      </c>
      <c r="B42" s="101"/>
      <c r="C42" s="185" t="s">
        <v>47</v>
      </c>
      <c r="D42" s="185"/>
      <c r="E42" s="185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">
      <c r="A43" s="86">
        <v>2</v>
      </c>
      <c r="B43" s="101" t="s">
        <v>48</v>
      </c>
      <c r="C43" s="185" t="s">
        <v>49</v>
      </c>
      <c r="D43" s="185"/>
      <c r="E43" s="185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">
      <c r="A44" s="86">
        <v>3</v>
      </c>
      <c r="B44" s="105" t="s">
        <v>50</v>
      </c>
      <c r="C44" s="181" t="s">
        <v>51</v>
      </c>
      <c r="D44" s="181"/>
      <c r="E44" s="181"/>
      <c r="F44" s="106">
        <v>0</v>
      </c>
      <c r="G44" s="99">
        <f>SUM('01 D.1.1 Pol (2)'!G2836)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">
      <c r="A45" s="86">
        <v>3</v>
      </c>
      <c r="B45" s="105" t="s">
        <v>52</v>
      </c>
      <c r="C45" s="181" t="s">
        <v>53</v>
      </c>
      <c r="D45" s="181"/>
      <c r="E45" s="181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">
      <c r="A46" s="86">
        <v>3</v>
      </c>
      <c r="B46" s="105" t="s">
        <v>54</v>
      </c>
      <c r="C46" s="181" t="s">
        <v>55</v>
      </c>
      <c r="D46" s="181"/>
      <c r="E46" s="181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">
      <c r="A47" s="86">
        <v>3</v>
      </c>
      <c r="B47" s="105" t="s">
        <v>56</v>
      </c>
      <c r="C47" s="181" t="s">
        <v>57</v>
      </c>
      <c r="D47" s="181"/>
      <c r="E47" s="181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">
      <c r="A48" s="86">
        <v>3</v>
      </c>
      <c r="B48" s="105" t="s">
        <v>58</v>
      </c>
      <c r="C48" s="181" t="s">
        <v>59</v>
      </c>
      <c r="D48" s="181"/>
      <c r="E48" s="181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">
      <c r="A49" s="86">
        <v>3</v>
      </c>
      <c r="B49" s="105" t="s">
        <v>60</v>
      </c>
      <c r="C49" s="181" t="s">
        <v>61</v>
      </c>
      <c r="D49" s="181"/>
      <c r="E49" s="181"/>
      <c r="F49" s="106">
        <f>'01 D.1.4.5 Pol'!AE403</f>
        <v>0</v>
      </c>
      <c r="G49" s="99">
        <f>'01 D.1.4.5 Pol'!AF403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">
      <c r="A50" s="86">
        <v>3</v>
      </c>
      <c r="B50" s="105" t="s">
        <v>62</v>
      </c>
      <c r="C50" s="181" t="s">
        <v>63</v>
      </c>
      <c r="D50" s="181"/>
      <c r="E50" s="181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">
      <c r="A51" s="86">
        <v>3</v>
      </c>
      <c r="B51" s="105" t="s">
        <v>64</v>
      </c>
      <c r="C51" s="181" t="s">
        <v>65</v>
      </c>
      <c r="D51" s="181"/>
      <c r="E51" s="181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">
      <c r="A52" s="86">
        <v>3</v>
      </c>
      <c r="B52" s="105" t="s">
        <v>66</v>
      </c>
      <c r="C52" s="181" t="s">
        <v>67</v>
      </c>
      <c r="D52" s="181"/>
      <c r="E52" s="181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">
      <c r="A53" s="86">
        <v>3</v>
      </c>
      <c r="B53" s="105" t="s">
        <v>68</v>
      </c>
      <c r="C53" s="188" t="s">
        <v>3434</v>
      </c>
      <c r="D53" s="188"/>
      <c r="E53" s="188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">
      <c r="A54" s="86">
        <v>2</v>
      </c>
      <c r="B54" s="101" t="s">
        <v>69</v>
      </c>
      <c r="C54" s="185" t="s">
        <v>70</v>
      </c>
      <c r="D54" s="185"/>
      <c r="E54" s="185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">
      <c r="A55" s="86">
        <v>3</v>
      </c>
      <c r="B55" s="105" t="s">
        <v>69</v>
      </c>
      <c r="C55" s="181" t="s">
        <v>70</v>
      </c>
      <c r="D55" s="181"/>
      <c r="E55" s="181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">
      <c r="A56" s="86">
        <v>2</v>
      </c>
      <c r="B56" s="101" t="s">
        <v>71</v>
      </c>
      <c r="C56" s="185" t="s">
        <v>72</v>
      </c>
      <c r="D56" s="185"/>
      <c r="E56" s="185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">
      <c r="A57" s="86">
        <v>3</v>
      </c>
      <c r="B57" s="105" t="s">
        <v>71</v>
      </c>
      <c r="C57" s="181" t="s">
        <v>72</v>
      </c>
      <c r="D57" s="181"/>
      <c r="E57" s="181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">
      <c r="A58" s="86">
        <v>2</v>
      </c>
      <c r="B58" s="101" t="s">
        <v>73</v>
      </c>
      <c r="C58" s="185" t="s">
        <v>74</v>
      </c>
      <c r="D58" s="185"/>
      <c r="E58" s="185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">
      <c r="A59" s="86">
        <v>3</v>
      </c>
      <c r="B59" s="105" t="s">
        <v>73</v>
      </c>
      <c r="C59" s="181" t="s">
        <v>74</v>
      </c>
      <c r="D59" s="181"/>
      <c r="E59" s="181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">
      <c r="A60" s="86">
        <v>2</v>
      </c>
      <c r="B60" s="101" t="s">
        <v>75</v>
      </c>
      <c r="C60" s="185" t="s">
        <v>76</v>
      </c>
      <c r="D60" s="185"/>
      <c r="E60" s="185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">
      <c r="A61" s="86">
        <v>3</v>
      </c>
      <c r="B61" s="105" t="s">
        <v>75</v>
      </c>
      <c r="C61" s="181" t="s">
        <v>76</v>
      </c>
      <c r="D61" s="181"/>
      <c r="E61" s="181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">
      <c r="A62" s="86">
        <v>2</v>
      </c>
      <c r="B62" s="101" t="s">
        <v>77</v>
      </c>
      <c r="C62" s="186" t="s">
        <v>78</v>
      </c>
      <c r="D62" s="186"/>
      <c r="E62" s="186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">
      <c r="A63" s="86">
        <v>3</v>
      </c>
      <c r="B63" s="105" t="s">
        <v>77</v>
      </c>
      <c r="C63" s="187" t="s">
        <v>78</v>
      </c>
      <c r="D63" s="187"/>
      <c r="E63" s="187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">
      <c r="A64" s="86">
        <v>2</v>
      </c>
      <c r="B64" s="101" t="s">
        <v>79</v>
      </c>
      <c r="C64" s="185" t="s">
        <v>80</v>
      </c>
      <c r="D64" s="185"/>
      <c r="E64" s="185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">
      <c r="A65" s="86">
        <v>3</v>
      </c>
      <c r="B65" s="105" t="s">
        <v>79</v>
      </c>
      <c r="C65" s="181" t="s">
        <v>80</v>
      </c>
      <c r="D65" s="181"/>
      <c r="E65" s="181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">
      <c r="A66" s="86"/>
      <c r="B66" s="182" t="s">
        <v>81</v>
      </c>
      <c r="C66" s="183"/>
      <c r="D66" s="183"/>
      <c r="E66" s="184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I21:J21"/>
    <mergeCell ref="G19:H19"/>
    <mergeCell ref="G20:H20"/>
    <mergeCell ref="G29:I29"/>
    <mergeCell ref="G25:I25"/>
    <mergeCell ref="I19:J19"/>
    <mergeCell ref="G28:I28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64:E64"/>
    <mergeCell ref="C65:E65"/>
    <mergeCell ref="B66:E66"/>
    <mergeCell ref="C59:E59"/>
    <mergeCell ref="C60:E60"/>
    <mergeCell ref="C61:E61"/>
    <mergeCell ref="C62:E62"/>
    <mergeCell ref="C63:E6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26" activePane="bottomLeft" state="frozen"/>
      <selection pane="bottomLeft" activeCell="AB21" sqref="AB2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62</v>
      </c>
      <c r="C4" s="247" t="s">
        <v>63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237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2826</v>
      </c>
      <c r="C9" s="156" t="s">
        <v>2827</v>
      </c>
      <c r="D9" s="148" t="s">
        <v>1012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273</v>
      </c>
      <c r="B11" s="141" t="s">
        <v>240</v>
      </c>
      <c r="C11" s="155" t="s">
        <v>241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274</v>
      </c>
    </row>
    <row r="12" spans="1:60" outlineLevel="1" x14ac:dyDescent="0.2">
      <c r="A12" s="146">
        <v>2</v>
      </c>
      <c r="B12" s="147" t="s">
        <v>2828</v>
      </c>
      <c r="C12" s="156" t="s">
        <v>3357</v>
      </c>
      <c r="D12" s="148" t="s">
        <v>1012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39"/>
      <c r="D13" s="240"/>
      <c r="E13" s="240"/>
      <c r="F13" s="240"/>
      <c r="G13" s="240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2829</v>
      </c>
      <c r="C14" s="156" t="s">
        <v>3440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39"/>
      <c r="D15" s="240"/>
      <c r="E15" s="240"/>
      <c r="F15" s="240"/>
      <c r="G15" s="240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2830</v>
      </c>
      <c r="C16" s="156" t="s">
        <v>2831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2832</v>
      </c>
      <c r="C18" s="156" t="s">
        <v>2833</v>
      </c>
      <c r="D18" s="148" t="s">
        <v>1012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2834</v>
      </c>
      <c r="C20" s="156" t="s">
        <v>2835</v>
      </c>
      <c r="D20" s="148" t="s">
        <v>1012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39"/>
      <c r="D21" s="240"/>
      <c r="E21" s="240"/>
      <c r="F21" s="240"/>
      <c r="G21" s="240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2836</v>
      </c>
      <c r="C22" s="156" t="s">
        <v>2837</v>
      </c>
      <c r="D22" s="148" t="s">
        <v>1012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9"/>
      <c r="D23" s="240"/>
      <c r="E23" s="240"/>
      <c r="F23" s="240"/>
      <c r="G23" s="240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2838</v>
      </c>
      <c r="C24" s="156" t="s">
        <v>2839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2840</v>
      </c>
      <c r="C26" s="156" t="s">
        <v>2841</v>
      </c>
      <c r="D26" s="148" t="s">
        <v>1012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39"/>
      <c r="D27" s="240"/>
      <c r="E27" s="240"/>
      <c r="F27" s="240"/>
      <c r="G27" s="240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2842</v>
      </c>
      <c r="C28" s="156" t="s">
        <v>2843</v>
      </c>
      <c r="D28" s="148" t="s">
        <v>1012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39"/>
      <c r="D29" s="240"/>
      <c r="E29" s="240"/>
      <c r="F29" s="240"/>
      <c r="G29" s="240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2844</v>
      </c>
      <c r="C30" s="156" t="s">
        <v>2845</v>
      </c>
      <c r="D30" s="148" t="s">
        <v>1012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2846</v>
      </c>
      <c r="C32" s="156" t="s">
        <v>2847</v>
      </c>
      <c r="D32" s="148" t="s">
        <v>1012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9"/>
      <c r="D33" s="240"/>
      <c r="E33" s="240"/>
      <c r="F33" s="240"/>
      <c r="G33" s="240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2848</v>
      </c>
      <c r="C34" s="156" t="s">
        <v>2849</v>
      </c>
      <c r="D34" s="148" t="s">
        <v>1012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609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9"/>
      <c r="D35" s="240"/>
      <c r="E35" s="240"/>
      <c r="F35" s="240"/>
      <c r="G35" s="24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2850</v>
      </c>
      <c r="C36" s="156" t="s">
        <v>2851</v>
      </c>
      <c r="D36" s="148" t="s">
        <v>1012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39"/>
      <c r="D37" s="240"/>
      <c r="E37" s="240"/>
      <c r="F37" s="240"/>
      <c r="G37" s="240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2852</v>
      </c>
      <c r="C38" s="156" t="s">
        <v>2853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2854</v>
      </c>
      <c r="C40" s="156" t="s">
        <v>2855</v>
      </c>
      <c r="D40" s="148" t="s">
        <v>1012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9"/>
      <c r="D41" s="240"/>
      <c r="E41" s="240"/>
      <c r="F41" s="240"/>
      <c r="G41" s="24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2856</v>
      </c>
      <c r="C42" s="156" t="s">
        <v>2857</v>
      </c>
      <c r="D42" s="148" t="s">
        <v>1012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39"/>
      <c r="D43" s="240"/>
      <c r="E43" s="240"/>
      <c r="F43" s="240"/>
      <c r="G43" s="240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2858</v>
      </c>
      <c r="C44" s="156" t="s">
        <v>2859</v>
      </c>
      <c r="D44" s="148" t="s">
        <v>1012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9"/>
      <c r="D45" s="240"/>
      <c r="E45" s="240"/>
      <c r="F45" s="240"/>
      <c r="G45" s="24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2860</v>
      </c>
      <c r="C46" s="156" t="s">
        <v>2861</v>
      </c>
      <c r="D46" s="148" t="s">
        <v>544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9"/>
      <c r="D47" s="240"/>
      <c r="E47" s="240"/>
      <c r="F47" s="240"/>
      <c r="G47" s="240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2862</v>
      </c>
      <c r="C48" s="156" t="s">
        <v>2863</v>
      </c>
      <c r="D48" s="148" t="s">
        <v>544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2864</v>
      </c>
      <c r="C50" s="156" t="s">
        <v>2865</v>
      </c>
      <c r="D50" s="148" t="s">
        <v>544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2866</v>
      </c>
      <c r="C52" s="156" t="s">
        <v>2867</v>
      </c>
      <c r="D52" s="148" t="s">
        <v>544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2868</v>
      </c>
      <c r="C54" s="156" t="s">
        <v>2869</v>
      </c>
      <c r="D54" s="148" t="s">
        <v>544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2870</v>
      </c>
      <c r="C56" s="156" t="s">
        <v>2871</v>
      </c>
      <c r="D56" s="148" t="s">
        <v>544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2872</v>
      </c>
      <c r="C58" s="156" t="s">
        <v>2873</v>
      </c>
      <c r="D58" s="148" t="s">
        <v>544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39"/>
      <c r="D59" s="240"/>
      <c r="E59" s="240"/>
      <c r="F59" s="240"/>
      <c r="G59" s="240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2874</v>
      </c>
      <c r="C60" s="156" t="s">
        <v>2875</v>
      </c>
      <c r="D60" s="148" t="s">
        <v>1012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9"/>
      <c r="D61" s="240"/>
      <c r="E61" s="240"/>
      <c r="F61" s="240"/>
      <c r="G61" s="240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2876</v>
      </c>
      <c r="C62" s="156" t="s">
        <v>2877</v>
      </c>
      <c r="D62" s="148" t="s">
        <v>1012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2878</v>
      </c>
      <c r="C64" s="156" t="s">
        <v>2879</v>
      </c>
      <c r="D64" s="148" t="s">
        <v>1012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39"/>
      <c r="D65" s="240"/>
      <c r="E65" s="240"/>
      <c r="F65" s="240"/>
      <c r="G65" s="240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2880</v>
      </c>
      <c r="C66" s="156" t="s">
        <v>2881</v>
      </c>
      <c r="D66" s="148" t="s">
        <v>1012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39"/>
      <c r="D67" s="240"/>
      <c r="E67" s="240"/>
      <c r="F67" s="240"/>
      <c r="G67" s="240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2882</v>
      </c>
      <c r="C68" s="156" t="s">
        <v>2883</v>
      </c>
      <c r="D68" s="148" t="s">
        <v>1012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9"/>
      <c r="D69" s="240"/>
      <c r="E69" s="240"/>
      <c r="F69" s="240"/>
      <c r="G69" s="240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2884</v>
      </c>
      <c r="C70" s="156" t="s">
        <v>2885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39"/>
      <c r="D71" s="240"/>
      <c r="E71" s="240"/>
      <c r="F71" s="240"/>
      <c r="G71" s="240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">
      <c r="A72" s="140" t="s">
        <v>273</v>
      </c>
      <c r="B72" s="141" t="s">
        <v>237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274</v>
      </c>
    </row>
    <row r="73" spans="1:60" outlineLevel="1" x14ac:dyDescent="0.2">
      <c r="A73" s="146">
        <v>32</v>
      </c>
      <c r="B73" s="147" t="s">
        <v>2886</v>
      </c>
      <c r="C73" s="156" t="s">
        <v>2887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2888</v>
      </c>
      <c r="C75" s="156" t="s">
        <v>2889</v>
      </c>
      <c r="D75" s="148" t="s">
        <v>1012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677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2077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2890</v>
      </c>
      <c r="C77" s="156" t="s">
        <v>2891</v>
      </c>
      <c r="D77" s="148" t="s">
        <v>1012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2077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2892</v>
      </c>
      <c r="C79" s="156" t="s">
        <v>2893</v>
      </c>
      <c r="D79" s="148" t="s">
        <v>1012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2894</v>
      </c>
      <c r="C81" s="156" t="s">
        <v>2895</v>
      </c>
      <c r="D81" s="148" t="s">
        <v>1012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2077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2896</v>
      </c>
      <c r="C83" s="156" t="s">
        <v>2897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2898</v>
      </c>
      <c r="C85" s="156" t="s">
        <v>2899</v>
      </c>
      <c r="D85" s="148" t="s">
        <v>1012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2900</v>
      </c>
      <c r="C87" s="156" t="s">
        <v>2901</v>
      </c>
      <c r="D87" s="148" t="s">
        <v>1012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2077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39"/>
      <c r="D88" s="240"/>
      <c r="E88" s="240"/>
      <c r="F88" s="240"/>
      <c r="G88" s="240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1980</v>
      </c>
      <c r="C89" s="156" t="s">
        <v>2902</v>
      </c>
      <c r="D89" s="148" t="s">
        <v>1012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39"/>
      <c r="D90" s="240"/>
      <c r="E90" s="240"/>
      <c r="F90" s="240"/>
      <c r="G90" s="240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2903</v>
      </c>
      <c r="C91" s="156" t="s">
        <v>2904</v>
      </c>
      <c r="D91" s="148" t="s">
        <v>1012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677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2077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39"/>
      <c r="D92" s="240"/>
      <c r="E92" s="240"/>
      <c r="F92" s="240"/>
      <c r="G92" s="240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2905</v>
      </c>
      <c r="C93" s="156" t="s">
        <v>2906</v>
      </c>
      <c r="D93" s="148" t="s">
        <v>1012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677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2077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9"/>
      <c r="D94" s="240"/>
      <c r="E94" s="240"/>
      <c r="F94" s="240"/>
      <c r="G94" s="240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 outlineLevel="1" x14ac:dyDescent="0.2">
      <c r="A95" s="146">
        <v>43</v>
      </c>
      <c r="B95" s="147" t="s">
        <v>2907</v>
      </c>
      <c r="C95" s="156" t="s">
        <v>2908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677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2077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2909</v>
      </c>
      <c r="C97" s="156" t="s">
        <v>2910</v>
      </c>
      <c r="D97" s="148" t="s">
        <v>1012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2911</v>
      </c>
      <c r="C99" s="156" t="s">
        <v>2912</v>
      </c>
      <c r="D99" s="148" t="s">
        <v>1012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2913</v>
      </c>
      <c r="C101" s="156" t="s">
        <v>2914</v>
      </c>
      <c r="D101" s="148" t="s">
        <v>1012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677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2077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2915</v>
      </c>
      <c r="C103" s="156" t="s">
        <v>2916</v>
      </c>
      <c r="D103" s="148" t="s">
        <v>1012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2917</v>
      </c>
      <c r="C105" s="156" t="s">
        <v>2918</v>
      </c>
      <c r="D105" s="148" t="s">
        <v>1012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677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2077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39"/>
      <c r="D106" s="240"/>
      <c r="E106" s="240"/>
      <c r="F106" s="240"/>
      <c r="G106" s="24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2919</v>
      </c>
      <c r="C107" s="156" t="s">
        <v>2920</v>
      </c>
      <c r="D107" s="148" t="s">
        <v>544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39"/>
      <c r="D108" s="240"/>
      <c r="E108" s="240"/>
      <c r="F108" s="240"/>
      <c r="G108" s="240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 outlineLevel="1" x14ac:dyDescent="0.2">
      <c r="A109" s="146">
        <v>50</v>
      </c>
      <c r="B109" s="147" t="s">
        <v>1894</v>
      </c>
      <c r="C109" s="156" t="s">
        <v>2921</v>
      </c>
      <c r="D109" s="148" t="s">
        <v>544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 outlineLevel="1" x14ac:dyDescent="0.2">
      <c r="A111" s="146">
        <v>51</v>
      </c>
      <c r="B111" s="147" t="s">
        <v>2922</v>
      </c>
      <c r="C111" s="156" t="s">
        <v>2923</v>
      </c>
      <c r="D111" s="148" t="s">
        <v>544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39"/>
      <c r="D112" s="240"/>
      <c r="E112" s="240"/>
      <c r="F112" s="240"/>
      <c r="G112" s="240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2924</v>
      </c>
      <c r="C113" s="156" t="s">
        <v>2925</v>
      </c>
      <c r="D113" s="148" t="s">
        <v>1012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677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2077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9"/>
      <c r="D114" s="240"/>
      <c r="E114" s="240"/>
      <c r="F114" s="240"/>
      <c r="G114" s="240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2926</v>
      </c>
      <c r="C115" s="156" t="s">
        <v>2927</v>
      </c>
      <c r="D115" s="148" t="s">
        <v>544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677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2077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9"/>
      <c r="D116" s="240"/>
      <c r="E116" s="240"/>
      <c r="F116" s="240"/>
      <c r="G116" s="240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2928</v>
      </c>
      <c r="C117" s="156" t="s">
        <v>2929</v>
      </c>
      <c r="D117" s="148" t="s">
        <v>544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677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2077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39"/>
      <c r="D118" s="240"/>
      <c r="E118" s="240"/>
      <c r="F118" s="240"/>
      <c r="G118" s="240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 outlineLevel="1" x14ac:dyDescent="0.2">
      <c r="A119" s="146">
        <v>55</v>
      </c>
      <c r="B119" s="147" t="s">
        <v>2930</v>
      </c>
      <c r="C119" s="156" t="s">
        <v>2931</v>
      </c>
      <c r="D119" s="148" t="s">
        <v>1012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677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2077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9"/>
      <c r="D120" s="240"/>
      <c r="E120" s="240"/>
      <c r="F120" s="240"/>
      <c r="G120" s="240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2932</v>
      </c>
      <c r="C121" s="156" t="s">
        <v>2933</v>
      </c>
      <c r="D121" s="148" t="s">
        <v>1012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2077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39"/>
      <c r="D122" s="240"/>
      <c r="E122" s="240"/>
      <c r="F122" s="240"/>
      <c r="G122" s="240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2934</v>
      </c>
      <c r="C123" s="156" t="s">
        <v>2935</v>
      </c>
      <c r="D123" s="148" t="s">
        <v>1012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39"/>
      <c r="D124" s="240"/>
      <c r="E124" s="240"/>
      <c r="F124" s="240"/>
      <c r="G124" s="240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2936</v>
      </c>
      <c r="C125" s="156" t="s">
        <v>2937</v>
      </c>
      <c r="D125" s="148" t="s">
        <v>1012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677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2077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9"/>
      <c r="D126" s="240"/>
      <c r="E126" s="240"/>
      <c r="F126" s="240"/>
      <c r="G126" s="240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2938</v>
      </c>
      <c r="C127" s="156" t="s">
        <v>2939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9"/>
      <c r="D128" s="240"/>
      <c r="E128" s="240"/>
      <c r="F128" s="240"/>
      <c r="G128" s="240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2940</v>
      </c>
      <c r="C129" s="156" t="s">
        <v>2941</v>
      </c>
      <c r="D129" s="148" t="s">
        <v>1012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677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2077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39"/>
      <c r="D130" s="240"/>
      <c r="E130" s="240"/>
      <c r="F130" s="240"/>
      <c r="G130" s="240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2942</v>
      </c>
      <c r="C131" s="156" t="s">
        <v>2943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9"/>
      <c r="D132" s="240"/>
      <c r="E132" s="240"/>
      <c r="F132" s="240"/>
      <c r="G132" s="240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2944</v>
      </c>
      <c r="C133" s="156" t="s">
        <v>2945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677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2077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39"/>
      <c r="D134" s="240"/>
      <c r="E134" s="240"/>
      <c r="F134" s="240"/>
      <c r="G134" s="240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46">
        <v>63</v>
      </c>
      <c r="B135" s="147" t="s">
        <v>2946</v>
      </c>
      <c r="C135" s="156" t="s">
        <v>2947</v>
      </c>
      <c r="D135" s="148" t="s">
        <v>1012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39"/>
      <c r="D136" s="240"/>
      <c r="E136" s="240"/>
      <c r="F136" s="240"/>
      <c r="G136" s="240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2.5" outlineLevel="1" x14ac:dyDescent="0.2">
      <c r="A137" s="146">
        <v>64</v>
      </c>
      <c r="B137" s="147" t="s">
        <v>2948</v>
      </c>
      <c r="C137" s="156" t="s">
        <v>2949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39"/>
      <c r="D138" s="240"/>
      <c r="E138" s="240"/>
      <c r="F138" s="240"/>
      <c r="G138" s="240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65</v>
      </c>
      <c r="B139" s="147" t="s">
        <v>2950</v>
      </c>
      <c r="C139" s="156" t="s">
        <v>2951</v>
      </c>
      <c r="D139" s="148" t="s">
        <v>1012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39"/>
      <c r="D140" s="240"/>
      <c r="E140" s="240"/>
      <c r="F140" s="240"/>
      <c r="G140" s="240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2952</v>
      </c>
      <c r="C141" s="156" t="s">
        <v>2953</v>
      </c>
      <c r="D141" s="148" t="s">
        <v>1012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677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2077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39"/>
      <c r="D142" s="240"/>
      <c r="E142" s="240"/>
      <c r="F142" s="240"/>
      <c r="G142" s="240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3.75" outlineLevel="1" x14ac:dyDescent="0.2">
      <c r="A143" s="146">
        <v>67</v>
      </c>
      <c r="B143" s="147" t="s">
        <v>2954</v>
      </c>
      <c r="C143" s="156" t="s">
        <v>2955</v>
      </c>
      <c r="D143" s="148" t="s">
        <v>1012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677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2077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41" t="s">
        <v>2956</v>
      </c>
      <c r="D144" s="242"/>
      <c r="E144" s="242"/>
      <c r="F144" s="242"/>
      <c r="G144" s="242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37"/>
      <c r="D145" s="238"/>
      <c r="E145" s="238"/>
      <c r="F145" s="238"/>
      <c r="G145" s="238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3.75" outlineLevel="1" x14ac:dyDescent="0.2">
      <c r="A146" s="146">
        <v>68</v>
      </c>
      <c r="B146" s="147" t="s">
        <v>2957</v>
      </c>
      <c r="C146" s="156" t="s">
        <v>2958</v>
      </c>
      <c r="D146" s="148" t="s">
        <v>1012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2077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33.75" outlineLevel="1" x14ac:dyDescent="0.2">
      <c r="A147" s="133"/>
      <c r="B147" s="134"/>
      <c r="C147" s="241" t="s">
        <v>2959</v>
      </c>
      <c r="D147" s="242"/>
      <c r="E147" s="242"/>
      <c r="F147" s="242"/>
      <c r="G147" s="242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7"/>
      <c r="D148" s="238"/>
      <c r="E148" s="238"/>
      <c r="F148" s="238"/>
      <c r="G148" s="238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 outlineLevel="1" x14ac:dyDescent="0.2">
      <c r="A149" s="146">
        <v>69</v>
      </c>
      <c r="B149" s="147" t="s">
        <v>2960</v>
      </c>
      <c r="C149" s="156" t="s">
        <v>2961</v>
      </c>
      <c r="D149" s="148" t="s">
        <v>1012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677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2077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9"/>
      <c r="D150" s="240"/>
      <c r="E150" s="240"/>
      <c r="F150" s="240"/>
      <c r="G150" s="240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2962</v>
      </c>
      <c r="C151" s="156" t="s">
        <v>2963</v>
      </c>
      <c r="D151" s="148" t="s">
        <v>1012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677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2077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9"/>
      <c r="D152" s="240"/>
      <c r="E152" s="240"/>
      <c r="F152" s="240"/>
      <c r="G152" s="240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71</v>
      </c>
      <c r="B153" s="147" t="s">
        <v>2964</v>
      </c>
      <c r="C153" s="156" t="s">
        <v>2965</v>
      </c>
      <c r="D153" s="148" t="s">
        <v>1012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39"/>
      <c r="D154" s="240"/>
      <c r="E154" s="240"/>
      <c r="F154" s="240"/>
      <c r="G154" s="240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3.75" outlineLevel="1" x14ac:dyDescent="0.2">
      <c r="A155" s="146">
        <v>72</v>
      </c>
      <c r="B155" s="147" t="s">
        <v>2966</v>
      </c>
      <c r="C155" s="156" t="s">
        <v>2967</v>
      </c>
      <c r="D155" s="148" t="s">
        <v>1012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677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2077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1" t="s">
        <v>2968</v>
      </c>
      <c r="D156" s="242"/>
      <c r="E156" s="242"/>
      <c r="F156" s="242"/>
      <c r="G156" s="242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37"/>
      <c r="D157" s="238"/>
      <c r="E157" s="238"/>
      <c r="F157" s="238"/>
      <c r="G157" s="238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 outlineLevel="1" x14ac:dyDescent="0.2">
      <c r="A158" s="146">
        <v>73</v>
      </c>
      <c r="B158" s="147" t="s">
        <v>2969</v>
      </c>
      <c r="C158" s="156" t="s">
        <v>2970</v>
      </c>
      <c r="D158" s="148" t="s">
        <v>1012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2077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39"/>
      <c r="D159" s="240"/>
      <c r="E159" s="240"/>
      <c r="F159" s="240"/>
      <c r="G159" s="240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74</v>
      </c>
      <c r="B160" s="147" t="s">
        <v>2971</v>
      </c>
      <c r="C160" s="156" t="s">
        <v>2972</v>
      </c>
      <c r="D160" s="148" t="s">
        <v>1012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677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2077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39"/>
      <c r="D161" s="240"/>
      <c r="E161" s="240"/>
      <c r="F161" s="240"/>
      <c r="G161" s="240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75</v>
      </c>
      <c r="B162" s="147" t="s">
        <v>2973</v>
      </c>
      <c r="C162" s="156" t="s">
        <v>2974</v>
      </c>
      <c r="D162" s="148" t="s">
        <v>1012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2077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39"/>
      <c r="D163" s="240"/>
      <c r="E163" s="240"/>
      <c r="F163" s="240"/>
      <c r="G163" s="240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76</v>
      </c>
      <c r="B164" s="147" t="s">
        <v>2975</v>
      </c>
      <c r="C164" s="156" t="s">
        <v>2976</v>
      </c>
      <c r="D164" s="148" t="s">
        <v>2392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39"/>
      <c r="D165" s="240"/>
      <c r="E165" s="240"/>
      <c r="F165" s="240"/>
      <c r="G165" s="240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77</v>
      </c>
      <c r="B166" s="147" t="s">
        <v>2977</v>
      </c>
      <c r="C166" s="156" t="s">
        <v>2978</v>
      </c>
      <c r="D166" s="148" t="s">
        <v>1933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2077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39"/>
      <c r="D167" s="240"/>
      <c r="E167" s="240"/>
      <c r="F167" s="240"/>
      <c r="G167" s="240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78</v>
      </c>
      <c r="B168" s="147" t="s">
        <v>990</v>
      </c>
      <c r="C168" s="156" t="s">
        <v>2979</v>
      </c>
      <c r="D168" s="148" t="s">
        <v>2392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39"/>
      <c r="D169" s="240"/>
      <c r="E169" s="240"/>
      <c r="F169" s="240"/>
      <c r="G169" s="240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46">
        <v>79</v>
      </c>
      <c r="B170" s="147" t="s">
        <v>2980</v>
      </c>
      <c r="C170" s="156" t="s">
        <v>2981</v>
      </c>
      <c r="D170" s="148" t="s">
        <v>1012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293</v>
      </c>
      <c r="T170" s="152" t="s">
        <v>279</v>
      </c>
      <c r="U170" s="136">
        <v>0</v>
      </c>
      <c r="V170" s="136">
        <f>ROUND(E170*U170,2)</f>
        <v>0</v>
      </c>
      <c r="W170" s="136"/>
      <c r="X170" s="136" t="s">
        <v>2982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39"/>
      <c r="D171" s="240"/>
      <c r="E171" s="240"/>
      <c r="F171" s="240"/>
      <c r="G171" s="240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260</v>
      </c>
    </row>
    <row r="173" spans="1:60" x14ac:dyDescent="0.2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316</v>
      </c>
    </row>
    <row r="174" spans="1:60" x14ac:dyDescent="0.2">
      <c r="C174" s="160"/>
      <c r="D174" s="10"/>
      <c r="AG174" t="s">
        <v>317</v>
      </c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6">
    <mergeCell ref="C13:G13"/>
    <mergeCell ref="A1:G1"/>
    <mergeCell ref="C2:G2"/>
    <mergeCell ref="C3:G3"/>
    <mergeCell ref="C4:G4"/>
    <mergeCell ref="C10:G10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69:G169"/>
    <mergeCell ref="C171:G171"/>
    <mergeCell ref="C157:G157"/>
    <mergeCell ref="C159:G159"/>
    <mergeCell ref="C161:G161"/>
    <mergeCell ref="C163:G163"/>
    <mergeCell ref="C165:G165"/>
    <mergeCell ref="C167:G16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64</v>
      </c>
      <c r="C4" s="247" t="s">
        <v>65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2984</v>
      </c>
      <c r="C9" s="156" t="s">
        <v>2985</v>
      </c>
      <c r="D9" s="148" t="s">
        <v>672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2986</v>
      </c>
      <c r="C11" s="156" t="s">
        <v>2987</v>
      </c>
      <c r="D11" s="148" t="s">
        <v>672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321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2988</v>
      </c>
      <c r="C13" s="156" t="s">
        <v>2989</v>
      </c>
      <c r="D13" s="148" t="s">
        <v>672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321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2990</v>
      </c>
      <c r="C15" s="156" t="s">
        <v>2991</v>
      </c>
      <c r="D15" s="148" t="s">
        <v>667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2992</v>
      </c>
      <c r="C17" s="156" t="s">
        <v>2993</v>
      </c>
      <c r="D17" s="148" t="s">
        <v>667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 x14ac:dyDescent="0.2">
      <c r="C21" s="160"/>
      <c r="D21" s="10"/>
      <c r="AG21" t="s">
        <v>317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9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66</v>
      </c>
      <c r="C4" s="247" t="s">
        <v>67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274</v>
      </c>
    </row>
    <row r="9" spans="1:60" ht="22.5" outlineLevel="1" x14ac:dyDescent="0.2">
      <c r="A9" s="146">
        <v>1</v>
      </c>
      <c r="B9" s="147" t="s">
        <v>1858</v>
      </c>
      <c r="C9" s="156" t="s">
        <v>2994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1860</v>
      </c>
      <c r="C11" s="156" t="s">
        <v>2995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1862</v>
      </c>
      <c r="C13" s="156" t="s">
        <v>2996</v>
      </c>
      <c r="D13" s="148" t="s">
        <v>1012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1864</v>
      </c>
      <c r="C15" s="156" t="s">
        <v>2997</v>
      </c>
      <c r="D15" s="148" t="s">
        <v>1012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1866</v>
      </c>
      <c r="C17" s="156" t="s">
        <v>2998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1868</v>
      </c>
      <c r="C19" s="156" t="s">
        <v>2999</v>
      </c>
      <c r="D19" s="148" t="s">
        <v>1012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1870</v>
      </c>
      <c r="C21" s="156" t="s">
        <v>3000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1872</v>
      </c>
      <c r="C23" s="156" t="s">
        <v>3001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1874</v>
      </c>
      <c r="C25" s="156" t="s">
        <v>3002</v>
      </c>
      <c r="D25" s="148" t="s">
        <v>1012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2077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1876</v>
      </c>
      <c r="C27" s="156" t="s">
        <v>3003</v>
      </c>
      <c r="D27" s="148" t="s">
        <v>544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1878</v>
      </c>
      <c r="C29" s="156" t="s">
        <v>3004</v>
      </c>
      <c r="D29" s="148" t="s">
        <v>544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1880</v>
      </c>
      <c r="C31" s="156" t="s">
        <v>3005</v>
      </c>
      <c r="D31" s="148" t="s">
        <v>544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1882</v>
      </c>
      <c r="C33" s="156" t="s">
        <v>3006</v>
      </c>
      <c r="D33" s="148" t="s">
        <v>544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1884</v>
      </c>
      <c r="C35" s="156" t="s">
        <v>3007</v>
      </c>
      <c r="D35" s="148" t="s">
        <v>544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1886</v>
      </c>
      <c r="C37" s="156" t="s">
        <v>3008</v>
      </c>
      <c r="D37" s="148" t="s">
        <v>544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1888</v>
      </c>
      <c r="C39" s="156" t="s">
        <v>3009</v>
      </c>
      <c r="D39" s="148" t="s">
        <v>544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1890</v>
      </c>
      <c r="C41" s="156" t="s">
        <v>3010</v>
      </c>
      <c r="D41" s="148" t="s">
        <v>544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1892</v>
      </c>
      <c r="C43" s="156" t="s">
        <v>3011</v>
      </c>
      <c r="D43" s="148" t="s">
        <v>1012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 outlineLevel="1" x14ac:dyDescent="0.2">
      <c r="A45" s="146">
        <v>19</v>
      </c>
      <c r="B45" s="147" t="s">
        <v>1894</v>
      </c>
      <c r="C45" s="156" t="s">
        <v>3012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2077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1896</v>
      </c>
      <c r="C47" s="156" t="s">
        <v>3013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">
      <c r="A49" s="140" t="s">
        <v>273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274</v>
      </c>
    </row>
    <row r="50" spans="1:60" outlineLevel="1" x14ac:dyDescent="0.2">
      <c r="A50" s="146">
        <v>21</v>
      </c>
      <c r="B50" s="147" t="s">
        <v>1898</v>
      </c>
      <c r="C50" s="156" t="s">
        <v>3014</v>
      </c>
      <c r="D50" s="148" t="s">
        <v>1012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1900</v>
      </c>
      <c r="C52" s="156" t="s">
        <v>3015</v>
      </c>
      <c r="D52" s="148" t="s">
        <v>1012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1902</v>
      </c>
      <c r="C54" s="156" t="s">
        <v>3016</v>
      </c>
      <c r="D54" s="148" t="s">
        <v>1012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1904</v>
      </c>
      <c r="C56" s="156" t="s">
        <v>3017</v>
      </c>
      <c r="D56" s="148" t="s">
        <v>1012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1906</v>
      </c>
      <c r="C58" s="156" t="s">
        <v>3018</v>
      </c>
      <c r="D58" s="148" t="s">
        <v>1012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39"/>
      <c r="D59" s="240"/>
      <c r="E59" s="240"/>
      <c r="F59" s="240"/>
      <c r="G59" s="240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1908</v>
      </c>
      <c r="C60" s="156" t="s">
        <v>3019</v>
      </c>
      <c r="D60" s="148" t="s">
        <v>544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9"/>
      <c r="D61" s="240"/>
      <c r="E61" s="240"/>
      <c r="F61" s="240"/>
      <c r="G61" s="240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1910</v>
      </c>
      <c r="C62" s="156" t="s">
        <v>3020</v>
      </c>
      <c r="D62" s="148" t="s">
        <v>544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1912</v>
      </c>
      <c r="C64" s="156" t="s">
        <v>3021</v>
      </c>
      <c r="D64" s="148" t="s">
        <v>544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39"/>
      <c r="D65" s="240"/>
      <c r="E65" s="240"/>
      <c r="F65" s="240"/>
      <c r="G65" s="240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1914</v>
      </c>
      <c r="C66" s="156" t="s">
        <v>3022</v>
      </c>
      <c r="D66" s="148" t="s">
        <v>544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677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2077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39"/>
      <c r="D67" s="240"/>
      <c r="E67" s="240"/>
      <c r="F67" s="240"/>
      <c r="G67" s="240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1916</v>
      </c>
      <c r="C68" s="156" t="s">
        <v>3023</v>
      </c>
      <c r="D68" s="148" t="s">
        <v>544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9"/>
      <c r="D69" s="240"/>
      <c r="E69" s="240"/>
      <c r="F69" s="240"/>
      <c r="G69" s="240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1918</v>
      </c>
      <c r="C70" s="156" t="s">
        <v>3024</v>
      </c>
      <c r="D70" s="148" t="s">
        <v>1012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39"/>
      <c r="D71" s="240"/>
      <c r="E71" s="240"/>
      <c r="F71" s="240"/>
      <c r="G71" s="240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32</v>
      </c>
      <c r="B72" s="147" t="s">
        <v>1920</v>
      </c>
      <c r="C72" s="156" t="s">
        <v>3025</v>
      </c>
      <c r="D72" s="148" t="s">
        <v>1933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39"/>
      <c r="D73" s="240"/>
      <c r="E73" s="240"/>
      <c r="F73" s="240"/>
      <c r="G73" s="240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33</v>
      </c>
      <c r="B74" s="147" t="s">
        <v>1922</v>
      </c>
      <c r="C74" s="156" t="s">
        <v>3026</v>
      </c>
      <c r="D74" s="148" t="s">
        <v>544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9"/>
      <c r="D75" s="240"/>
      <c r="E75" s="240"/>
      <c r="F75" s="240"/>
      <c r="G75" s="240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34</v>
      </c>
      <c r="B76" s="147" t="s">
        <v>1924</v>
      </c>
      <c r="C76" s="156" t="s">
        <v>3027</v>
      </c>
      <c r="D76" s="148" t="s">
        <v>544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9"/>
      <c r="D77" s="240"/>
      <c r="E77" s="240"/>
      <c r="F77" s="240"/>
      <c r="G77" s="240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">
      <c r="A78" s="140" t="s">
        <v>273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274</v>
      </c>
    </row>
    <row r="79" spans="1:60" outlineLevel="1" x14ac:dyDescent="0.2">
      <c r="A79" s="146">
        <v>35</v>
      </c>
      <c r="B79" s="147" t="s">
        <v>1926</v>
      </c>
      <c r="C79" s="156" t="s">
        <v>3028</v>
      </c>
      <c r="D79" s="148" t="s">
        <v>323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1928</v>
      </c>
      <c r="C81" s="156" t="s">
        <v>3029</v>
      </c>
      <c r="D81" s="148" t="s">
        <v>323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">
      <c r="A83" s="140" t="s">
        <v>273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274</v>
      </c>
    </row>
    <row r="84" spans="1:60" outlineLevel="1" x14ac:dyDescent="0.2">
      <c r="A84" s="146">
        <v>37</v>
      </c>
      <c r="B84" s="147" t="s">
        <v>1931</v>
      </c>
      <c r="C84" s="156" t="s">
        <v>3030</v>
      </c>
      <c r="D84" s="148" t="s">
        <v>1933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39"/>
      <c r="D85" s="240"/>
      <c r="E85" s="240"/>
      <c r="F85" s="240"/>
      <c r="G85" s="240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38</v>
      </c>
      <c r="B86" s="147" t="s">
        <v>1934</v>
      </c>
      <c r="C86" s="156" t="s">
        <v>3031</v>
      </c>
      <c r="D86" s="148" t="s">
        <v>1012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39</v>
      </c>
      <c r="B88" s="147" t="s">
        <v>1936</v>
      </c>
      <c r="C88" s="156" t="s">
        <v>3032</v>
      </c>
      <c r="D88" s="148" t="s">
        <v>1012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677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2077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40</v>
      </c>
      <c r="B90" s="147" t="s">
        <v>1938</v>
      </c>
      <c r="C90" s="156" t="s">
        <v>3033</v>
      </c>
      <c r="D90" s="148" t="s">
        <v>1012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41</v>
      </c>
      <c r="B92" s="147" t="s">
        <v>1940</v>
      </c>
      <c r="C92" s="156" t="s">
        <v>3034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">
      <c r="A94" s="140" t="s">
        <v>273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274</v>
      </c>
    </row>
    <row r="95" spans="1:60" outlineLevel="1" x14ac:dyDescent="0.2">
      <c r="A95" s="146">
        <v>42</v>
      </c>
      <c r="B95" s="147" t="s">
        <v>1942</v>
      </c>
      <c r="C95" s="156" t="s">
        <v>3035</v>
      </c>
      <c r="D95" s="148" t="s">
        <v>1933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43</v>
      </c>
      <c r="B97" s="147" t="s">
        <v>1944</v>
      </c>
      <c r="C97" s="156" t="s">
        <v>3036</v>
      </c>
      <c r="D97" s="148" t="s">
        <v>1933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44</v>
      </c>
      <c r="B99" s="147" t="s">
        <v>1946</v>
      </c>
      <c r="C99" s="156" t="s">
        <v>3037</v>
      </c>
      <c r="D99" s="148" t="s">
        <v>1933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45</v>
      </c>
      <c r="B101" s="147" t="s">
        <v>1948</v>
      </c>
      <c r="C101" s="156" t="s">
        <v>3038</v>
      </c>
      <c r="D101" s="148" t="s">
        <v>1933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46</v>
      </c>
      <c r="B103" s="147" t="s">
        <v>1950</v>
      </c>
      <c r="C103" s="156" t="s">
        <v>2385</v>
      </c>
      <c r="D103" s="148" t="s">
        <v>1933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47</v>
      </c>
      <c r="B105" s="147" t="s">
        <v>1952</v>
      </c>
      <c r="C105" s="156" t="s">
        <v>2400</v>
      </c>
      <c r="D105" s="148" t="s">
        <v>1933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39"/>
      <c r="D106" s="240"/>
      <c r="E106" s="240"/>
      <c r="F106" s="240"/>
      <c r="G106" s="24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260</v>
      </c>
    </row>
    <row r="108" spans="1:60" x14ac:dyDescent="0.2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316</v>
      </c>
    </row>
    <row r="109" spans="1:60" x14ac:dyDescent="0.2">
      <c r="C109" s="160"/>
      <c r="D109" s="10"/>
      <c r="AG109" t="s">
        <v>317</v>
      </c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1">
    <mergeCell ref="C12:G12"/>
    <mergeCell ref="A1:G1"/>
    <mergeCell ref="C2:G2"/>
    <mergeCell ref="C3:G3"/>
    <mergeCell ref="C4:G4"/>
    <mergeCell ref="C10:G10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68</v>
      </c>
      <c r="C4" s="262" t="s">
        <v>3435</v>
      </c>
      <c r="D4" s="263"/>
      <c r="E4" s="263"/>
      <c r="F4" s="263"/>
      <c r="G4" s="264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 x14ac:dyDescent="0.2">
      <c r="A9" s="146"/>
      <c r="B9" s="147"/>
      <c r="C9" s="156"/>
      <c r="D9" s="148" t="s">
        <v>672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7"/>
      <c r="D11" s="238"/>
      <c r="E11" s="238"/>
      <c r="F11" s="238"/>
      <c r="G11" s="238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/>
      <c r="B12" s="147"/>
      <c r="C12" s="156"/>
      <c r="D12" s="148" t="s">
        <v>672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39"/>
      <c r="D13" s="240"/>
      <c r="E13" s="240"/>
      <c r="F13" s="240"/>
      <c r="G13" s="240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/>
      <c r="B14" s="147"/>
      <c r="C14" s="156"/>
      <c r="D14" s="148" t="s">
        <v>672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1"/>
      <c r="D15" s="242"/>
      <c r="E15" s="242"/>
      <c r="F15" s="242"/>
      <c r="G15" s="242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/>
      <c r="B17" s="147"/>
      <c r="C17" s="156"/>
      <c r="D17" s="148" t="s">
        <v>672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 x14ac:dyDescent="0.2">
      <c r="C21" s="160"/>
      <c r="D21" s="10"/>
      <c r="AG21" t="s">
        <v>317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313" activePane="bottomLeft" state="frozen"/>
      <selection pane="bottomLeft" activeCell="Y339" sqref="Y33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69</v>
      </c>
      <c r="C3" s="244" t="s">
        <v>70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69</v>
      </c>
      <c r="C4" s="247" t="s">
        <v>70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45</v>
      </c>
      <c r="C9" s="156" t="s">
        <v>319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273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274</v>
      </c>
    </row>
    <row r="12" spans="1:60" outlineLevel="1" x14ac:dyDescent="0.2">
      <c r="A12" s="146">
        <v>2</v>
      </c>
      <c r="B12" s="147" t="s">
        <v>322</v>
      </c>
      <c r="C12" s="156" t="s">
        <v>3039</v>
      </c>
      <c r="D12" s="148" t="s">
        <v>323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324</v>
      </c>
      <c r="S12" s="151" t="s">
        <v>278</v>
      </c>
      <c r="T12" s="152" t="s">
        <v>279</v>
      </c>
      <c r="U12" s="136">
        <v>0.37</v>
      </c>
      <c r="V12" s="136">
        <f>ROUND(E12*U12,2)</f>
        <v>10.55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56" t="s">
        <v>325</v>
      </c>
      <c r="D13" s="257"/>
      <c r="E13" s="257"/>
      <c r="F13" s="257"/>
      <c r="G13" s="257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157" t="s">
        <v>3040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298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157" t="s">
        <v>3041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298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3</v>
      </c>
      <c r="B17" s="147" t="s">
        <v>3042</v>
      </c>
      <c r="C17" s="156" t="s">
        <v>3043</v>
      </c>
      <c r="D17" s="148" t="s">
        <v>323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324</v>
      </c>
      <c r="S17" s="151" t="s">
        <v>278</v>
      </c>
      <c r="T17" s="152" t="s">
        <v>279</v>
      </c>
      <c r="U17" s="136">
        <v>0.12</v>
      </c>
      <c r="V17" s="136">
        <f>ROUND(E17*U17,2)</f>
        <v>145.19999999999999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56" t="s">
        <v>3044</v>
      </c>
      <c r="D18" s="257"/>
      <c r="E18" s="257"/>
      <c r="F18" s="257"/>
      <c r="G18" s="257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326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7"/>
      <c r="D19" s="238"/>
      <c r="E19" s="238"/>
      <c r="F19" s="238"/>
      <c r="G19" s="238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4</v>
      </c>
      <c r="B20" s="147" t="s">
        <v>3045</v>
      </c>
      <c r="C20" s="156" t="s">
        <v>3046</v>
      </c>
      <c r="D20" s="148" t="s">
        <v>323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324</v>
      </c>
      <c r="S20" s="151" t="s">
        <v>278</v>
      </c>
      <c r="T20" s="152" t="s">
        <v>279</v>
      </c>
      <c r="U20" s="136">
        <v>0.20300000000000001</v>
      </c>
      <c r="V20" s="136">
        <f>ROUND(E20*U20,2)</f>
        <v>8.8800000000000008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321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56" t="s">
        <v>325</v>
      </c>
      <c r="D21" s="257"/>
      <c r="E21" s="257"/>
      <c r="F21" s="257"/>
      <c r="G21" s="257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3047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3048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3049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7"/>
      <c r="D25" s="238"/>
      <c r="E25" s="238"/>
      <c r="F25" s="238"/>
      <c r="G25" s="238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 outlineLevel="1" x14ac:dyDescent="0.2">
      <c r="A26" s="146">
        <v>5</v>
      </c>
      <c r="B26" s="147" t="s">
        <v>351</v>
      </c>
      <c r="C26" s="156" t="s">
        <v>352</v>
      </c>
      <c r="D26" s="148" t="s">
        <v>323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324</v>
      </c>
      <c r="S26" s="151" t="s">
        <v>278</v>
      </c>
      <c r="T26" s="152" t="s">
        <v>279</v>
      </c>
      <c r="U26" s="136">
        <v>0.01</v>
      </c>
      <c r="V26" s="136">
        <f>ROUND(E26*U26,2)</f>
        <v>12.39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56" t="s">
        <v>353</v>
      </c>
      <c r="D27" s="257"/>
      <c r="E27" s="257"/>
      <c r="F27" s="257"/>
      <c r="G27" s="257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326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3050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3051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3040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3041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 outlineLevel="1" x14ac:dyDescent="0.2">
      <c r="A33" s="146">
        <v>6</v>
      </c>
      <c r="B33" s="147" t="s">
        <v>354</v>
      </c>
      <c r="C33" s="156" t="s">
        <v>3052</v>
      </c>
      <c r="D33" s="148" t="s">
        <v>323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324</v>
      </c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6" t="s">
        <v>353</v>
      </c>
      <c r="D34" s="257"/>
      <c r="E34" s="257"/>
      <c r="F34" s="257"/>
      <c r="G34" s="25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326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157" t="s">
        <v>3050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298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3053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3040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3054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7</v>
      </c>
      <c r="B40" s="147" t="s">
        <v>3055</v>
      </c>
      <c r="C40" s="156" t="s">
        <v>3056</v>
      </c>
      <c r="D40" s="148" t="s">
        <v>323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3057</v>
      </c>
      <c r="S40" s="151" t="s">
        <v>278</v>
      </c>
      <c r="T40" s="152" t="s">
        <v>279</v>
      </c>
      <c r="U40" s="136">
        <v>0.09</v>
      </c>
      <c r="V40" s="136">
        <f>ROUND(E40*U40,2)</f>
        <v>3.94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33"/>
      <c r="B41" s="134"/>
      <c r="C41" s="256" t="s">
        <v>3058</v>
      </c>
      <c r="D41" s="257"/>
      <c r="E41" s="257"/>
      <c r="F41" s="257"/>
      <c r="G41" s="257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58" t="s">
        <v>1839</v>
      </c>
      <c r="D42" s="259"/>
      <c r="E42" s="259"/>
      <c r="F42" s="259"/>
      <c r="G42" s="259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58" t="s">
        <v>3059</v>
      </c>
      <c r="D43" s="259"/>
      <c r="E43" s="259"/>
      <c r="F43" s="259"/>
      <c r="G43" s="259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58" t="s">
        <v>3060</v>
      </c>
      <c r="D44" s="259"/>
      <c r="E44" s="259"/>
      <c r="F44" s="259"/>
      <c r="G44" s="259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58" t="s">
        <v>3061</v>
      </c>
      <c r="D45" s="259"/>
      <c r="E45" s="259"/>
      <c r="F45" s="259"/>
      <c r="G45" s="259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3048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3049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8</v>
      </c>
      <c r="B49" s="147" t="s">
        <v>3062</v>
      </c>
      <c r="C49" s="156" t="s">
        <v>3063</v>
      </c>
      <c r="D49" s="148" t="s">
        <v>323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3057</v>
      </c>
      <c r="S49" s="151" t="s">
        <v>278</v>
      </c>
      <c r="T49" s="152" t="s">
        <v>279</v>
      </c>
      <c r="U49" s="136">
        <v>6.7000000000000004E-2</v>
      </c>
      <c r="V49" s="136">
        <f>ROUND(E49*U49,2)</f>
        <v>2.93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321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56" t="s">
        <v>3064</v>
      </c>
      <c r="D50" s="257"/>
      <c r="E50" s="257"/>
      <c r="F50" s="257"/>
      <c r="G50" s="257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326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3048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3049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9</v>
      </c>
      <c r="B54" s="147" t="s">
        <v>3065</v>
      </c>
      <c r="C54" s="156" t="s">
        <v>3066</v>
      </c>
      <c r="D54" s="148" t="s">
        <v>361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375</v>
      </c>
      <c r="S54" s="151" t="s">
        <v>278</v>
      </c>
      <c r="T54" s="152" t="s">
        <v>279</v>
      </c>
      <c r="U54" s="136">
        <v>0.22</v>
      </c>
      <c r="V54" s="136">
        <f>ROUND(E54*U54,2)</f>
        <v>148.72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321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33"/>
      <c r="B55" s="134"/>
      <c r="C55" s="256" t="s">
        <v>3067</v>
      </c>
      <c r="D55" s="257"/>
      <c r="E55" s="257"/>
      <c r="F55" s="257"/>
      <c r="G55" s="257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326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3068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3069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7"/>
      <c r="D58" s="238"/>
      <c r="E58" s="238"/>
      <c r="F58" s="238"/>
      <c r="G58" s="238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10</v>
      </c>
      <c r="B59" s="147" t="s">
        <v>359</v>
      </c>
      <c r="C59" s="156" t="s">
        <v>360</v>
      </c>
      <c r="D59" s="148" t="s">
        <v>361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324</v>
      </c>
      <c r="S59" s="151" t="s">
        <v>278</v>
      </c>
      <c r="T59" s="152" t="s">
        <v>279</v>
      </c>
      <c r="U59" s="136">
        <v>0.02</v>
      </c>
      <c r="V59" s="136">
        <f>ROUND(E59*U59,2)</f>
        <v>38.22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321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56" t="s">
        <v>362</v>
      </c>
      <c r="D60" s="257"/>
      <c r="E60" s="257"/>
      <c r="F60" s="257"/>
      <c r="G60" s="257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326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157" t="s">
        <v>3070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298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157" t="s">
        <v>3071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298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157" t="s">
        <v>3072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298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3073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3074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157" t="s">
        <v>3075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298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157" t="s">
        <v>3076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298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3077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3078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157" t="s">
        <v>3079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298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157" t="s">
        <v>3080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298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 outlineLevel="1" x14ac:dyDescent="0.2">
      <c r="A73" s="146">
        <v>11</v>
      </c>
      <c r="B73" s="147" t="s">
        <v>3081</v>
      </c>
      <c r="C73" s="156" t="s">
        <v>3082</v>
      </c>
      <c r="D73" s="148" t="s">
        <v>361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324</v>
      </c>
      <c r="S73" s="151" t="s">
        <v>278</v>
      </c>
      <c r="T73" s="152" t="s">
        <v>279</v>
      </c>
      <c r="U73" s="136">
        <v>0.25</v>
      </c>
      <c r="V73" s="136">
        <f>ROUND(E73*U73,2)</f>
        <v>87.5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321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 outlineLevel="1" x14ac:dyDescent="0.2">
      <c r="A74" s="133"/>
      <c r="B74" s="134"/>
      <c r="C74" s="256" t="s">
        <v>3083</v>
      </c>
      <c r="D74" s="257"/>
      <c r="E74" s="257"/>
      <c r="F74" s="257"/>
      <c r="G74" s="257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326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3048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3084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7"/>
      <c r="D77" s="238"/>
      <c r="E77" s="238"/>
      <c r="F77" s="238"/>
      <c r="G77" s="238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 outlineLevel="1" x14ac:dyDescent="0.2">
      <c r="A78" s="146">
        <v>12</v>
      </c>
      <c r="B78" s="147" t="s">
        <v>373</v>
      </c>
      <c r="C78" s="156" t="s">
        <v>374</v>
      </c>
      <c r="D78" s="148" t="s">
        <v>361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375</v>
      </c>
      <c r="S78" s="151" t="s">
        <v>278</v>
      </c>
      <c r="T78" s="152" t="s">
        <v>279</v>
      </c>
      <c r="U78" s="136">
        <v>0.09</v>
      </c>
      <c r="V78" s="136">
        <f>ROUND(E78*U78,2)</f>
        <v>232.83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321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56" t="s">
        <v>376</v>
      </c>
      <c r="D79" s="257"/>
      <c r="E79" s="257"/>
      <c r="F79" s="257"/>
      <c r="G79" s="257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326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3070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3071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3072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3073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3074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157" t="s">
        <v>3075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298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157" t="s">
        <v>3076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298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157" t="s">
        <v>3077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298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3078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3079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3080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3085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3069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7"/>
      <c r="D93" s="238"/>
      <c r="E93" s="238"/>
      <c r="F93" s="238"/>
      <c r="G93" s="238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13</v>
      </c>
      <c r="B94" s="147" t="s">
        <v>3086</v>
      </c>
      <c r="C94" s="156" t="s">
        <v>3087</v>
      </c>
      <c r="D94" s="148" t="s">
        <v>361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375</v>
      </c>
      <c r="S94" s="151" t="s">
        <v>278</v>
      </c>
      <c r="T94" s="152" t="s">
        <v>279</v>
      </c>
      <c r="U94" s="136">
        <v>1E-3</v>
      </c>
      <c r="V94" s="136">
        <f>ROUND(E94*U94,2)</f>
        <v>0.68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321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3068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3069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7"/>
      <c r="D97" s="238"/>
      <c r="E97" s="238"/>
      <c r="F97" s="238"/>
      <c r="G97" s="238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14</v>
      </c>
      <c r="B98" s="147" t="s">
        <v>3088</v>
      </c>
      <c r="C98" s="156" t="s">
        <v>3089</v>
      </c>
      <c r="D98" s="148" t="s">
        <v>361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375</v>
      </c>
      <c r="S98" s="151" t="s">
        <v>278</v>
      </c>
      <c r="T98" s="152" t="s">
        <v>279</v>
      </c>
      <c r="U98" s="136">
        <v>1E-3</v>
      </c>
      <c r="V98" s="136">
        <f>ROUND(E98*U98,2)</f>
        <v>0.68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321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3068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157" t="s">
        <v>3069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298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7"/>
      <c r="D101" s="238"/>
      <c r="E101" s="238"/>
      <c r="F101" s="238"/>
      <c r="G101" s="238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15</v>
      </c>
      <c r="B102" s="147" t="s">
        <v>3090</v>
      </c>
      <c r="C102" s="156" t="s">
        <v>3091</v>
      </c>
      <c r="D102" s="148" t="s">
        <v>361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375</v>
      </c>
      <c r="S102" s="151" t="s">
        <v>278</v>
      </c>
      <c r="T102" s="152" t="s">
        <v>279</v>
      </c>
      <c r="U102" s="136">
        <v>1E-3</v>
      </c>
      <c r="V102" s="136">
        <f>ROUND(E102*U102,2)</f>
        <v>0.68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321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3068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157" t="s">
        <v>3069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298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7"/>
      <c r="D105" s="238"/>
      <c r="E105" s="238"/>
      <c r="F105" s="238"/>
      <c r="G105" s="238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16</v>
      </c>
      <c r="B106" s="147" t="s">
        <v>377</v>
      </c>
      <c r="C106" s="156" t="s">
        <v>3436</v>
      </c>
      <c r="D106" s="148" t="s">
        <v>323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324</v>
      </c>
      <c r="S106" s="151" t="s">
        <v>278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321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3050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3051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3040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3041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37"/>
      <c r="D111" s="238"/>
      <c r="E111" s="238"/>
      <c r="F111" s="238"/>
      <c r="G111" s="238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2.5" outlineLevel="1" x14ac:dyDescent="0.2">
      <c r="A112" s="146">
        <v>17</v>
      </c>
      <c r="B112" s="147" t="s">
        <v>3093</v>
      </c>
      <c r="C112" s="156" t="s">
        <v>3094</v>
      </c>
      <c r="D112" s="148" t="s">
        <v>490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5.18</v>
      </c>
      <c r="V112" s="136">
        <f>ROUND(E112*U112,2)</f>
        <v>15.54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321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1" t="s">
        <v>3095</v>
      </c>
      <c r="D113" s="242"/>
      <c r="E113" s="242"/>
      <c r="F113" s="242"/>
      <c r="G113" s="242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7"/>
      <c r="D114" s="238"/>
      <c r="E114" s="238"/>
      <c r="F114" s="238"/>
      <c r="G114" s="238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18</v>
      </c>
      <c r="B115" s="147" t="s">
        <v>3096</v>
      </c>
      <c r="C115" s="156" t="s">
        <v>3097</v>
      </c>
      <c r="D115" s="148" t="s">
        <v>361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278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381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1" t="s">
        <v>3098</v>
      </c>
      <c r="D116" s="242"/>
      <c r="E116" s="242"/>
      <c r="F116" s="242"/>
      <c r="G116" s="242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3099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3068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3069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7"/>
      <c r="D120" s="238"/>
      <c r="E120" s="238"/>
      <c r="F120" s="238"/>
      <c r="G120" s="238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19</v>
      </c>
      <c r="B121" s="147" t="s">
        <v>3100</v>
      </c>
      <c r="C121" s="156" t="s">
        <v>3101</v>
      </c>
      <c r="D121" s="148" t="s">
        <v>323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676</v>
      </c>
      <c r="S121" s="151" t="s">
        <v>278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3047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157" t="s">
        <v>3048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298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157" t="s">
        <v>3049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298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37"/>
      <c r="D125" s="238"/>
      <c r="E125" s="238"/>
      <c r="F125" s="238"/>
      <c r="G125" s="238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">
      <c r="A126" s="140" t="s">
        <v>273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274</v>
      </c>
    </row>
    <row r="127" spans="1:60" outlineLevel="1" x14ac:dyDescent="0.2">
      <c r="A127" s="146">
        <v>20</v>
      </c>
      <c r="B127" s="147" t="s">
        <v>3102</v>
      </c>
      <c r="C127" s="156" t="s">
        <v>3103</v>
      </c>
      <c r="D127" s="148" t="s">
        <v>361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392</v>
      </c>
      <c r="S127" s="151" t="s">
        <v>278</v>
      </c>
      <c r="T127" s="152" t="s">
        <v>279</v>
      </c>
      <c r="U127" s="136">
        <v>0.09</v>
      </c>
      <c r="V127" s="136">
        <f>ROUND(E127*U127,2)</f>
        <v>171.99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321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157" t="s">
        <v>3070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298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157" t="s">
        <v>3071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298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157" t="s">
        <v>3072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298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3073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3074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3075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3076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3077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3078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157" t="s">
        <v>3079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298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157" t="s">
        <v>3080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298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37"/>
      <c r="D139" s="238"/>
      <c r="E139" s="238"/>
      <c r="F139" s="238"/>
      <c r="G139" s="238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 outlineLevel="1" x14ac:dyDescent="0.2">
      <c r="A140" s="146">
        <v>21</v>
      </c>
      <c r="B140" s="147" t="s">
        <v>3104</v>
      </c>
      <c r="C140" s="156" t="s">
        <v>3105</v>
      </c>
      <c r="D140" s="148" t="s">
        <v>361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749</v>
      </c>
      <c r="S140" s="151" t="s">
        <v>278</v>
      </c>
      <c r="T140" s="152" t="s">
        <v>279</v>
      </c>
      <c r="U140" s="136">
        <v>0.02</v>
      </c>
      <c r="V140" s="136">
        <f>ROUND(E140*U140,2)</f>
        <v>30.18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321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56" t="s">
        <v>3106</v>
      </c>
      <c r="D141" s="257"/>
      <c r="E141" s="257"/>
      <c r="F141" s="257"/>
      <c r="G141" s="257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326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157" t="s">
        <v>3107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298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157" t="s">
        <v>3068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298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157" t="s">
        <v>3071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298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3108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3075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3109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157" t="s">
        <v>3077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298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157" t="s">
        <v>3110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298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157" t="s">
        <v>3073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298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157" t="s">
        <v>3111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298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7"/>
      <c r="D152" s="238"/>
      <c r="E152" s="238"/>
      <c r="F152" s="238"/>
      <c r="G152" s="238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22</v>
      </c>
      <c r="B153" s="147" t="s">
        <v>3112</v>
      </c>
      <c r="C153" s="156" t="s">
        <v>3113</v>
      </c>
      <c r="D153" s="148" t="s">
        <v>361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749</v>
      </c>
      <c r="S153" s="151" t="s">
        <v>278</v>
      </c>
      <c r="T153" s="152" t="s">
        <v>279</v>
      </c>
      <c r="U153" s="136">
        <v>0.03</v>
      </c>
      <c r="V153" s="136">
        <f>ROUND(E153*U153,2)</f>
        <v>45.27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321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3107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157" t="s">
        <v>3068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298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157" t="s">
        <v>3071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298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3108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3075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3109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3077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3110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3073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157" t="s">
        <v>3111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298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7"/>
      <c r="D164" s="238"/>
      <c r="E164" s="238"/>
      <c r="F164" s="238"/>
      <c r="G164" s="238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2.5" outlineLevel="1" x14ac:dyDescent="0.2">
      <c r="A165" s="146">
        <v>23</v>
      </c>
      <c r="B165" s="147" t="s">
        <v>3114</v>
      </c>
      <c r="C165" s="156" t="s">
        <v>3115</v>
      </c>
      <c r="D165" s="148" t="s">
        <v>361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749</v>
      </c>
      <c r="S165" s="151" t="s">
        <v>278</v>
      </c>
      <c r="T165" s="152" t="s">
        <v>279</v>
      </c>
      <c r="U165" s="136">
        <v>2.9000000000000001E-2</v>
      </c>
      <c r="V165" s="136">
        <f>ROUND(E165*U165,2)</f>
        <v>9.02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321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3068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3079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3116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37"/>
      <c r="D169" s="238"/>
      <c r="E169" s="238"/>
      <c r="F169" s="238"/>
      <c r="G169" s="238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 outlineLevel="1" x14ac:dyDescent="0.2">
      <c r="A170" s="146">
        <v>24</v>
      </c>
      <c r="B170" s="147" t="s">
        <v>3117</v>
      </c>
      <c r="C170" s="156" t="s">
        <v>3118</v>
      </c>
      <c r="D170" s="148" t="s">
        <v>361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749</v>
      </c>
      <c r="S170" s="151" t="s">
        <v>278</v>
      </c>
      <c r="T170" s="152" t="s">
        <v>279</v>
      </c>
      <c r="U170" s="136">
        <v>2.9000000000000001E-2</v>
      </c>
      <c r="V170" s="136">
        <f>ROUND(E170*U170,2)</f>
        <v>9.6</v>
      </c>
      <c r="W170" s="136"/>
      <c r="X170" s="136" t="s">
        <v>320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321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56" t="s">
        <v>3119</v>
      </c>
      <c r="D171" s="257"/>
      <c r="E171" s="257"/>
      <c r="F171" s="257"/>
      <c r="G171" s="257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326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157" t="s">
        <v>3068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298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33"/>
      <c r="B173" s="134"/>
      <c r="C173" s="157" t="s">
        <v>3120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298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3108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237"/>
      <c r="D175" s="238"/>
      <c r="E175" s="238"/>
      <c r="F175" s="238"/>
      <c r="G175" s="238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284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ht="22.5" outlineLevel="1" x14ac:dyDescent="0.2">
      <c r="A176" s="146">
        <v>25</v>
      </c>
      <c r="B176" s="147" t="s">
        <v>3121</v>
      </c>
      <c r="C176" s="156" t="s">
        <v>3122</v>
      </c>
      <c r="D176" s="148" t="s">
        <v>361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749</v>
      </c>
      <c r="S176" s="151" t="s">
        <v>3123</v>
      </c>
      <c r="T176" s="152" t="s">
        <v>279</v>
      </c>
      <c r="U176" s="136">
        <v>2E-3</v>
      </c>
      <c r="V176" s="136">
        <f>ROUND(E176*U176,2)</f>
        <v>0.66</v>
      </c>
      <c r="W176" s="136"/>
      <c r="X176" s="136" t="s">
        <v>320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321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256" t="s">
        <v>3124</v>
      </c>
      <c r="D177" s="257"/>
      <c r="E177" s="257"/>
      <c r="F177" s="257"/>
      <c r="G177" s="257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326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3068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3120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3108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37"/>
      <c r="D181" s="238"/>
      <c r="E181" s="238"/>
      <c r="F181" s="238"/>
      <c r="G181" s="238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 outlineLevel="1" x14ac:dyDescent="0.2">
      <c r="A182" s="146">
        <v>26</v>
      </c>
      <c r="B182" s="147" t="s">
        <v>3125</v>
      </c>
      <c r="C182" s="156" t="s">
        <v>3126</v>
      </c>
      <c r="D182" s="148" t="s">
        <v>361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749</v>
      </c>
      <c r="S182" s="151" t="s">
        <v>278</v>
      </c>
      <c r="T182" s="152" t="s">
        <v>279</v>
      </c>
      <c r="U182" s="136">
        <v>0.02</v>
      </c>
      <c r="V182" s="136">
        <f>ROUND(E182*U182,2)</f>
        <v>6.62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321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157" t="s">
        <v>3068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298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157" t="s">
        <v>3120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298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157" t="s">
        <v>3108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298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7"/>
      <c r="D186" s="238"/>
      <c r="E186" s="238"/>
      <c r="F186" s="238"/>
      <c r="G186" s="238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27</v>
      </c>
      <c r="B187" s="147" t="s">
        <v>3127</v>
      </c>
      <c r="C187" s="156" t="s">
        <v>3128</v>
      </c>
      <c r="D187" s="148" t="s">
        <v>361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749</v>
      </c>
      <c r="S187" s="151" t="s">
        <v>278</v>
      </c>
      <c r="T187" s="152" t="s">
        <v>279</v>
      </c>
      <c r="U187" s="136">
        <v>0.48</v>
      </c>
      <c r="V187" s="136">
        <f>ROUND(E187*U187,2)</f>
        <v>209.76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321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 outlineLevel="1" x14ac:dyDescent="0.2">
      <c r="A188" s="133"/>
      <c r="B188" s="134"/>
      <c r="C188" s="256" t="s">
        <v>3129</v>
      </c>
      <c r="D188" s="257"/>
      <c r="E188" s="257"/>
      <c r="F188" s="257"/>
      <c r="G188" s="257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326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3070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3079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3116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3073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3111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7"/>
      <c r="D194" s="238"/>
      <c r="E194" s="238"/>
      <c r="F194" s="238"/>
      <c r="G194" s="238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28</v>
      </c>
      <c r="B195" s="147" t="s">
        <v>3130</v>
      </c>
      <c r="C195" s="156" t="s">
        <v>3131</v>
      </c>
      <c r="D195" s="148" t="s">
        <v>361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749</v>
      </c>
      <c r="S195" s="151" t="s">
        <v>278</v>
      </c>
      <c r="T195" s="152" t="s">
        <v>279</v>
      </c>
      <c r="U195" s="136">
        <v>0.49</v>
      </c>
      <c r="V195" s="136">
        <f>ROUND(E195*U195,2)</f>
        <v>496.49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6" t="s">
        <v>3132</v>
      </c>
      <c r="D196" s="257"/>
      <c r="E196" s="257"/>
      <c r="F196" s="257"/>
      <c r="G196" s="257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3070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3075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157" t="s">
        <v>3076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298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7"/>
      <c r="D200" s="238"/>
      <c r="E200" s="238"/>
      <c r="F200" s="238"/>
      <c r="G200" s="238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29</v>
      </c>
      <c r="B201" s="147" t="s">
        <v>3133</v>
      </c>
      <c r="C201" s="156" t="s">
        <v>3134</v>
      </c>
      <c r="D201" s="148" t="s">
        <v>361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0.79</v>
      </c>
      <c r="V201" s="136">
        <f>ROUND(E201*U201,2)</f>
        <v>800.47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321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157" t="s">
        <v>3070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298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3075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3076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37"/>
      <c r="D205" s="238"/>
      <c r="E205" s="238"/>
      <c r="F205" s="238"/>
      <c r="G205" s="238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30</v>
      </c>
      <c r="B206" s="147" t="s">
        <v>3135</v>
      </c>
      <c r="C206" s="156" t="s">
        <v>3136</v>
      </c>
      <c r="D206" s="148" t="s">
        <v>361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0.79</v>
      </c>
      <c r="V206" s="136">
        <f>ROUND(E206*U206,2)</f>
        <v>345.23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321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3068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157" t="s">
        <v>3079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298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157" t="s">
        <v>3116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298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33"/>
      <c r="B210" s="134"/>
      <c r="C210" s="157" t="s">
        <v>3073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298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157" t="s">
        <v>3111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298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237"/>
      <c r="D212" s="238"/>
      <c r="E212" s="238"/>
      <c r="F212" s="238"/>
      <c r="G212" s="238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284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46">
        <v>31</v>
      </c>
      <c r="B213" s="147" t="s">
        <v>3137</v>
      </c>
      <c r="C213" s="156" t="s">
        <v>3138</v>
      </c>
      <c r="D213" s="148" t="s">
        <v>544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293</v>
      </c>
      <c r="T213" s="152" t="s">
        <v>279</v>
      </c>
      <c r="U213" s="136">
        <v>4.5999999999999999E-2</v>
      </c>
      <c r="V213" s="136">
        <f>ROUND(E213*U213,2)</f>
        <v>2.0699999999999998</v>
      </c>
      <c r="W213" s="136"/>
      <c r="X213" s="136" t="s">
        <v>320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321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239"/>
      <c r="D214" s="240"/>
      <c r="E214" s="240"/>
      <c r="F214" s="240"/>
      <c r="G214" s="240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284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46">
        <v>32</v>
      </c>
      <c r="B215" s="147" t="s">
        <v>3139</v>
      </c>
      <c r="C215" s="156" t="s">
        <v>3140</v>
      </c>
      <c r="D215" s="148" t="s">
        <v>361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293</v>
      </c>
      <c r="T215" s="152" t="s">
        <v>279</v>
      </c>
      <c r="U215" s="136">
        <v>0.4</v>
      </c>
      <c r="V215" s="136">
        <f>ROUND(E215*U215,2)</f>
        <v>34.799999999999997</v>
      </c>
      <c r="W215" s="136"/>
      <c r="X215" s="136" t="s">
        <v>320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321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3068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157" t="s">
        <v>3110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298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33"/>
      <c r="B218" s="134"/>
      <c r="C218" s="237"/>
      <c r="D218" s="238"/>
      <c r="E218" s="238"/>
      <c r="F218" s="238"/>
      <c r="G218" s="238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284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46">
        <v>33</v>
      </c>
      <c r="B219" s="147" t="s">
        <v>3141</v>
      </c>
      <c r="C219" s="156" t="s">
        <v>3142</v>
      </c>
      <c r="D219" s="148" t="s">
        <v>361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293</v>
      </c>
      <c r="T219" s="152" t="s">
        <v>279</v>
      </c>
      <c r="U219" s="136">
        <v>0</v>
      </c>
      <c r="V219" s="136">
        <f>ROUND(E219*U219,2)</f>
        <v>0</v>
      </c>
      <c r="W219" s="136"/>
      <c r="X219" s="136" t="s">
        <v>677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678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3068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157" t="s">
        <v>3143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298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37"/>
      <c r="D222" s="238"/>
      <c r="E222" s="238"/>
      <c r="F222" s="238"/>
      <c r="G222" s="238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2.5" outlineLevel="1" x14ac:dyDescent="0.2">
      <c r="A223" s="146">
        <v>34</v>
      </c>
      <c r="B223" s="147" t="s">
        <v>3144</v>
      </c>
      <c r="C223" s="156" t="s">
        <v>3145</v>
      </c>
      <c r="D223" s="148" t="s">
        <v>361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676</v>
      </c>
      <c r="S223" s="151" t="s">
        <v>278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677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3068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3079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3146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7"/>
      <c r="D227" s="238"/>
      <c r="E227" s="238"/>
      <c r="F227" s="238"/>
      <c r="G227" s="238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35</v>
      </c>
      <c r="B228" s="147" t="s">
        <v>3147</v>
      </c>
      <c r="C228" s="156" t="s">
        <v>3148</v>
      </c>
      <c r="D228" s="148" t="s">
        <v>361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677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157" t="s">
        <v>3068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298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3075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3149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37"/>
      <c r="D232" s="238"/>
      <c r="E232" s="238"/>
      <c r="F232" s="238"/>
      <c r="G232" s="238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46">
        <v>36</v>
      </c>
      <c r="B233" s="147" t="s">
        <v>3150</v>
      </c>
      <c r="C233" s="156" t="s">
        <v>3151</v>
      </c>
      <c r="D233" s="148" t="s">
        <v>361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677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157" t="s">
        <v>3068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298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157" t="s">
        <v>3075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298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3152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37"/>
      <c r="D237" s="238"/>
      <c r="E237" s="238"/>
      <c r="F237" s="238"/>
      <c r="G237" s="238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37</v>
      </c>
      <c r="B238" s="147" t="s">
        <v>3153</v>
      </c>
      <c r="C238" s="156" t="s">
        <v>3154</v>
      </c>
      <c r="D238" s="148" t="s">
        <v>361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677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678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157" t="s">
        <v>3068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298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157" t="s">
        <v>3073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298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157" t="s">
        <v>3155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298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37"/>
      <c r="D242" s="238"/>
      <c r="E242" s="238"/>
      <c r="F242" s="238"/>
      <c r="G242" s="238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">
      <c r="A243" s="140" t="s">
        <v>273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274</v>
      </c>
    </row>
    <row r="244" spans="1:60" ht="22.5" outlineLevel="1" x14ac:dyDescent="0.2">
      <c r="A244" s="146">
        <v>38</v>
      </c>
      <c r="B244" s="147" t="s">
        <v>3156</v>
      </c>
      <c r="C244" s="156" t="s">
        <v>3157</v>
      </c>
      <c r="D244" s="148" t="s">
        <v>490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749</v>
      </c>
      <c r="S244" s="151" t="s">
        <v>278</v>
      </c>
      <c r="T244" s="152" t="s">
        <v>279</v>
      </c>
      <c r="U244" s="136">
        <v>0.2</v>
      </c>
      <c r="V244" s="136">
        <f>ROUND(E244*U244,2)</f>
        <v>0.6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321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39"/>
      <c r="D245" s="240"/>
      <c r="E245" s="240"/>
      <c r="F245" s="240"/>
      <c r="G245" s="240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46">
        <v>39</v>
      </c>
      <c r="B246" s="147" t="s">
        <v>3158</v>
      </c>
      <c r="C246" s="156" t="s">
        <v>3159</v>
      </c>
      <c r="D246" s="148" t="s">
        <v>544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749</v>
      </c>
      <c r="S246" s="151" t="s">
        <v>278</v>
      </c>
      <c r="T246" s="152" t="s">
        <v>279</v>
      </c>
      <c r="U246" s="136">
        <v>0.27200000000000002</v>
      </c>
      <c r="V246" s="136">
        <f>ROUND(E246*U246,2)</f>
        <v>95.74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321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56" t="s">
        <v>3160</v>
      </c>
      <c r="D247" s="257"/>
      <c r="E247" s="257"/>
      <c r="F247" s="257"/>
      <c r="G247" s="257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326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3161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157" t="s">
        <v>3162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298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157" t="s">
        <v>3163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298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157" t="s">
        <v>3164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298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37"/>
      <c r="D252" s="238"/>
      <c r="E252" s="238"/>
      <c r="F252" s="238"/>
      <c r="G252" s="238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40</v>
      </c>
      <c r="B253" s="147" t="s">
        <v>3165</v>
      </c>
      <c r="C253" s="156" t="s">
        <v>3166</v>
      </c>
      <c r="D253" s="148" t="s">
        <v>323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749</v>
      </c>
      <c r="S253" s="151" t="s">
        <v>278</v>
      </c>
      <c r="T253" s="152" t="s">
        <v>279</v>
      </c>
      <c r="U253" s="136">
        <v>1.4419999999999999</v>
      </c>
      <c r="V253" s="136">
        <f>ROUND(E253*U253,2)</f>
        <v>31.72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321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56" t="s">
        <v>3167</v>
      </c>
      <c r="D254" s="257"/>
      <c r="E254" s="257"/>
      <c r="F254" s="257"/>
      <c r="G254" s="257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326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157" t="s">
        <v>3161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298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157" t="s">
        <v>3168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298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3163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3169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7"/>
      <c r="D259" s="238"/>
      <c r="E259" s="238"/>
      <c r="F259" s="238"/>
      <c r="G259" s="238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41</v>
      </c>
      <c r="B260" s="147" t="s">
        <v>3170</v>
      </c>
      <c r="C260" s="156" t="s">
        <v>3171</v>
      </c>
      <c r="D260" s="148" t="s">
        <v>490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0.92</v>
      </c>
      <c r="V260" s="136">
        <f>ROUND(E260*U260,2)</f>
        <v>2.76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157" t="s">
        <v>3172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298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37"/>
      <c r="D263" s="238"/>
      <c r="E263" s="238"/>
      <c r="F263" s="238"/>
      <c r="G263" s="238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42</v>
      </c>
      <c r="B264" s="147" t="s">
        <v>3173</v>
      </c>
      <c r="C264" s="156" t="s">
        <v>3174</v>
      </c>
      <c r="D264" s="148" t="s">
        <v>719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0.92</v>
      </c>
      <c r="V264" s="136">
        <f>ROUND(E264*U264,2)</f>
        <v>7.81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321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157" t="s">
        <v>3172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298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157" t="s">
        <v>3175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298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37"/>
      <c r="D267" s="238"/>
      <c r="E267" s="238"/>
      <c r="F267" s="238"/>
      <c r="G267" s="238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43</v>
      </c>
      <c r="B268" s="147" t="s">
        <v>3176</v>
      </c>
      <c r="C268" s="156" t="s">
        <v>3177</v>
      </c>
      <c r="D268" s="148" t="s">
        <v>719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0.92</v>
      </c>
      <c r="V268" s="136">
        <f>ROUND(E268*U268,2)</f>
        <v>1.73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321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157" t="s">
        <v>3172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298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157" t="s">
        <v>3178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298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7"/>
      <c r="D271" s="238"/>
      <c r="E271" s="238"/>
      <c r="F271" s="238"/>
      <c r="G271" s="238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44</v>
      </c>
      <c r="B272" s="147" t="s">
        <v>3179</v>
      </c>
      <c r="C272" s="156" t="s">
        <v>3180</v>
      </c>
      <c r="D272" s="148" t="s">
        <v>719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0.92</v>
      </c>
      <c r="V272" s="136">
        <f>ROUND(E272*U272,2)</f>
        <v>9.1999999999999993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321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3172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157" t="s">
        <v>3181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298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">
      <c r="A275" s="133"/>
      <c r="B275" s="134"/>
      <c r="C275" s="237"/>
      <c r="D275" s="238"/>
      <c r="E275" s="238"/>
      <c r="F275" s="238"/>
      <c r="G275" s="238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284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46">
        <v>45</v>
      </c>
      <c r="B276" s="147" t="s">
        <v>3182</v>
      </c>
      <c r="C276" s="156" t="s">
        <v>3183</v>
      </c>
      <c r="D276" s="148" t="s">
        <v>490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293</v>
      </c>
      <c r="T276" s="152" t="s">
        <v>279</v>
      </c>
      <c r="U276" s="136">
        <v>0</v>
      </c>
      <c r="V276" s="136">
        <f>ROUND(E276*U276,2)</f>
        <v>0</v>
      </c>
      <c r="W276" s="136"/>
      <c r="X276" s="136" t="s">
        <v>677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678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39"/>
      <c r="D277" s="240"/>
      <c r="E277" s="240"/>
      <c r="F277" s="240"/>
      <c r="G277" s="240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46</v>
      </c>
      <c r="B278" s="147" t="s">
        <v>3184</v>
      </c>
      <c r="C278" s="156" t="s">
        <v>3185</v>
      </c>
      <c r="D278" s="148" t="s">
        <v>490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676</v>
      </c>
      <c r="S278" s="151" t="s">
        <v>278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677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3172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298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33"/>
      <c r="B281" s="134"/>
      <c r="C281" s="237"/>
      <c r="D281" s="238"/>
      <c r="E281" s="238"/>
      <c r="F281" s="238"/>
      <c r="G281" s="238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284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2.5" outlineLevel="1" x14ac:dyDescent="0.2">
      <c r="A282" s="146">
        <v>47</v>
      </c>
      <c r="B282" s="147" t="s">
        <v>3186</v>
      </c>
      <c r="C282" s="156" t="s">
        <v>3187</v>
      </c>
      <c r="D282" s="148" t="s">
        <v>490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676</v>
      </c>
      <c r="S282" s="151" t="s">
        <v>278</v>
      </c>
      <c r="T282" s="152" t="s">
        <v>279</v>
      </c>
      <c r="U282" s="136">
        <v>0</v>
      </c>
      <c r="V282" s="136">
        <f>ROUND(E282*U282,2)</f>
        <v>0</v>
      </c>
      <c r="W282" s="136"/>
      <c r="X282" s="136" t="s">
        <v>677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678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239"/>
      <c r="D283" s="240"/>
      <c r="E283" s="240"/>
      <c r="F283" s="240"/>
      <c r="G283" s="240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284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2.5" outlineLevel="1" x14ac:dyDescent="0.2">
      <c r="A284" s="146">
        <v>48</v>
      </c>
      <c r="B284" s="147" t="s">
        <v>3188</v>
      </c>
      <c r="C284" s="156" t="s">
        <v>3189</v>
      </c>
      <c r="D284" s="148" t="s">
        <v>490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676</v>
      </c>
      <c r="S284" s="151" t="s">
        <v>278</v>
      </c>
      <c r="T284" s="152" t="s">
        <v>279</v>
      </c>
      <c r="U284" s="136">
        <v>0</v>
      </c>
      <c r="V284" s="136">
        <f>ROUND(E284*U284,2)</f>
        <v>0</v>
      </c>
      <c r="W284" s="136"/>
      <c r="X284" s="136" t="s">
        <v>677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678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39"/>
      <c r="D285" s="240"/>
      <c r="E285" s="240"/>
      <c r="F285" s="240"/>
      <c r="G285" s="240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 outlineLevel="1" x14ac:dyDescent="0.2">
      <c r="A286" s="146">
        <v>49</v>
      </c>
      <c r="B286" s="147" t="s">
        <v>3190</v>
      </c>
      <c r="C286" s="156" t="s">
        <v>3191</v>
      </c>
      <c r="D286" s="148" t="s">
        <v>490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676</v>
      </c>
      <c r="S286" s="151" t="s">
        <v>278</v>
      </c>
      <c r="T286" s="152" t="s">
        <v>279</v>
      </c>
      <c r="U286" s="136">
        <v>0</v>
      </c>
      <c r="V286" s="136">
        <f>ROUND(E286*U286,2)</f>
        <v>0</v>
      </c>
      <c r="W286" s="136"/>
      <c r="X286" s="136" t="s">
        <v>677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678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157" t="s">
        <v>3161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298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3192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237"/>
      <c r="D289" s="238"/>
      <c r="E289" s="238"/>
      <c r="F289" s="238"/>
      <c r="G289" s="238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284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2.5" outlineLevel="1" x14ac:dyDescent="0.2">
      <c r="A290" s="146">
        <v>50</v>
      </c>
      <c r="B290" s="147" t="s">
        <v>3193</v>
      </c>
      <c r="C290" s="156" t="s">
        <v>3194</v>
      </c>
      <c r="D290" s="148" t="s">
        <v>490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676</v>
      </c>
      <c r="S290" s="151" t="s">
        <v>278</v>
      </c>
      <c r="T290" s="152" t="s">
        <v>279</v>
      </c>
      <c r="U290" s="136">
        <v>0</v>
      </c>
      <c r="V290" s="136">
        <f>ROUND(E290*U290,2)</f>
        <v>0</v>
      </c>
      <c r="W290" s="136"/>
      <c r="X290" s="136" t="s">
        <v>677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678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3161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3195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237"/>
      <c r="D293" s="238"/>
      <c r="E293" s="238"/>
      <c r="F293" s="238"/>
      <c r="G293" s="238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284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 outlineLevel="1" x14ac:dyDescent="0.2">
      <c r="A294" s="146">
        <v>51</v>
      </c>
      <c r="B294" s="147" t="s">
        <v>3196</v>
      </c>
      <c r="C294" s="156" t="s">
        <v>3197</v>
      </c>
      <c r="D294" s="148" t="s">
        <v>490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676</v>
      </c>
      <c r="S294" s="151" t="s">
        <v>278</v>
      </c>
      <c r="T294" s="152" t="s">
        <v>279</v>
      </c>
      <c r="U294" s="136">
        <v>0</v>
      </c>
      <c r="V294" s="136">
        <f>ROUND(E294*U294,2)</f>
        <v>0</v>
      </c>
      <c r="W294" s="136"/>
      <c r="X294" s="136" t="s">
        <v>677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678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239"/>
      <c r="D295" s="240"/>
      <c r="E295" s="240"/>
      <c r="F295" s="240"/>
      <c r="G295" s="240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284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2.5" outlineLevel="1" x14ac:dyDescent="0.2">
      <c r="A296" s="146">
        <v>52</v>
      </c>
      <c r="B296" s="147" t="s">
        <v>3198</v>
      </c>
      <c r="C296" s="156" t="s">
        <v>3199</v>
      </c>
      <c r="D296" s="148" t="s">
        <v>490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676</v>
      </c>
      <c r="S296" s="151" t="s">
        <v>278</v>
      </c>
      <c r="T296" s="152" t="s">
        <v>279</v>
      </c>
      <c r="U296" s="136">
        <v>0</v>
      </c>
      <c r="V296" s="136">
        <f>ROUND(E296*U296,2)</f>
        <v>0</v>
      </c>
      <c r="W296" s="136"/>
      <c r="X296" s="136" t="s">
        <v>677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678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239"/>
      <c r="D297" s="240"/>
      <c r="E297" s="240"/>
      <c r="F297" s="240"/>
      <c r="G297" s="240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284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2.5" outlineLevel="1" x14ac:dyDescent="0.2">
      <c r="A298" s="146">
        <v>53</v>
      </c>
      <c r="B298" s="147" t="s">
        <v>3200</v>
      </c>
      <c r="C298" s="156" t="s">
        <v>3201</v>
      </c>
      <c r="D298" s="148" t="s">
        <v>490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676</v>
      </c>
      <c r="S298" s="151" t="s">
        <v>278</v>
      </c>
      <c r="T298" s="152" t="s">
        <v>279</v>
      </c>
      <c r="U298" s="136">
        <v>0</v>
      </c>
      <c r="V298" s="136">
        <f>ROUND(E298*U298,2)</f>
        <v>0</v>
      </c>
      <c r="W298" s="136"/>
      <c r="X298" s="136" t="s">
        <v>677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678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39"/>
      <c r="D299" s="240"/>
      <c r="E299" s="240"/>
      <c r="F299" s="240"/>
      <c r="G299" s="240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">
      <c r="A300" s="140" t="s">
        <v>273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274</v>
      </c>
    </row>
    <row r="301" spans="1:60" outlineLevel="1" x14ac:dyDescent="0.2">
      <c r="A301" s="146">
        <v>54</v>
      </c>
      <c r="B301" s="147" t="s">
        <v>1008</v>
      </c>
      <c r="C301" s="156" t="s">
        <v>1009</v>
      </c>
      <c r="D301" s="148" t="s">
        <v>1005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1007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3202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37"/>
      <c r="D304" s="238"/>
      <c r="E304" s="238"/>
      <c r="F304" s="238"/>
      <c r="G304" s="238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46">
        <v>55</v>
      </c>
      <c r="B305" s="147" t="s">
        <v>1010</v>
      </c>
      <c r="C305" s="156" t="s">
        <v>1011</v>
      </c>
      <c r="D305" s="148" t="s">
        <v>1012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1006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157" t="s">
        <v>1013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298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298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37"/>
      <c r="D308" s="238"/>
      <c r="E308" s="238"/>
      <c r="F308" s="238"/>
      <c r="G308" s="238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">
      <c r="A309" s="140" t="s">
        <v>273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274</v>
      </c>
    </row>
    <row r="310" spans="1:60" ht="22.5" outlineLevel="1" x14ac:dyDescent="0.2">
      <c r="A310" s="146">
        <v>56</v>
      </c>
      <c r="B310" s="147" t="s">
        <v>3203</v>
      </c>
      <c r="C310" s="156" t="s">
        <v>3204</v>
      </c>
      <c r="D310" s="148" t="s">
        <v>361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749</v>
      </c>
      <c r="S310" s="151" t="s">
        <v>278</v>
      </c>
      <c r="T310" s="152" t="s">
        <v>279</v>
      </c>
      <c r="U310" s="136">
        <v>0.16900000000000001</v>
      </c>
      <c r="V310" s="136">
        <f>ROUND(E310*U310,2)</f>
        <v>15.89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321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56" t="s">
        <v>3205</v>
      </c>
      <c r="D311" s="257"/>
      <c r="E311" s="257"/>
      <c r="F311" s="257"/>
      <c r="G311" s="257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326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33"/>
      <c r="B312" s="134"/>
      <c r="C312" s="237"/>
      <c r="D312" s="238"/>
      <c r="E312" s="238"/>
      <c r="F312" s="238"/>
      <c r="G312" s="238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284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33.75" outlineLevel="1" x14ac:dyDescent="0.2">
      <c r="A313" s="146">
        <v>57</v>
      </c>
      <c r="B313" s="147" t="s">
        <v>3206</v>
      </c>
      <c r="C313" s="156" t="s">
        <v>3207</v>
      </c>
      <c r="D313" s="148" t="s">
        <v>361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749</v>
      </c>
      <c r="S313" s="151" t="s">
        <v>278</v>
      </c>
      <c r="T313" s="152" t="s">
        <v>279</v>
      </c>
      <c r="U313" s="136">
        <v>0.1</v>
      </c>
      <c r="V313" s="136">
        <f>ROUND(E313*U313,2)</f>
        <v>2.5</v>
      </c>
      <c r="W313" s="136"/>
      <c r="X313" s="136" t="s">
        <v>320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321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56" t="s">
        <v>3205</v>
      </c>
      <c r="D314" s="257"/>
      <c r="E314" s="257"/>
      <c r="F314" s="257"/>
      <c r="G314" s="257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326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37"/>
      <c r="D315" s="238"/>
      <c r="E315" s="238"/>
      <c r="F315" s="238"/>
      <c r="G315" s="238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2.5" outlineLevel="1" x14ac:dyDescent="0.2">
      <c r="A316" s="146">
        <v>58</v>
      </c>
      <c r="B316" s="147" t="s">
        <v>3208</v>
      </c>
      <c r="C316" s="156" t="s">
        <v>3209</v>
      </c>
      <c r="D316" s="148" t="s">
        <v>361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749</v>
      </c>
      <c r="S316" s="151" t="s">
        <v>278</v>
      </c>
      <c r="T316" s="152" t="s">
        <v>279</v>
      </c>
      <c r="U316" s="136">
        <v>4.0500000000000001E-2</v>
      </c>
      <c r="V316" s="136">
        <f>ROUND(E316*U316,2)</f>
        <v>3.32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321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39"/>
      <c r="D317" s="240"/>
      <c r="E317" s="240"/>
      <c r="F317" s="240"/>
      <c r="G317" s="240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2.5" outlineLevel="1" x14ac:dyDescent="0.2">
      <c r="A318" s="146">
        <v>59</v>
      </c>
      <c r="B318" s="147" t="s">
        <v>3210</v>
      </c>
      <c r="C318" s="156" t="s">
        <v>3211</v>
      </c>
      <c r="D318" s="148" t="s">
        <v>361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749</v>
      </c>
      <c r="S318" s="151" t="s">
        <v>278</v>
      </c>
      <c r="T318" s="152" t="s">
        <v>279</v>
      </c>
      <c r="U318" s="136">
        <v>7.0000000000000007E-2</v>
      </c>
      <c r="V318" s="136">
        <f>ROUND(E318*U318,2)</f>
        <v>40.04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157" t="s">
        <v>3212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298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3213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7"/>
      <c r="D321" s="238"/>
      <c r="E321" s="238"/>
      <c r="F321" s="238"/>
      <c r="G321" s="238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2.5" outlineLevel="1" x14ac:dyDescent="0.2">
      <c r="A322" s="146">
        <v>60</v>
      </c>
      <c r="B322" s="147" t="s">
        <v>3214</v>
      </c>
      <c r="C322" s="156" t="s">
        <v>3215</v>
      </c>
      <c r="D322" s="148" t="s">
        <v>361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749</v>
      </c>
      <c r="S322" s="151" t="s">
        <v>278</v>
      </c>
      <c r="T322" s="152" t="s">
        <v>279</v>
      </c>
      <c r="U322" s="136">
        <v>0.03</v>
      </c>
      <c r="V322" s="136">
        <f>ROUND(E322*U322,2)</f>
        <v>2.5499999999999998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321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3216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37"/>
      <c r="D324" s="238"/>
      <c r="E324" s="238"/>
      <c r="F324" s="238"/>
      <c r="G324" s="238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61</v>
      </c>
      <c r="B325" s="147" t="s">
        <v>3217</v>
      </c>
      <c r="C325" s="156" t="s">
        <v>3218</v>
      </c>
      <c r="D325" s="148" t="s">
        <v>544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749</v>
      </c>
      <c r="S325" s="151" t="s">
        <v>278</v>
      </c>
      <c r="T325" s="152" t="s">
        <v>279</v>
      </c>
      <c r="U325" s="136">
        <v>0.123</v>
      </c>
      <c r="V325" s="136">
        <f>ROUND(E325*U325,2)</f>
        <v>8.49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321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56" t="s">
        <v>3219</v>
      </c>
      <c r="D326" s="257"/>
      <c r="E326" s="257"/>
      <c r="F326" s="257"/>
      <c r="G326" s="257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326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3220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3221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37"/>
      <c r="D329" s="238"/>
      <c r="E329" s="238"/>
      <c r="F329" s="238"/>
      <c r="G329" s="238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46">
        <v>62</v>
      </c>
      <c r="B330" s="147" t="s">
        <v>1014</v>
      </c>
      <c r="C330" s="156" t="s">
        <v>1015</v>
      </c>
      <c r="D330" s="148" t="s">
        <v>323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1016</v>
      </c>
      <c r="S330" s="151" t="s">
        <v>278</v>
      </c>
      <c r="T330" s="152" t="s">
        <v>279</v>
      </c>
      <c r="U330" s="136">
        <v>6.4359999999999999</v>
      </c>
      <c r="V330" s="136">
        <f>ROUND(E330*U330,2)</f>
        <v>27.76</v>
      </c>
      <c r="W330" s="136"/>
      <c r="X330" s="136" t="s">
        <v>320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321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56" t="s">
        <v>1017</v>
      </c>
      <c r="D331" s="257"/>
      <c r="E331" s="257"/>
      <c r="F331" s="257"/>
      <c r="G331" s="257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326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157" t="s">
        <v>3220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298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3222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37"/>
      <c r="D334" s="238"/>
      <c r="E334" s="238"/>
      <c r="F334" s="238"/>
      <c r="G334" s="238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63</v>
      </c>
      <c r="B335" s="147" t="s">
        <v>3223</v>
      </c>
      <c r="C335" s="156" t="s">
        <v>3224</v>
      </c>
      <c r="D335" s="148" t="s">
        <v>361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321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39"/>
      <c r="D336" s="240"/>
      <c r="E336" s="240"/>
      <c r="F336" s="240"/>
      <c r="G336" s="240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64</v>
      </c>
      <c r="B337" s="147" t="s">
        <v>3225</v>
      </c>
      <c r="C337" s="156" t="s">
        <v>3444</v>
      </c>
      <c r="D337" s="148" t="s">
        <v>544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293</v>
      </c>
      <c r="T337" s="152" t="s">
        <v>279</v>
      </c>
      <c r="U337" s="136">
        <v>0.22</v>
      </c>
      <c r="V337" s="136">
        <f>ROUND(E337*U337,2)</f>
        <v>13.42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321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39"/>
      <c r="D338" s="240"/>
      <c r="E338" s="240"/>
      <c r="F338" s="240"/>
      <c r="G338" s="240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65</v>
      </c>
      <c r="B339" s="147" t="s">
        <v>1344</v>
      </c>
      <c r="C339" s="156" t="s">
        <v>1345</v>
      </c>
      <c r="D339" s="148" t="s">
        <v>1005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321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1346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157" t="s">
        <v>3202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298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37"/>
      <c r="D342" s="238"/>
      <c r="E342" s="238"/>
      <c r="F342" s="238"/>
      <c r="G342" s="238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273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274</v>
      </c>
    </row>
    <row r="344" spans="1:60" outlineLevel="1" x14ac:dyDescent="0.2">
      <c r="A344" s="146">
        <v>66</v>
      </c>
      <c r="B344" s="147" t="s">
        <v>3226</v>
      </c>
      <c r="C344" s="156" t="s">
        <v>3227</v>
      </c>
      <c r="D344" s="148" t="s">
        <v>431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749</v>
      </c>
      <c r="S344" s="151" t="s">
        <v>278</v>
      </c>
      <c r="T344" s="152" t="s">
        <v>279</v>
      </c>
      <c r="U344" s="136">
        <v>0.39</v>
      </c>
      <c r="V344" s="136">
        <f>ROUND(E344*U344,2)</f>
        <v>802.41</v>
      </c>
      <c r="W344" s="136"/>
      <c r="X344" s="136" t="s">
        <v>1357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1358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56" t="s">
        <v>3228</v>
      </c>
      <c r="D345" s="257"/>
      <c r="E345" s="257"/>
      <c r="F345" s="257"/>
      <c r="G345" s="257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326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1360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2.5" outlineLevel="1" x14ac:dyDescent="0.2">
      <c r="A347" s="133"/>
      <c r="B347" s="134"/>
      <c r="C347" s="157" t="s">
        <v>3229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298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33"/>
      <c r="B348" s="134"/>
      <c r="C348" s="157" t="s">
        <v>3230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298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157" t="s">
        <v>3231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298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237"/>
      <c r="D350" s="238"/>
      <c r="E350" s="238"/>
      <c r="F350" s="238"/>
      <c r="G350" s="238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284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">
      <c r="A351" s="140" t="s">
        <v>273</v>
      </c>
      <c r="B351" s="141" t="s">
        <v>242</v>
      </c>
      <c r="C351" s="155" t="s">
        <v>243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274</v>
      </c>
    </row>
    <row r="352" spans="1:60" ht="22.5" outlineLevel="1" x14ac:dyDescent="0.2">
      <c r="A352" s="146">
        <v>67</v>
      </c>
      <c r="B352" s="147" t="s">
        <v>1836</v>
      </c>
      <c r="C352" s="156" t="s">
        <v>3232</v>
      </c>
      <c r="D352" s="148" t="s">
        <v>431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3233</v>
      </c>
      <c r="S352" s="151" t="s">
        <v>278</v>
      </c>
      <c r="T352" s="152" t="s">
        <v>279</v>
      </c>
      <c r="U352" s="136">
        <v>0.27700000000000002</v>
      </c>
      <c r="V352" s="136">
        <f>ROUND(E352*U352,2)</f>
        <v>63.53</v>
      </c>
      <c r="W352" s="136"/>
      <c r="X352" s="136" t="s">
        <v>1837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1838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56" t="s">
        <v>3234</v>
      </c>
      <c r="D353" s="257"/>
      <c r="E353" s="257"/>
      <c r="F353" s="257"/>
      <c r="G353" s="257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326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58" t="s">
        <v>1839</v>
      </c>
      <c r="D354" s="259"/>
      <c r="E354" s="259"/>
      <c r="F354" s="259"/>
      <c r="G354" s="259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283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58" t="s">
        <v>1840</v>
      </c>
      <c r="D355" s="259"/>
      <c r="E355" s="259"/>
      <c r="F355" s="259"/>
      <c r="G355" s="259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2.5" outlineLevel="1" x14ac:dyDescent="0.2">
      <c r="A356" s="133"/>
      <c r="B356" s="134"/>
      <c r="C356" s="258" t="s">
        <v>1841</v>
      </c>
      <c r="D356" s="259"/>
      <c r="E356" s="259"/>
      <c r="F356" s="259"/>
      <c r="G356" s="259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283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58" t="s">
        <v>1842</v>
      </c>
      <c r="D357" s="259"/>
      <c r="E357" s="259"/>
      <c r="F357" s="259"/>
      <c r="G357" s="259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157" t="s">
        <v>1843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298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157" t="s">
        <v>3235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298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157" t="s">
        <v>3236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298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37"/>
      <c r="D361" s="238"/>
      <c r="E361" s="238"/>
      <c r="F361" s="238"/>
      <c r="G361" s="238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2.5" outlineLevel="1" x14ac:dyDescent="0.2">
      <c r="A362" s="146">
        <v>68</v>
      </c>
      <c r="B362" s="147" t="s">
        <v>3237</v>
      </c>
      <c r="C362" s="156" t="s">
        <v>3238</v>
      </c>
      <c r="D362" s="148" t="s">
        <v>431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749</v>
      </c>
      <c r="S362" s="151" t="s">
        <v>278</v>
      </c>
      <c r="T362" s="152" t="s">
        <v>279</v>
      </c>
      <c r="U362" s="136">
        <v>0.01</v>
      </c>
      <c r="V362" s="136">
        <f>ROUND(E362*U362,2)</f>
        <v>2.29</v>
      </c>
      <c r="W362" s="136"/>
      <c r="X362" s="136" t="s">
        <v>1837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1838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1843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3235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3236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237"/>
      <c r="D366" s="238"/>
      <c r="E366" s="238"/>
      <c r="F366" s="238"/>
      <c r="G366" s="238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284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ht="22.5" outlineLevel="1" x14ac:dyDescent="0.2">
      <c r="A367" s="146">
        <v>69</v>
      </c>
      <c r="B367" s="147" t="s">
        <v>3239</v>
      </c>
      <c r="C367" s="156" t="s">
        <v>3240</v>
      </c>
      <c r="D367" s="148" t="s">
        <v>431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749</v>
      </c>
      <c r="S367" s="151" t="s">
        <v>278</v>
      </c>
      <c r="T367" s="152" t="s">
        <v>279</v>
      </c>
      <c r="U367" s="136">
        <v>0</v>
      </c>
      <c r="V367" s="136">
        <f>ROUND(E367*U367,2)</f>
        <v>0</v>
      </c>
      <c r="W367" s="136"/>
      <c r="X367" s="136" t="s">
        <v>1837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1838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1843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3235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3241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37"/>
      <c r="D371" s="238"/>
      <c r="E371" s="238"/>
      <c r="F371" s="238"/>
      <c r="G371" s="238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70</v>
      </c>
      <c r="B372" s="147" t="s">
        <v>1849</v>
      </c>
      <c r="C372" s="156" t="s">
        <v>1850</v>
      </c>
      <c r="D372" s="148" t="s">
        <v>431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1016</v>
      </c>
      <c r="S372" s="151" t="s">
        <v>278</v>
      </c>
      <c r="T372" s="152" t="s">
        <v>279</v>
      </c>
      <c r="U372" s="136">
        <v>0.94199999999999995</v>
      </c>
      <c r="V372" s="136">
        <f>ROUND(E372*U372,2)</f>
        <v>216.03</v>
      </c>
      <c r="W372" s="136"/>
      <c r="X372" s="136" t="s">
        <v>1837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1838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1843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3235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157" t="s">
        <v>3236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298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33"/>
      <c r="B376" s="134"/>
      <c r="C376" s="237"/>
      <c r="D376" s="238"/>
      <c r="E376" s="238"/>
      <c r="F376" s="238"/>
      <c r="G376" s="238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284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46">
        <v>71</v>
      </c>
      <c r="B377" s="147" t="s">
        <v>1854</v>
      </c>
      <c r="C377" s="156" t="s">
        <v>3437</v>
      </c>
      <c r="D377" s="148" t="s">
        <v>431</v>
      </c>
      <c r="E377" s="149">
        <v>229.33500000000001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1016</v>
      </c>
      <c r="S377" s="151" t="s">
        <v>278</v>
      </c>
      <c r="T377" s="152" t="s">
        <v>279</v>
      </c>
      <c r="U377" s="136">
        <v>0</v>
      </c>
      <c r="V377" s="136">
        <f>ROUND(E377*U377,2)</f>
        <v>0</v>
      </c>
      <c r="W377" s="136"/>
      <c r="X377" s="136" t="s">
        <v>1837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1838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1843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3235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157" t="s">
        <v>3236</v>
      </c>
      <c r="D380" s="137"/>
      <c r="E380" s="138">
        <v>229.33500000000001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298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37"/>
      <c r="D381" s="238"/>
      <c r="E381" s="238"/>
      <c r="F381" s="238"/>
      <c r="G381" s="238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3.75" outlineLevel="1" x14ac:dyDescent="0.2">
      <c r="A382" s="146">
        <v>72</v>
      </c>
      <c r="B382" s="147" t="s">
        <v>3242</v>
      </c>
      <c r="C382" s="156" t="s">
        <v>3441</v>
      </c>
      <c r="D382" s="148" t="s">
        <v>431</v>
      </c>
      <c r="E382" s="149">
        <v>229.33500000000001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1016</v>
      </c>
      <c r="S382" s="151" t="s">
        <v>278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1837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1838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1843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3235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157" t="s">
        <v>3236</v>
      </c>
      <c r="D385" s="137"/>
      <c r="E385" s="138">
        <v>229.33500000000001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298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33"/>
      <c r="B386" s="134"/>
      <c r="C386" s="237"/>
      <c r="D386" s="238"/>
      <c r="E386" s="238"/>
      <c r="F386" s="238"/>
      <c r="G386" s="238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284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260</v>
      </c>
    </row>
    <row r="388" spans="1:60" x14ac:dyDescent="0.2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316</v>
      </c>
    </row>
    <row r="389" spans="1:60" x14ac:dyDescent="0.2">
      <c r="C389" s="160"/>
      <c r="D389" s="10"/>
      <c r="AG389" t="s">
        <v>317</v>
      </c>
    </row>
    <row r="390" spans="1:60" x14ac:dyDescent="0.2">
      <c r="D390" s="10"/>
    </row>
    <row r="391" spans="1:60" x14ac:dyDescent="0.2">
      <c r="D391" s="10"/>
    </row>
    <row r="392" spans="1:60" x14ac:dyDescent="0.2">
      <c r="D392" s="10"/>
    </row>
    <row r="393" spans="1:60" x14ac:dyDescent="0.2">
      <c r="D393" s="10"/>
    </row>
    <row r="394" spans="1:60" x14ac:dyDescent="0.2">
      <c r="D394" s="10"/>
    </row>
    <row r="395" spans="1:60" x14ac:dyDescent="0.2">
      <c r="D395" s="10"/>
    </row>
    <row r="396" spans="1:60" x14ac:dyDescent="0.2">
      <c r="D396" s="10"/>
    </row>
    <row r="397" spans="1:60" x14ac:dyDescent="0.2">
      <c r="D397" s="10"/>
    </row>
    <row r="398" spans="1:60" x14ac:dyDescent="0.2">
      <c r="D398" s="10"/>
    </row>
    <row r="399" spans="1:60" x14ac:dyDescent="0.2">
      <c r="D399" s="10"/>
    </row>
    <row r="400" spans="1:60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0"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110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71</v>
      </c>
      <c r="C3" s="244" t="s">
        <v>72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71</v>
      </c>
      <c r="C4" s="247" t="s">
        <v>72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1856</v>
      </c>
      <c r="C9" s="156" t="s">
        <v>3243</v>
      </c>
      <c r="D9" s="148" t="s">
        <v>544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1858</v>
      </c>
      <c r="C11" s="156" t="s">
        <v>3244</v>
      </c>
      <c r="D11" s="148" t="s">
        <v>544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1860</v>
      </c>
      <c r="C13" s="156" t="s">
        <v>3245</v>
      </c>
      <c r="D13" s="148" t="s">
        <v>544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1862</v>
      </c>
      <c r="C15" s="156" t="s">
        <v>3246</v>
      </c>
      <c r="D15" s="148" t="s">
        <v>544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1864</v>
      </c>
      <c r="C17" s="156" t="s">
        <v>3247</v>
      </c>
      <c r="D17" s="148" t="s">
        <v>544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1866</v>
      </c>
      <c r="C19" s="156" t="s">
        <v>3248</v>
      </c>
      <c r="D19" s="148" t="s">
        <v>544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 outlineLevel="1" x14ac:dyDescent="0.2">
      <c r="A21" s="146">
        <v>7</v>
      </c>
      <c r="B21" s="147" t="s">
        <v>1868</v>
      </c>
      <c r="C21" s="156" t="s">
        <v>3249</v>
      </c>
      <c r="D21" s="148" t="s">
        <v>1933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 t="s">
        <v>3250</v>
      </c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7"/>
      <c r="D23" s="238"/>
      <c r="E23" s="238"/>
      <c r="F23" s="238"/>
      <c r="G23" s="238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 outlineLevel="1" x14ac:dyDescent="0.2">
      <c r="A24" s="146">
        <v>8</v>
      </c>
      <c r="B24" s="147" t="s">
        <v>1870</v>
      </c>
      <c r="C24" s="156" t="s">
        <v>3251</v>
      </c>
      <c r="D24" s="148" t="s">
        <v>1933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1" t="s">
        <v>3252</v>
      </c>
      <c r="D25" s="242"/>
      <c r="E25" s="242"/>
      <c r="F25" s="242"/>
      <c r="G25" s="242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46">
        <v>9</v>
      </c>
      <c r="B27" s="147" t="s">
        <v>1872</v>
      </c>
      <c r="C27" s="156" t="s">
        <v>3253</v>
      </c>
      <c r="D27" s="148" t="s">
        <v>1933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1" t="s">
        <v>3254</v>
      </c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37"/>
      <c r="D29" s="238"/>
      <c r="E29" s="238"/>
      <c r="F29" s="238"/>
      <c r="G29" s="238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 outlineLevel="1" x14ac:dyDescent="0.2">
      <c r="A30" s="146">
        <v>10</v>
      </c>
      <c r="B30" s="147" t="s">
        <v>1874</v>
      </c>
      <c r="C30" s="156" t="s">
        <v>3255</v>
      </c>
      <c r="D30" s="148" t="s">
        <v>1933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1" t="s">
        <v>3256</v>
      </c>
      <c r="D31" s="242"/>
      <c r="E31" s="242"/>
      <c r="F31" s="242"/>
      <c r="G31" s="242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3.75" outlineLevel="1" x14ac:dyDescent="0.2">
      <c r="A33" s="146">
        <v>11</v>
      </c>
      <c r="B33" s="147" t="s">
        <v>1876</v>
      </c>
      <c r="C33" s="156" t="s">
        <v>3257</v>
      </c>
      <c r="D33" s="148" t="s">
        <v>1933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1" t="s">
        <v>3250</v>
      </c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7"/>
      <c r="D35" s="238"/>
      <c r="E35" s="238"/>
      <c r="F35" s="238"/>
      <c r="G35" s="23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3.75" outlineLevel="1" x14ac:dyDescent="0.2">
      <c r="A36" s="146">
        <v>12</v>
      </c>
      <c r="B36" s="147" t="s">
        <v>1878</v>
      </c>
      <c r="C36" s="156" t="s">
        <v>3258</v>
      </c>
      <c r="D36" s="148" t="s">
        <v>1933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1" t="s">
        <v>3259</v>
      </c>
      <c r="D37" s="242"/>
      <c r="E37" s="242"/>
      <c r="F37" s="242"/>
      <c r="G37" s="242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7"/>
      <c r="D38" s="238"/>
      <c r="E38" s="238"/>
      <c r="F38" s="238"/>
      <c r="G38" s="238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3.75" outlineLevel="1" x14ac:dyDescent="0.2">
      <c r="A39" s="146">
        <v>13</v>
      </c>
      <c r="B39" s="147" t="s">
        <v>1880</v>
      </c>
      <c r="C39" s="156" t="s">
        <v>3260</v>
      </c>
      <c r="D39" s="148" t="s">
        <v>1933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1" t="s">
        <v>3259</v>
      </c>
      <c r="D40" s="242"/>
      <c r="E40" s="242"/>
      <c r="F40" s="242"/>
      <c r="G40" s="242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7"/>
      <c r="D41" s="238"/>
      <c r="E41" s="238"/>
      <c r="F41" s="238"/>
      <c r="G41" s="23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3.75" outlineLevel="1" x14ac:dyDescent="0.2">
      <c r="A42" s="146">
        <v>14</v>
      </c>
      <c r="B42" s="147" t="s">
        <v>1882</v>
      </c>
      <c r="C42" s="156" t="s">
        <v>3261</v>
      </c>
      <c r="D42" s="148" t="s">
        <v>1933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1" t="s">
        <v>3262</v>
      </c>
      <c r="D43" s="242"/>
      <c r="E43" s="242"/>
      <c r="F43" s="242"/>
      <c r="G43" s="242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1884</v>
      </c>
      <c r="C45" s="156" t="s">
        <v>3263</v>
      </c>
      <c r="D45" s="148" t="s">
        <v>1933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1" t="s">
        <v>3264</v>
      </c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7"/>
      <c r="D47" s="238"/>
      <c r="E47" s="238"/>
      <c r="F47" s="238"/>
      <c r="G47" s="238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 outlineLevel="1" x14ac:dyDescent="0.2">
      <c r="A48" s="146">
        <v>16</v>
      </c>
      <c r="B48" s="147" t="s">
        <v>1886</v>
      </c>
      <c r="C48" s="156" t="s">
        <v>3265</v>
      </c>
      <c r="D48" s="148" t="s">
        <v>1933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 outlineLevel="1" x14ac:dyDescent="0.2">
      <c r="A50" s="146">
        <v>17</v>
      </c>
      <c r="B50" s="147" t="s">
        <v>1888</v>
      </c>
      <c r="C50" s="156" t="s">
        <v>3266</v>
      </c>
      <c r="D50" s="148" t="s">
        <v>1933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1890</v>
      </c>
      <c r="C52" s="156" t="s">
        <v>3267</v>
      </c>
      <c r="D52" s="148" t="s">
        <v>1933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19</v>
      </c>
      <c r="B54" s="147" t="s">
        <v>1892</v>
      </c>
      <c r="C54" s="156" t="s">
        <v>3268</v>
      </c>
      <c r="D54" s="148" t="s">
        <v>1933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 outlineLevel="1" x14ac:dyDescent="0.2">
      <c r="A56" s="146">
        <v>20</v>
      </c>
      <c r="B56" s="147" t="s">
        <v>1894</v>
      </c>
      <c r="C56" s="156" t="s">
        <v>3269</v>
      </c>
      <c r="D56" s="148" t="s">
        <v>1933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3.75" outlineLevel="1" x14ac:dyDescent="0.2">
      <c r="A58" s="146">
        <v>21</v>
      </c>
      <c r="B58" s="147" t="s">
        <v>1896</v>
      </c>
      <c r="C58" s="156" t="s">
        <v>3270</v>
      </c>
      <c r="D58" s="148" t="s">
        <v>1933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1" t="s">
        <v>3250</v>
      </c>
      <c r="D59" s="242"/>
      <c r="E59" s="242"/>
      <c r="F59" s="242"/>
      <c r="G59" s="242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3.75" outlineLevel="1" x14ac:dyDescent="0.2">
      <c r="A61" s="146">
        <v>22</v>
      </c>
      <c r="B61" s="147" t="s">
        <v>1898</v>
      </c>
      <c r="C61" s="156" t="s">
        <v>3271</v>
      </c>
      <c r="D61" s="148" t="s">
        <v>1933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1" t="s">
        <v>3272</v>
      </c>
      <c r="D62" s="242"/>
      <c r="E62" s="242"/>
      <c r="F62" s="242"/>
      <c r="G62" s="242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7"/>
      <c r="D63" s="238"/>
      <c r="E63" s="238"/>
      <c r="F63" s="238"/>
      <c r="G63" s="23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3.75" outlineLevel="1" x14ac:dyDescent="0.2">
      <c r="A64" s="146">
        <v>23</v>
      </c>
      <c r="B64" s="147" t="s">
        <v>1900</v>
      </c>
      <c r="C64" s="156" t="s">
        <v>3271</v>
      </c>
      <c r="D64" s="148" t="s">
        <v>1933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1" t="s">
        <v>3273</v>
      </c>
      <c r="D65" s="242"/>
      <c r="E65" s="242"/>
      <c r="F65" s="242"/>
      <c r="G65" s="242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3.75" outlineLevel="1" x14ac:dyDescent="0.2">
      <c r="A67" s="146">
        <v>24</v>
      </c>
      <c r="B67" s="147" t="s">
        <v>1902</v>
      </c>
      <c r="C67" s="156" t="s">
        <v>3251</v>
      </c>
      <c r="D67" s="148" t="s">
        <v>1933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1" t="s">
        <v>3274</v>
      </c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7"/>
      <c r="D69" s="238"/>
      <c r="E69" s="238"/>
      <c r="F69" s="238"/>
      <c r="G69" s="238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3.75" outlineLevel="1" x14ac:dyDescent="0.2">
      <c r="A70" s="146">
        <v>25</v>
      </c>
      <c r="B70" s="147" t="s">
        <v>1904</v>
      </c>
      <c r="C70" s="156" t="s">
        <v>3275</v>
      </c>
      <c r="D70" s="148" t="s">
        <v>1933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1" t="s">
        <v>3272</v>
      </c>
      <c r="D71" s="242"/>
      <c r="E71" s="242"/>
      <c r="F71" s="242"/>
      <c r="G71" s="242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3.75" outlineLevel="1" x14ac:dyDescent="0.2">
      <c r="A73" s="146">
        <v>26</v>
      </c>
      <c r="B73" s="147" t="s">
        <v>1906</v>
      </c>
      <c r="C73" s="156" t="s">
        <v>3276</v>
      </c>
      <c r="D73" s="148" t="s">
        <v>1933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1" t="s">
        <v>3277</v>
      </c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7"/>
      <c r="D75" s="238"/>
      <c r="E75" s="238"/>
      <c r="F75" s="238"/>
      <c r="G75" s="238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1908</v>
      </c>
      <c r="C76" s="156" t="s">
        <v>3278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9"/>
      <c r="D77" s="240"/>
      <c r="E77" s="240"/>
      <c r="F77" s="240"/>
      <c r="G77" s="240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3.75" outlineLevel="1" x14ac:dyDescent="0.2">
      <c r="A78" s="146">
        <v>28</v>
      </c>
      <c r="B78" s="147" t="s">
        <v>1910</v>
      </c>
      <c r="C78" s="156" t="s">
        <v>3279</v>
      </c>
      <c r="D78" s="148" t="s">
        <v>1933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41" t="s">
        <v>3280</v>
      </c>
      <c r="D79" s="242"/>
      <c r="E79" s="242"/>
      <c r="F79" s="242"/>
      <c r="G79" s="242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29</v>
      </c>
      <c r="B81" s="147" t="s">
        <v>1912</v>
      </c>
      <c r="C81" s="156" t="s">
        <v>3281</v>
      </c>
      <c r="D81" s="148" t="s">
        <v>323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30</v>
      </c>
      <c r="B83" s="147" t="s">
        <v>1914</v>
      </c>
      <c r="C83" s="156" t="s">
        <v>3282</v>
      </c>
      <c r="D83" s="148" t="s">
        <v>1012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31</v>
      </c>
      <c r="B85" s="147" t="s">
        <v>1916</v>
      </c>
      <c r="C85" s="156" t="s">
        <v>3283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32</v>
      </c>
      <c r="B87" s="147" t="s">
        <v>1918</v>
      </c>
      <c r="C87" s="156" t="s">
        <v>3284</v>
      </c>
      <c r="D87" s="148" t="s">
        <v>1933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609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39"/>
      <c r="D88" s="240"/>
      <c r="E88" s="240"/>
      <c r="F88" s="240"/>
      <c r="G88" s="240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33</v>
      </c>
      <c r="B89" s="147" t="s">
        <v>1920</v>
      </c>
      <c r="C89" s="156" t="s">
        <v>3285</v>
      </c>
      <c r="D89" s="148" t="s">
        <v>1933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39"/>
      <c r="D90" s="240"/>
      <c r="E90" s="240"/>
      <c r="F90" s="240"/>
      <c r="G90" s="240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34</v>
      </c>
      <c r="B91" s="147" t="s">
        <v>1922</v>
      </c>
      <c r="C91" s="156" t="s">
        <v>3286</v>
      </c>
      <c r="D91" s="148" t="s">
        <v>1933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39"/>
      <c r="D92" s="240"/>
      <c r="E92" s="240"/>
      <c r="F92" s="240"/>
      <c r="G92" s="240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35</v>
      </c>
      <c r="B93" s="147" t="s">
        <v>1924</v>
      </c>
      <c r="C93" s="156" t="s">
        <v>1996</v>
      </c>
      <c r="D93" s="148" t="s">
        <v>1933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9"/>
      <c r="D94" s="240"/>
      <c r="E94" s="240"/>
      <c r="F94" s="240"/>
      <c r="G94" s="240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36</v>
      </c>
      <c r="B95" s="147" t="s">
        <v>1926</v>
      </c>
      <c r="C95" s="156" t="s">
        <v>1998</v>
      </c>
      <c r="D95" s="148" t="s">
        <v>1933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37</v>
      </c>
      <c r="B97" s="147" t="s">
        <v>1928</v>
      </c>
      <c r="C97" s="156" t="s">
        <v>3287</v>
      </c>
      <c r="D97" s="148" t="s">
        <v>361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38</v>
      </c>
      <c r="B99" s="147" t="s">
        <v>1931</v>
      </c>
      <c r="C99" s="156" t="s">
        <v>3288</v>
      </c>
      <c r="D99" s="148" t="s">
        <v>544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39</v>
      </c>
      <c r="B101" s="147" t="s">
        <v>1934</v>
      </c>
      <c r="C101" s="156" t="s">
        <v>3289</v>
      </c>
      <c r="D101" s="148" t="s">
        <v>361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40</v>
      </c>
      <c r="B103" s="147" t="s">
        <v>1936</v>
      </c>
      <c r="C103" s="156" t="s">
        <v>3290</v>
      </c>
      <c r="D103" s="148" t="s">
        <v>544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41</v>
      </c>
      <c r="B105" s="147" t="s">
        <v>1938</v>
      </c>
      <c r="C105" s="156" t="s">
        <v>3291</v>
      </c>
      <c r="D105" s="148" t="s">
        <v>361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39"/>
      <c r="D106" s="240"/>
      <c r="E106" s="240"/>
      <c r="F106" s="240"/>
      <c r="G106" s="24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42</v>
      </c>
      <c r="B107" s="147" t="s">
        <v>1940</v>
      </c>
      <c r="C107" s="156" t="s">
        <v>3292</v>
      </c>
      <c r="D107" s="148" t="s">
        <v>361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39"/>
      <c r="D108" s="240"/>
      <c r="E108" s="240"/>
      <c r="F108" s="240"/>
      <c r="G108" s="240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43</v>
      </c>
      <c r="B109" s="147" t="s">
        <v>1942</v>
      </c>
      <c r="C109" s="156" t="s">
        <v>1941</v>
      </c>
      <c r="D109" s="148" t="s">
        <v>323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44</v>
      </c>
      <c r="B111" s="147" t="s">
        <v>1944</v>
      </c>
      <c r="C111" s="156" t="s">
        <v>3293</v>
      </c>
      <c r="D111" s="148" t="s">
        <v>361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39"/>
      <c r="D112" s="240"/>
      <c r="E112" s="240"/>
      <c r="F112" s="240"/>
      <c r="G112" s="240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45</v>
      </c>
      <c r="B113" s="147" t="s">
        <v>1946</v>
      </c>
      <c r="C113" s="156" t="s">
        <v>3294</v>
      </c>
      <c r="D113" s="148" t="s">
        <v>323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609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9"/>
      <c r="D114" s="240"/>
      <c r="E114" s="240"/>
      <c r="F114" s="240"/>
      <c r="G114" s="240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 outlineLevel="1" x14ac:dyDescent="0.2">
      <c r="A115" s="146">
        <v>46</v>
      </c>
      <c r="B115" s="147" t="s">
        <v>1948</v>
      </c>
      <c r="C115" s="156" t="s">
        <v>3295</v>
      </c>
      <c r="D115" s="148" t="s">
        <v>323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609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9"/>
      <c r="D116" s="240"/>
      <c r="E116" s="240"/>
      <c r="F116" s="240"/>
      <c r="G116" s="240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47</v>
      </c>
      <c r="B117" s="147" t="s">
        <v>1950</v>
      </c>
      <c r="C117" s="156" t="s">
        <v>1947</v>
      </c>
      <c r="D117" s="148" t="s">
        <v>323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39"/>
      <c r="D118" s="240"/>
      <c r="E118" s="240"/>
      <c r="F118" s="240"/>
      <c r="G118" s="240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48</v>
      </c>
      <c r="B119" s="147" t="s">
        <v>1952</v>
      </c>
      <c r="C119" s="156" t="s">
        <v>3296</v>
      </c>
      <c r="D119" s="148" t="s">
        <v>323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609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9"/>
      <c r="D120" s="240"/>
      <c r="E120" s="240"/>
      <c r="F120" s="240"/>
      <c r="G120" s="240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49</v>
      </c>
      <c r="B121" s="147" t="s">
        <v>1954</v>
      </c>
      <c r="C121" s="156" t="s">
        <v>3297</v>
      </c>
      <c r="D121" s="148" t="s">
        <v>361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39"/>
      <c r="D122" s="240"/>
      <c r="E122" s="240"/>
      <c r="F122" s="240"/>
      <c r="G122" s="240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50</v>
      </c>
      <c r="B123" s="147" t="s">
        <v>1956</v>
      </c>
      <c r="C123" s="156" t="s">
        <v>3298</v>
      </c>
      <c r="D123" s="148" t="s">
        <v>544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39"/>
      <c r="D124" s="240"/>
      <c r="E124" s="240"/>
      <c r="F124" s="240"/>
      <c r="G124" s="240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51</v>
      </c>
      <c r="B125" s="147" t="s">
        <v>1958</v>
      </c>
      <c r="C125" s="156" t="s">
        <v>3299</v>
      </c>
      <c r="D125" s="148" t="s">
        <v>361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9"/>
      <c r="D126" s="240"/>
      <c r="E126" s="240"/>
      <c r="F126" s="240"/>
      <c r="G126" s="240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52</v>
      </c>
      <c r="B127" s="147" t="s">
        <v>1960</v>
      </c>
      <c r="C127" s="156" t="s">
        <v>3300</v>
      </c>
      <c r="D127" s="148" t="s">
        <v>361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9"/>
      <c r="D128" s="240"/>
      <c r="E128" s="240"/>
      <c r="F128" s="240"/>
      <c r="G128" s="240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53</v>
      </c>
      <c r="B129" s="147" t="s">
        <v>1962</v>
      </c>
      <c r="C129" s="156" t="s">
        <v>3301</v>
      </c>
      <c r="D129" s="148" t="s">
        <v>361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39"/>
      <c r="D130" s="240"/>
      <c r="E130" s="240"/>
      <c r="F130" s="240"/>
      <c r="G130" s="240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260</v>
      </c>
    </row>
    <row r="132" spans="1:60" x14ac:dyDescent="0.2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316</v>
      </c>
    </row>
    <row r="133" spans="1:60" x14ac:dyDescent="0.2">
      <c r="C133" s="160"/>
      <c r="D133" s="10"/>
      <c r="AG133" t="s">
        <v>317</v>
      </c>
    </row>
    <row r="134" spans="1:60" x14ac:dyDescent="0.2">
      <c r="D134" s="10"/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73">
    <mergeCell ref="C12:G12"/>
    <mergeCell ref="A1:G1"/>
    <mergeCell ref="C2:G2"/>
    <mergeCell ref="C3:G3"/>
    <mergeCell ref="C4:G4"/>
    <mergeCell ref="C10:G10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130:G130"/>
    <mergeCell ref="C118:G118"/>
    <mergeCell ref="C120:G120"/>
    <mergeCell ref="C122:G122"/>
    <mergeCell ref="C124:G124"/>
    <mergeCell ref="C126:G126"/>
    <mergeCell ref="C128:G12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workbookViewId="0">
      <pane ySplit="7" topLeftCell="A41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73</v>
      </c>
      <c r="C3" s="244" t="s">
        <v>74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73</v>
      </c>
      <c r="C4" s="247" t="s">
        <v>74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1878</v>
      </c>
      <c r="C9" s="156" t="s">
        <v>3028</v>
      </c>
      <c r="D9" s="148" t="s">
        <v>323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1880</v>
      </c>
      <c r="C11" s="156" t="s">
        <v>3029</v>
      </c>
      <c r="D11" s="148" t="s">
        <v>323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">
      <c r="A13" s="140" t="s">
        <v>273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274</v>
      </c>
    </row>
    <row r="14" spans="1:60" outlineLevel="1" x14ac:dyDescent="0.2">
      <c r="A14" s="146">
        <v>3</v>
      </c>
      <c r="B14" s="147" t="s">
        <v>1858</v>
      </c>
      <c r="C14" s="156" t="s">
        <v>3302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39"/>
      <c r="D15" s="240"/>
      <c r="E15" s="240"/>
      <c r="F15" s="240"/>
      <c r="G15" s="240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1860</v>
      </c>
      <c r="C16" s="156" t="s">
        <v>3303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1862</v>
      </c>
      <c r="C18" s="156" t="s">
        <v>3304</v>
      </c>
      <c r="D18" s="148" t="s">
        <v>1012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1864</v>
      </c>
      <c r="C20" s="156" t="s">
        <v>3305</v>
      </c>
      <c r="D20" s="148" t="s">
        <v>1012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39"/>
      <c r="D21" s="240"/>
      <c r="E21" s="240"/>
      <c r="F21" s="240"/>
      <c r="G21" s="240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1866</v>
      </c>
      <c r="C22" s="156" t="s">
        <v>3306</v>
      </c>
      <c r="D22" s="148" t="s">
        <v>1012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9"/>
      <c r="D23" s="240"/>
      <c r="E23" s="240"/>
      <c r="F23" s="240"/>
      <c r="G23" s="240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1868</v>
      </c>
      <c r="C24" s="156" t="s">
        <v>3307</v>
      </c>
      <c r="D24" s="148" t="s">
        <v>544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1870</v>
      </c>
      <c r="C26" s="156" t="s">
        <v>3005</v>
      </c>
      <c r="D26" s="148" t="s">
        <v>544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39"/>
      <c r="D27" s="240"/>
      <c r="E27" s="240"/>
      <c r="F27" s="240"/>
      <c r="G27" s="240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1872</v>
      </c>
      <c r="C28" s="156" t="s">
        <v>3007</v>
      </c>
      <c r="D28" s="148" t="s">
        <v>544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39"/>
      <c r="D29" s="240"/>
      <c r="E29" s="240"/>
      <c r="F29" s="240"/>
      <c r="G29" s="240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1876</v>
      </c>
      <c r="C30" s="156" t="s">
        <v>3308</v>
      </c>
      <c r="D30" s="148" t="s">
        <v>544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1874</v>
      </c>
      <c r="C32" s="156" t="s">
        <v>3006</v>
      </c>
      <c r="D32" s="148" t="s">
        <v>544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2077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9"/>
      <c r="D33" s="240"/>
      <c r="E33" s="240"/>
      <c r="F33" s="240"/>
      <c r="G33" s="240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">
      <c r="A34" s="140" t="s">
        <v>273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274</v>
      </c>
    </row>
    <row r="35" spans="1:60" outlineLevel="1" x14ac:dyDescent="0.2">
      <c r="A35" s="146">
        <v>13</v>
      </c>
      <c r="B35" s="147" t="s">
        <v>1882</v>
      </c>
      <c r="C35" s="156" t="s">
        <v>3035</v>
      </c>
      <c r="D35" s="148" t="s">
        <v>1933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14</v>
      </c>
      <c r="B37" s="147" t="s">
        <v>1884</v>
      </c>
      <c r="C37" s="156" t="s">
        <v>3036</v>
      </c>
      <c r="D37" s="148" t="s">
        <v>1933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15</v>
      </c>
      <c r="B39" s="147" t="s">
        <v>1886</v>
      </c>
      <c r="C39" s="156" t="s">
        <v>3309</v>
      </c>
      <c r="D39" s="148" t="s">
        <v>1933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16</v>
      </c>
      <c r="B41" s="147" t="s">
        <v>1888</v>
      </c>
      <c r="C41" s="156" t="s">
        <v>3310</v>
      </c>
      <c r="D41" s="148" t="s">
        <v>1933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17</v>
      </c>
      <c r="B43" s="147" t="s">
        <v>1890</v>
      </c>
      <c r="C43" s="156" t="s">
        <v>2385</v>
      </c>
      <c r="D43" s="148" t="s">
        <v>1933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18</v>
      </c>
      <c r="B45" s="147" t="s">
        <v>1892</v>
      </c>
      <c r="C45" s="156" t="s">
        <v>2400</v>
      </c>
      <c r="D45" s="148" t="s">
        <v>1933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316</v>
      </c>
    </row>
    <row r="49" spans="3:33" x14ac:dyDescent="0.2">
      <c r="C49" s="160"/>
      <c r="D49" s="10"/>
      <c r="AG49" t="s">
        <v>317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2"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26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75</v>
      </c>
      <c r="C3" s="244" t="s">
        <v>76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75</v>
      </c>
      <c r="C4" s="247" t="s">
        <v>76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1876</v>
      </c>
      <c r="C9" s="156" t="s">
        <v>3002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1878</v>
      </c>
      <c r="C11" s="156" t="s">
        <v>2995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 outlineLevel="1" x14ac:dyDescent="0.2">
      <c r="A13" s="146">
        <v>3</v>
      </c>
      <c r="B13" s="147" t="s">
        <v>1874</v>
      </c>
      <c r="C13" s="156" t="s">
        <v>3311</v>
      </c>
      <c r="D13" s="148" t="s">
        <v>1933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2077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">
      <c r="A15" s="140" t="s">
        <v>273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274</v>
      </c>
    </row>
    <row r="16" spans="1:60" outlineLevel="1" x14ac:dyDescent="0.2">
      <c r="A16" s="146">
        <v>4</v>
      </c>
      <c r="B16" s="147" t="s">
        <v>1880</v>
      </c>
      <c r="C16" s="156" t="s">
        <v>3028</v>
      </c>
      <c r="D16" s="148" t="s">
        <v>323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1882</v>
      </c>
      <c r="C18" s="156" t="s">
        <v>3029</v>
      </c>
      <c r="D18" s="148" t="s">
        <v>323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273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274</v>
      </c>
    </row>
    <row r="21" spans="1:60" outlineLevel="1" x14ac:dyDescent="0.2">
      <c r="A21" s="146">
        <v>6</v>
      </c>
      <c r="B21" s="147" t="s">
        <v>1858</v>
      </c>
      <c r="C21" s="156" t="s">
        <v>3312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7</v>
      </c>
      <c r="B23" s="147" t="s">
        <v>1860</v>
      </c>
      <c r="C23" s="156" t="s">
        <v>2997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8</v>
      </c>
      <c r="B25" s="147" t="s">
        <v>1862</v>
      </c>
      <c r="C25" s="156" t="s">
        <v>3000</v>
      </c>
      <c r="D25" s="148" t="s">
        <v>1012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9</v>
      </c>
      <c r="B27" s="147" t="s">
        <v>1864</v>
      </c>
      <c r="C27" s="156" t="s">
        <v>3004</v>
      </c>
      <c r="D27" s="148" t="s">
        <v>544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1866</v>
      </c>
      <c r="C29" s="156" t="s">
        <v>3005</v>
      </c>
      <c r="D29" s="148" t="s">
        <v>544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11</v>
      </c>
      <c r="B31" s="147" t="s">
        <v>1868</v>
      </c>
      <c r="C31" s="156" t="s">
        <v>3007</v>
      </c>
      <c r="D31" s="148" t="s">
        <v>544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12</v>
      </c>
      <c r="B33" s="147" t="s">
        <v>1870</v>
      </c>
      <c r="C33" s="156" t="s">
        <v>3006</v>
      </c>
      <c r="D33" s="148" t="s">
        <v>544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13</v>
      </c>
      <c r="B35" s="147" t="s">
        <v>1872</v>
      </c>
      <c r="C35" s="156" t="s">
        <v>3010</v>
      </c>
      <c r="D35" s="148" t="s">
        <v>544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">
      <c r="A37" s="140" t="s">
        <v>273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274</v>
      </c>
    </row>
    <row r="38" spans="1:60" outlineLevel="1" x14ac:dyDescent="0.2">
      <c r="A38" s="146">
        <v>14</v>
      </c>
      <c r="B38" s="147" t="s">
        <v>1884</v>
      </c>
      <c r="C38" s="156" t="s">
        <v>3035</v>
      </c>
      <c r="D38" s="148" t="s">
        <v>1933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15</v>
      </c>
      <c r="B40" s="147" t="s">
        <v>1886</v>
      </c>
      <c r="C40" s="156" t="s">
        <v>3036</v>
      </c>
      <c r="D40" s="148" t="s">
        <v>1933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9"/>
      <c r="D41" s="240"/>
      <c r="E41" s="240"/>
      <c r="F41" s="240"/>
      <c r="G41" s="24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16</v>
      </c>
      <c r="B42" s="147" t="s">
        <v>1888</v>
      </c>
      <c r="C42" s="156" t="s">
        <v>3037</v>
      </c>
      <c r="D42" s="148" t="s">
        <v>1933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39"/>
      <c r="D43" s="240"/>
      <c r="E43" s="240"/>
      <c r="F43" s="240"/>
      <c r="G43" s="240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17</v>
      </c>
      <c r="B44" s="147" t="s">
        <v>1890</v>
      </c>
      <c r="C44" s="156" t="s">
        <v>3310</v>
      </c>
      <c r="D44" s="148" t="s">
        <v>1933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9"/>
      <c r="D45" s="240"/>
      <c r="E45" s="240"/>
      <c r="F45" s="240"/>
      <c r="G45" s="24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18</v>
      </c>
      <c r="B46" s="147" t="s">
        <v>1892</v>
      </c>
      <c r="C46" s="156" t="s">
        <v>2385</v>
      </c>
      <c r="D46" s="148" t="s">
        <v>1933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9"/>
      <c r="D47" s="240"/>
      <c r="E47" s="240"/>
      <c r="F47" s="240"/>
      <c r="G47" s="240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19</v>
      </c>
      <c r="B48" s="147" t="s">
        <v>1894</v>
      </c>
      <c r="C48" s="156" t="s">
        <v>2400</v>
      </c>
      <c r="D48" s="148" t="s">
        <v>1933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2077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260</v>
      </c>
    </row>
    <row r="51" spans="1:60" x14ac:dyDescent="0.2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316</v>
      </c>
    </row>
    <row r="52" spans="1:60" x14ac:dyDescent="0.2">
      <c r="C52" s="160"/>
      <c r="D52" s="10"/>
      <c r="AG52" t="s">
        <v>317</v>
      </c>
    </row>
    <row r="53" spans="1:60" x14ac:dyDescent="0.2">
      <c r="D53" s="10"/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3">
    <mergeCell ref="C12:G12"/>
    <mergeCell ref="A1:G1"/>
    <mergeCell ref="C2:G2"/>
    <mergeCell ref="C3:G3"/>
    <mergeCell ref="C4:G4"/>
    <mergeCell ref="C10:G10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41:G41"/>
    <mergeCell ref="C43:G43"/>
    <mergeCell ref="C45:G45"/>
    <mergeCell ref="C47:G47"/>
    <mergeCell ref="C49:G4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104" activePane="bottomLeft" state="frozen"/>
      <selection pane="bottomLeft" activeCell="C5" sqref="C5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77</v>
      </c>
      <c r="C3" s="244" t="s">
        <v>78</v>
      </c>
      <c r="D3" s="245"/>
      <c r="E3" s="245"/>
      <c r="F3" s="245"/>
      <c r="G3" s="246"/>
      <c r="AC3" s="116" t="s">
        <v>248</v>
      </c>
      <c r="AG3" t="s">
        <v>250</v>
      </c>
    </row>
    <row r="4" spans="1:60" ht="64.5" customHeight="1" x14ac:dyDescent="0.2">
      <c r="A4" s="119" t="s">
        <v>9</v>
      </c>
      <c r="B4" s="120" t="s">
        <v>77</v>
      </c>
      <c r="C4" s="265" t="s">
        <v>3490</v>
      </c>
      <c r="D4" s="266"/>
      <c r="E4" s="266"/>
      <c r="F4" s="266"/>
      <c r="G4" s="26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218</v>
      </c>
      <c r="C8" s="155" t="s">
        <v>219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2486</v>
      </c>
      <c r="C9" s="156" t="s">
        <v>3447</v>
      </c>
      <c r="D9" s="148" t="s">
        <v>1012</v>
      </c>
      <c r="E9" s="149">
        <v>7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2488</v>
      </c>
      <c r="C11" s="156" t="s">
        <v>3448</v>
      </c>
      <c r="D11" s="148" t="s">
        <v>1012</v>
      </c>
      <c r="E11" s="149">
        <v>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2490</v>
      </c>
      <c r="C13" s="156" t="s">
        <v>3449</v>
      </c>
      <c r="D13" s="148" t="s">
        <v>1012</v>
      </c>
      <c r="E13" s="149">
        <v>10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2492</v>
      </c>
      <c r="C15" s="156" t="s">
        <v>3450</v>
      </c>
      <c r="D15" s="148" t="s">
        <v>1012</v>
      </c>
      <c r="E15" s="149">
        <v>2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2494</v>
      </c>
      <c r="C17" s="156" t="s">
        <v>3451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2496</v>
      </c>
      <c r="C19" s="156" t="s">
        <v>3452</v>
      </c>
      <c r="D19" s="148" t="s">
        <v>1012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2498</v>
      </c>
      <c r="C21" s="156" t="s">
        <v>3453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2502</v>
      </c>
      <c r="C23" s="156" t="s">
        <v>3454</v>
      </c>
      <c r="D23" s="148" t="s">
        <v>1012</v>
      </c>
      <c r="E23" s="149">
        <v>3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2504</v>
      </c>
      <c r="C25" s="156" t="s">
        <v>3455</v>
      </c>
      <c r="D25" s="148" t="s">
        <v>1012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2506</v>
      </c>
      <c r="C27" s="156" t="s">
        <v>3456</v>
      </c>
      <c r="D27" s="148" t="s">
        <v>1012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2508</v>
      </c>
      <c r="C29" s="156" t="s">
        <v>2678</v>
      </c>
      <c r="D29" s="148" t="s">
        <v>1012</v>
      </c>
      <c r="E29" s="149">
        <v>3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2469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2510</v>
      </c>
      <c r="C31" s="156" t="s">
        <v>3457</v>
      </c>
      <c r="D31" s="148" t="s">
        <v>1012</v>
      </c>
      <c r="E31" s="149">
        <v>3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2469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2512</v>
      </c>
      <c r="C33" s="156" t="s">
        <v>3458</v>
      </c>
      <c r="D33" s="148" t="s">
        <v>1012</v>
      </c>
      <c r="E33" s="149">
        <v>3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2469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2514</v>
      </c>
      <c r="C35" s="156" t="s">
        <v>3459</v>
      </c>
      <c r="D35" s="148" t="s">
        <v>1012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2469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2516</v>
      </c>
      <c r="C37" s="156" t="s">
        <v>3460</v>
      </c>
      <c r="D37" s="148" t="s">
        <v>1012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2518</v>
      </c>
      <c r="C39" s="156" t="s">
        <v>3461</v>
      </c>
      <c r="D39" s="148" t="s">
        <v>1012</v>
      </c>
      <c r="E39" s="149">
        <v>3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2469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2520</v>
      </c>
      <c r="C41" s="156" t="s">
        <v>3462</v>
      </c>
      <c r="D41" s="148" t="s">
        <v>1012</v>
      </c>
      <c r="E41" s="149">
        <v>3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2469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3313</v>
      </c>
      <c r="C43" s="156" t="s">
        <v>3445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2524</v>
      </c>
      <c r="C45" s="156" t="s">
        <v>3463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2469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2472</v>
      </c>
      <c r="C47" s="156" t="s">
        <v>3464</v>
      </c>
      <c r="D47" s="148" t="s">
        <v>544</v>
      </c>
      <c r="E47" s="149">
        <v>20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2526</v>
      </c>
      <c r="C49" s="156" t="s">
        <v>3465</v>
      </c>
      <c r="D49" s="148" t="s">
        <v>1012</v>
      </c>
      <c r="E49" s="149">
        <v>3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3314</v>
      </c>
      <c r="C51" s="156" t="s">
        <v>3446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39"/>
      <c r="D52" s="240"/>
      <c r="E52" s="240"/>
      <c r="F52" s="240"/>
      <c r="G52" s="240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2530</v>
      </c>
      <c r="C53" s="156" t="s">
        <v>3466</v>
      </c>
      <c r="D53" s="148" t="s">
        <v>1012</v>
      </c>
      <c r="E53" s="149">
        <v>1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39"/>
      <c r="D54" s="240"/>
      <c r="E54" s="240"/>
      <c r="F54" s="240"/>
      <c r="G54" s="240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2532</v>
      </c>
      <c r="C55" s="156" t="s">
        <v>2674</v>
      </c>
      <c r="D55" s="148" t="s">
        <v>1012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2534</v>
      </c>
      <c r="C57" s="156" t="s">
        <v>3467</v>
      </c>
      <c r="D57" s="148" t="s">
        <v>1012</v>
      </c>
      <c r="E57" s="149">
        <v>3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2536</v>
      </c>
      <c r="C59" s="156" t="s">
        <v>3468</v>
      </c>
      <c r="D59" s="148" t="s">
        <v>1498</v>
      </c>
      <c r="E59" s="149">
        <v>9.5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2538</v>
      </c>
      <c r="C61" s="156" t="s">
        <v>3469</v>
      </c>
      <c r="D61" s="148" t="s">
        <v>1498</v>
      </c>
      <c r="E61" s="149">
        <v>3.8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39"/>
      <c r="D62" s="240"/>
      <c r="E62" s="240"/>
      <c r="F62" s="240"/>
      <c r="G62" s="240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2540</v>
      </c>
      <c r="C63" s="156" t="s">
        <v>3315</v>
      </c>
      <c r="D63" s="148" t="s">
        <v>1012</v>
      </c>
      <c r="E63" s="149">
        <v>6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39"/>
      <c r="D64" s="240"/>
      <c r="E64" s="240"/>
      <c r="F64" s="240"/>
      <c r="G64" s="240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2542</v>
      </c>
      <c r="C65" s="156" t="s">
        <v>2810</v>
      </c>
      <c r="D65" s="148" t="s">
        <v>1012</v>
      </c>
      <c r="E65" s="149">
        <v>8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2544</v>
      </c>
      <c r="C67" s="156" t="s">
        <v>3316</v>
      </c>
      <c r="D67" s="148" t="s">
        <v>1012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2474</v>
      </c>
      <c r="C69" s="156" t="s">
        <v>3470</v>
      </c>
      <c r="D69" s="148" t="s">
        <v>544</v>
      </c>
      <c r="E69" s="149">
        <v>26.5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2476</v>
      </c>
      <c r="C71" s="156" t="s">
        <v>3471</v>
      </c>
      <c r="D71" s="148" t="s">
        <v>544</v>
      </c>
      <c r="E71" s="149">
        <v>9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2478</v>
      </c>
      <c r="C73" s="156" t="s">
        <v>3472</v>
      </c>
      <c r="D73" s="148" t="s">
        <v>544</v>
      </c>
      <c r="E73" s="149">
        <v>26.5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2480</v>
      </c>
      <c r="C75" s="156" t="s">
        <v>3473</v>
      </c>
      <c r="D75" s="148" t="s">
        <v>544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2482</v>
      </c>
      <c r="C77" s="156" t="s">
        <v>3317</v>
      </c>
      <c r="D77" s="148" t="s">
        <v>1012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2484</v>
      </c>
      <c r="C79" s="156" t="s">
        <v>3474</v>
      </c>
      <c r="D79" s="148" t="s">
        <v>1012</v>
      </c>
      <c r="E79" s="149">
        <v>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2500</v>
      </c>
      <c r="C81" s="156" t="s">
        <v>3475</v>
      </c>
      <c r="D81" s="148" t="s">
        <v>1012</v>
      </c>
      <c r="E81" s="149">
        <v>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2077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2546</v>
      </c>
      <c r="C83" s="156" t="s">
        <v>3476</v>
      </c>
      <c r="D83" s="148" t="s">
        <v>1012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677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2077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">
      <c r="A85" s="140" t="s">
        <v>273</v>
      </c>
      <c r="B85" s="141" t="s">
        <v>220</v>
      </c>
      <c r="C85" s="155" t="s">
        <v>221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274</v>
      </c>
    </row>
    <row r="86" spans="1:60" outlineLevel="1" x14ac:dyDescent="0.2">
      <c r="A86" s="146">
        <v>39</v>
      </c>
      <c r="B86" s="147" t="s">
        <v>2548</v>
      </c>
      <c r="C86" s="156" t="s">
        <v>3318</v>
      </c>
      <c r="D86" s="148" t="s">
        <v>544</v>
      </c>
      <c r="E86" s="149">
        <v>80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2469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2550</v>
      </c>
      <c r="C88" s="156" t="s">
        <v>3477</v>
      </c>
      <c r="D88" s="148" t="s">
        <v>544</v>
      </c>
      <c r="E88" s="149">
        <v>33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2469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2552</v>
      </c>
      <c r="C90" s="156" t="s">
        <v>3478</v>
      </c>
      <c r="D90" s="148" t="s">
        <v>544</v>
      </c>
      <c r="E90" s="149">
        <v>33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2469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2554</v>
      </c>
      <c r="C92" s="156" t="s">
        <v>3319</v>
      </c>
      <c r="D92" s="148" t="s">
        <v>544</v>
      </c>
      <c r="E92" s="149">
        <v>33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2469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2556</v>
      </c>
      <c r="C94" s="156" t="s">
        <v>3479</v>
      </c>
      <c r="D94" s="148" t="s">
        <v>544</v>
      </c>
      <c r="E94" s="149">
        <v>10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2469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39"/>
      <c r="D95" s="240"/>
      <c r="E95" s="240"/>
      <c r="F95" s="240"/>
      <c r="G95" s="240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2558</v>
      </c>
      <c r="C96" s="156" t="s">
        <v>3480</v>
      </c>
      <c r="D96" s="148" t="s">
        <v>1012</v>
      </c>
      <c r="E96" s="149">
        <v>7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2469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9"/>
      <c r="D97" s="240"/>
      <c r="E97" s="240"/>
      <c r="F97" s="240"/>
      <c r="G97" s="240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2560</v>
      </c>
      <c r="C98" s="156" t="s">
        <v>3481</v>
      </c>
      <c r="D98" s="148" t="s">
        <v>544</v>
      </c>
      <c r="E98" s="149">
        <v>40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2469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39"/>
      <c r="D99" s="240"/>
      <c r="E99" s="240"/>
      <c r="F99" s="240"/>
      <c r="G99" s="240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2562</v>
      </c>
      <c r="C100" s="156" t="s">
        <v>3482</v>
      </c>
      <c r="D100" s="148" t="s">
        <v>544</v>
      </c>
      <c r="E100" s="149">
        <v>70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2469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9"/>
      <c r="D101" s="240"/>
      <c r="E101" s="240"/>
      <c r="F101" s="240"/>
      <c r="G101" s="240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2564</v>
      </c>
      <c r="C102" s="156" t="s">
        <v>3483</v>
      </c>
      <c r="D102" s="148" t="s">
        <v>1012</v>
      </c>
      <c r="E102" s="149">
        <v>4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2469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9"/>
      <c r="D103" s="240"/>
      <c r="E103" s="240"/>
      <c r="F103" s="240"/>
      <c r="G103" s="240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2566</v>
      </c>
      <c r="C104" s="156" t="s">
        <v>3484</v>
      </c>
      <c r="D104" s="148" t="s">
        <v>361</v>
      </c>
      <c r="E104" s="149">
        <v>16.5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2469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9"/>
      <c r="D105" s="240"/>
      <c r="E105" s="240"/>
      <c r="F105" s="240"/>
      <c r="G105" s="240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49</v>
      </c>
      <c r="B106" s="147" t="s">
        <v>2568</v>
      </c>
      <c r="C106" s="156" t="s">
        <v>3485</v>
      </c>
      <c r="D106" s="148" t="s">
        <v>323</v>
      </c>
      <c r="E106" s="149">
        <v>3.3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2469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9"/>
      <c r="D107" s="240"/>
      <c r="E107" s="240"/>
      <c r="F107" s="240"/>
      <c r="G107" s="240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">
      <c r="A108" s="140" t="s">
        <v>273</v>
      </c>
      <c r="B108" s="141" t="s">
        <v>222</v>
      </c>
      <c r="C108" s="155" t="s">
        <v>215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274</v>
      </c>
    </row>
    <row r="109" spans="1:60" outlineLevel="1" x14ac:dyDescent="0.2">
      <c r="A109" s="146">
        <v>50</v>
      </c>
      <c r="B109" s="147" t="s">
        <v>2570</v>
      </c>
      <c r="C109" s="156" t="s">
        <v>2819</v>
      </c>
      <c r="D109" s="148" t="s">
        <v>2813</v>
      </c>
      <c r="E109" s="149">
        <v>20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2572</v>
      </c>
      <c r="C111" s="156" t="s">
        <v>3486</v>
      </c>
      <c r="D111" s="148" t="s">
        <v>0</v>
      </c>
      <c r="E111" s="149">
        <v>4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677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1" t="s">
        <v>3321</v>
      </c>
      <c r="D112" s="242"/>
      <c r="E112" s="242"/>
      <c r="F112" s="242"/>
      <c r="G112" s="242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58" t="s">
        <v>3320</v>
      </c>
      <c r="D113" s="259"/>
      <c r="E113" s="259"/>
      <c r="F113" s="259"/>
      <c r="G113" s="259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7"/>
      <c r="D114" s="238"/>
      <c r="E114" s="238"/>
      <c r="F114" s="238"/>
      <c r="G114" s="238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">
      <c r="A115" s="140" t="s">
        <v>273</v>
      </c>
      <c r="B115" s="141" t="s">
        <v>223</v>
      </c>
      <c r="C115" s="155" t="s">
        <v>217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274</v>
      </c>
    </row>
    <row r="116" spans="1:60" outlineLevel="1" x14ac:dyDescent="0.2">
      <c r="A116" s="146">
        <v>52</v>
      </c>
      <c r="B116" s="147" t="s">
        <v>2576</v>
      </c>
      <c r="C116" s="156" t="s">
        <v>3487</v>
      </c>
      <c r="D116" s="148" t="s">
        <v>544</v>
      </c>
      <c r="E116" s="149">
        <v>78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2469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39"/>
      <c r="D117" s="240"/>
      <c r="E117" s="240"/>
      <c r="F117" s="240"/>
      <c r="G117" s="240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53</v>
      </c>
      <c r="B118" s="147" t="s">
        <v>2578</v>
      </c>
      <c r="C118" s="156" t="s">
        <v>3488</v>
      </c>
      <c r="D118" s="148" t="s">
        <v>1012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2469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9"/>
      <c r="D119" s="240"/>
      <c r="E119" s="240"/>
      <c r="F119" s="240"/>
      <c r="G119" s="240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2.5" outlineLevel="1" x14ac:dyDescent="0.2">
      <c r="A120" s="146">
        <v>54</v>
      </c>
      <c r="B120" s="147" t="s">
        <v>2580</v>
      </c>
      <c r="C120" s="156" t="s">
        <v>2825</v>
      </c>
      <c r="D120" s="148" t="s">
        <v>2813</v>
      </c>
      <c r="E120" s="149">
        <v>15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2469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39"/>
      <c r="D121" s="240"/>
      <c r="E121" s="240"/>
      <c r="F121" s="240"/>
      <c r="G121" s="240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55</v>
      </c>
      <c r="B122" s="147" t="s">
        <v>2574</v>
      </c>
      <c r="C122" s="156" t="s">
        <v>3489</v>
      </c>
      <c r="D122" s="148" t="s">
        <v>0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2077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9"/>
      <c r="D123" s="240"/>
      <c r="E123" s="240"/>
      <c r="F123" s="240"/>
      <c r="G123" s="240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260</v>
      </c>
    </row>
    <row r="125" spans="1:60" x14ac:dyDescent="0.2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316</v>
      </c>
    </row>
    <row r="126" spans="1:60" x14ac:dyDescent="0.2">
      <c r="C126" s="160"/>
      <c r="D126" s="10"/>
      <c r="AG126" t="s">
        <v>317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1">
    <mergeCell ref="C12:G12"/>
    <mergeCell ref="A1:G1"/>
    <mergeCell ref="C2:G2"/>
    <mergeCell ref="C3:G3"/>
    <mergeCell ref="C4:G4"/>
    <mergeCell ref="C10:G10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123:G123"/>
    <mergeCell ref="C112:G112"/>
    <mergeCell ref="C113:G113"/>
    <mergeCell ref="C114:G114"/>
    <mergeCell ref="C117:G117"/>
    <mergeCell ref="C119:G119"/>
    <mergeCell ref="C121:G1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47" activePane="bottomLeft" state="frozen"/>
      <selection pane="bottomLeft" activeCell="Z78" sqref="Z7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79</v>
      </c>
      <c r="C3" s="244" t="s">
        <v>80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79</v>
      </c>
      <c r="C4" s="247" t="s">
        <v>80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220</v>
      </c>
      <c r="C8" s="155" t="s">
        <v>221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2510</v>
      </c>
      <c r="C9" s="156" t="s">
        <v>3318</v>
      </c>
      <c r="D9" s="148" t="s">
        <v>544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2512</v>
      </c>
      <c r="C11" s="156" t="s">
        <v>3322</v>
      </c>
      <c r="D11" s="148" t="s">
        <v>544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2514</v>
      </c>
      <c r="C13" s="156" t="s">
        <v>3323</v>
      </c>
      <c r="D13" s="148" t="s">
        <v>544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2516</v>
      </c>
      <c r="C15" s="156" t="s">
        <v>3319</v>
      </c>
      <c r="D15" s="148" t="s">
        <v>544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2518</v>
      </c>
      <c r="C17" s="156" t="s">
        <v>3324</v>
      </c>
      <c r="D17" s="148" t="s">
        <v>544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2522</v>
      </c>
      <c r="C19" s="156" t="s">
        <v>3325</v>
      </c>
      <c r="D19" s="148" t="s">
        <v>544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2524</v>
      </c>
      <c r="C21" s="156" t="s">
        <v>3326</v>
      </c>
      <c r="D21" s="148" t="s">
        <v>361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2526</v>
      </c>
      <c r="C23" s="156" t="s">
        <v>3327</v>
      </c>
      <c r="D23" s="148" t="s">
        <v>323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2528</v>
      </c>
      <c r="C25" s="156" t="s">
        <v>3328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2530</v>
      </c>
      <c r="C27" s="156" t="s">
        <v>3329</v>
      </c>
      <c r="D27" s="148" t="s">
        <v>1012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273</v>
      </c>
      <c r="B29" s="141" t="s">
        <v>222</v>
      </c>
      <c r="C29" s="155" t="s">
        <v>215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274</v>
      </c>
    </row>
    <row r="30" spans="1:60" outlineLevel="1" x14ac:dyDescent="0.2">
      <c r="A30" s="146">
        <v>11</v>
      </c>
      <c r="B30" s="147" t="s">
        <v>2532</v>
      </c>
      <c r="C30" s="156" t="s">
        <v>2819</v>
      </c>
      <c r="D30" s="148" t="s">
        <v>2813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2534</v>
      </c>
      <c r="C32" s="156" t="s">
        <v>3330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1" t="s">
        <v>3321</v>
      </c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8" t="s">
        <v>3320</v>
      </c>
      <c r="D34" s="259"/>
      <c r="E34" s="259"/>
      <c r="F34" s="259"/>
      <c r="G34" s="25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7"/>
      <c r="D35" s="238"/>
      <c r="E35" s="238"/>
      <c r="F35" s="238"/>
      <c r="G35" s="23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">
      <c r="A36" s="140" t="s">
        <v>273</v>
      </c>
      <c r="B36" s="141" t="s">
        <v>223</v>
      </c>
      <c r="C36" s="155" t="s">
        <v>217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274</v>
      </c>
    </row>
    <row r="37" spans="1:60" outlineLevel="1" x14ac:dyDescent="0.2">
      <c r="A37" s="146">
        <v>13</v>
      </c>
      <c r="B37" s="147" t="s">
        <v>2536</v>
      </c>
      <c r="C37" s="156" t="s">
        <v>3331</v>
      </c>
      <c r="D37" s="148" t="s">
        <v>544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1" t="s">
        <v>3332</v>
      </c>
      <c r="D38" s="242"/>
      <c r="E38" s="242"/>
      <c r="F38" s="242"/>
      <c r="G38" s="242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14</v>
      </c>
      <c r="B40" s="147" t="s">
        <v>2538</v>
      </c>
      <c r="C40" s="156" t="s">
        <v>3333</v>
      </c>
      <c r="D40" s="148" t="s">
        <v>1012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1" t="s">
        <v>3332</v>
      </c>
      <c r="D41" s="242"/>
      <c r="E41" s="242"/>
      <c r="F41" s="242"/>
      <c r="G41" s="242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15</v>
      </c>
      <c r="B43" s="147" t="s">
        <v>2540</v>
      </c>
      <c r="C43" s="156" t="s">
        <v>3334</v>
      </c>
      <c r="D43" s="148" t="s">
        <v>2813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1" t="s">
        <v>3335</v>
      </c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7"/>
      <c r="D45" s="238"/>
      <c r="E45" s="238"/>
      <c r="F45" s="238"/>
      <c r="G45" s="238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">
      <c r="A46" s="140" t="s">
        <v>273</v>
      </c>
      <c r="B46" s="141" t="s">
        <v>224</v>
      </c>
      <c r="C46" s="155" t="s">
        <v>225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274</v>
      </c>
    </row>
    <row r="47" spans="1:60" outlineLevel="1" x14ac:dyDescent="0.2">
      <c r="A47" s="146">
        <v>16</v>
      </c>
      <c r="B47" s="147" t="s">
        <v>2467</v>
      </c>
      <c r="C47" s="156" t="s">
        <v>3336</v>
      </c>
      <c r="D47" s="148" t="s">
        <v>1012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2486</v>
      </c>
      <c r="C49" s="156" t="s">
        <v>3337</v>
      </c>
      <c r="D49" s="148" t="s">
        <v>1012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18</v>
      </c>
      <c r="B51" s="147" t="s">
        <v>2488</v>
      </c>
      <c r="C51" s="156" t="s">
        <v>3338</v>
      </c>
      <c r="D51" s="148" t="s">
        <v>1498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39"/>
      <c r="D52" s="240"/>
      <c r="E52" s="240"/>
      <c r="F52" s="240"/>
      <c r="G52" s="240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19</v>
      </c>
      <c r="B53" s="147" t="s">
        <v>2490</v>
      </c>
      <c r="C53" s="156" t="s">
        <v>3339</v>
      </c>
      <c r="D53" s="148" t="s">
        <v>1498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39"/>
      <c r="D54" s="240"/>
      <c r="E54" s="240"/>
      <c r="F54" s="240"/>
      <c r="G54" s="240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20</v>
      </c>
      <c r="B55" s="147" t="s">
        <v>2492</v>
      </c>
      <c r="C55" s="156" t="s">
        <v>3340</v>
      </c>
      <c r="D55" s="148" t="s">
        <v>1012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21</v>
      </c>
      <c r="B57" s="147" t="s">
        <v>2494</v>
      </c>
      <c r="C57" s="156" t="s">
        <v>3315</v>
      </c>
      <c r="D57" s="148" t="s">
        <v>1012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22</v>
      </c>
      <c r="B59" s="147" t="s">
        <v>2496</v>
      </c>
      <c r="C59" s="156" t="s">
        <v>2810</v>
      </c>
      <c r="D59" s="148" t="s">
        <v>1012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23</v>
      </c>
      <c r="B61" s="147" t="s">
        <v>2498</v>
      </c>
      <c r="C61" s="156" t="s">
        <v>3341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39"/>
      <c r="D62" s="240"/>
      <c r="E62" s="240"/>
      <c r="F62" s="240"/>
      <c r="G62" s="240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24</v>
      </c>
      <c r="B63" s="147" t="s">
        <v>2500</v>
      </c>
      <c r="C63" s="156" t="s">
        <v>3342</v>
      </c>
      <c r="D63" s="148" t="s">
        <v>1012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39"/>
      <c r="D64" s="240"/>
      <c r="E64" s="240"/>
      <c r="F64" s="240"/>
      <c r="G64" s="240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25</v>
      </c>
      <c r="B65" s="147" t="s">
        <v>2502</v>
      </c>
      <c r="C65" s="156" t="s">
        <v>3343</v>
      </c>
      <c r="D65" s="148" t="s">
        <v>1012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26</v>
      </c>
      <c r="B67" s="147" t="s">
        <v>2504</v>
      </c>
      <c r="C67" s="156" t="s">
        <v>3344</v>
      </c>
      <c r="D67" s="148" t="s">
        <v>1012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27</v>
      </c>
      <c r="B69" s="147" t="s">
        <v>2470</v>
      </c>
      <c r="C69" s="156" t="s">
        <v>3345</v>
      </c>
      <c r="D69" s="148" t="s">
        <v>1012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28</v>
      </c>
      <c r="B71" s="147" t="s">
        <v>2472</v>
      </c>
      <c r="C71" s="156" t="s">
        <v>3346</v>
      </c>
      <c r="D71" s="148" t="s">
        <v>1012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29</v>
      </c>
      <c r="B73" s="147" t="s">
        <v>2474</v>
      </c>
      <c r="C73" s="156" t="s">
        <v>3347</v>
      </c>
      <c r="D73" s="148" t="s">
        <v>1012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30</v>
      </c>
      <c r="B75" s="147" t="s">
        <v>2476</v>
      </c>
      <c r="C75" s="156" t="s">
        <v>3348</v>
      </c>
      <c r="D75" s="148" t="s">
        <v>544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31</v>
      </c>
      <c r="B77" s="147" t="s">
        <v>2478</v>
      </c>
      <c r="C77" s="156" t="s">
        <v>3349</v>
      </c>
      <c r="D77" s="148" t="s">
        <v>544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32</v>
      </c>
      <c r="B79" s="147" t="s">
        <v>2480</v>
      </c>
      <c r="C79" s="156" t="s">
        <v>3317</v>
      </c>
      <c r="D79" s="148" t="s">
        <v>1012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33</v>
      </c>
      <c r="B81" s="147" t="s">
        <v>2482</v>
      </c>
      <c r="C81" s="156" t="s">
        <v>3350</v>
      </c>
      <c r="D81" s="148" t="s">
        <v>1012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34</v>
      </c>
      <c r="B83" s="147" t="s">
        <v>2484</v>
      </c>
      <c r="C83" s="156" t="s">
        <v>3351</v>
      </c>
      <c r="D83" s="148" t="s">
        <v>1012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35</v>
      </c>
      <c r="B85" s="147" t="s">
        <v>2506</v>
      </c>
      <c r="C85" s="156" t="s">
        <v>3316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677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36</v>
      </c>
      <c r="B87" s="147" t="s">
        <v>2508</v>
      </c>
      <c r="C87" s="156" t="s">
        <v>3352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2077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39"/>
      <c r="D88" s="240"/>
      <c r="E88" s="240"/>
      <c r="F88" s="240"/>
      <c r="G88" s="240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260</v>
      </c>
    </row>
    <row r="90" spans="1:60" x14ac:dyDescent="0.2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316</v>
      </c>
    </row>
    <row r="91" spans="1:60" x14ac:dyDescent="0.2">
      <c r="C91" s="160"/>
      <c r="D91" s="10"/>
      <c r="AG91" t="s">
        <v>317</v>
      </c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45"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3" t="s">
        <v>6</v>
      </c>
      <c r="B1" s="233"/>
      <c r="C1" s="234"/>
      <c r="D1" s="233"/>
      <c r="E1" s="233"/>
      <c r="F1" s="233"/>
      <c r="G1" s="233"/>
    </row>
    <row r="2" spans="1:7" ht="24.95" customHeight="1" x14ac:dyDescent="0.2">
      <c r="A2" s="50" t="s">
        <v>7</v>
      </c>
      <c r="B2" s="49"/>
      <c r="C2" s="235"/>
      <c r="D2" s="235"/>
      <c r="E2" s="235"/>
      <c r="F2" s="235"/>
      <c r="G2" s="236"/>
    </row>
    <row r="3" spans="1:7" ht="24.95" customHeight="1" x14ac:dyDescent="0.2">
      <c r="A3" s="50" t="s">
        <v>8</v>
      </c>
      <c r="B3" s="49"/>
      <c r="C3" s="235"/>
      <c r="D3" s="235"/>
      <c r="E3" s="235"/>
      <c r="F3" s="235"/>
      <c r="G3" s="236"/>
    </row>
    <row r="4" spans="1:7" ht="24.95" customHeight="1" x14ac:dyDescent="0.2">
      <c r="A4" s="50" t="s">
        <v>9</v>
      </c>
      <c r="B4" s="49"/>
      <c r="C4" s="235"/>
      <c r="D4" s="235"/>
      <c r="E4" s="235"/>
      <c r="F4" s="235"/>
      <c r="G4" s="236"/>
    </row>
    <row r="5" spans="1:7" x14ac:dyDescent="0.2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2"/>
  <sheetViews>
    <sheetView workbookViewId="0">
      <pane ySplit="7" topLeftCell="A14" activePane="bottomLeft" state="frozen"/>
      <selection pane="bottomLeft" activeCell="G49" sqref="G4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3" t="s">
        <v>246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45</v>
      </c>
      <c r="C3" s="244" t="s">
        <v>46</v>
      </c>
      <c r="D3" s="245"/>
      <c r="E3" s="245"/>
      <c r="F3" s="245"/>
      <c r="G3" s="246"/>
      <c r="AC3" s="116" t="s">
        <v>249</v>
      </c>
      <c r="AG3" t="s">
        <v>250</v>
      </c>
    </row>
    <row r="4" spans="1:60" ht="24.95" customHeight="1" x14ac:dyDescent="0.2">
      <c r="A4" s="119" t="s">
        <v>9</v>
      </c>
      <c r="B4" s="120" t="s">
        <v>45</v>
      </c>
      <c r="C4" s="247" t="s">
        <v>46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244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275</v>
      </c>
      <c r="C9" s="156" t="s">
        <v>276</v>
      </c>
      <c r="D9" s="148" t="s">
        <v>277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278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280</v>
      </c>
      <c r="Y9" s="126"/>
      <c r="Z9" s="126"/>
      <c r="AA9" s="126"/>
      <c r="AB9" s="126"/>
      <c r="AC9" s="126"/>
      <c r="AD9" s="126"/>
      <c r="AE9" s="126"/>
      <c r="AF9" s="126"/>
      <c r="AG9" s="126" t="s">
        <v>281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 outlineLevel="1" x14ac:dyDescent="0.2">
      <c r="A10" s="133"/>
      <c r="B10" s="134"/>
      <c r="C10" s="241" t="s">
        <v>282</v>
      </c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7"/>
      <c r="D11" s="238"/>
      <c r="E11" s="238"/>
      <c r="F11" s="238"/>
      <c r="G11" s="238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285</v>
      </c>
      <c r="C12" s="156" t="s">
        <v>286</v>
      </c>
      <c r="D12" s="148" t="s">
        <v>277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278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280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 outlineLevel="1" x14ac:dyDescent="0.2">
      <c r="A13" s="133"/>
      <c r="B13" s="134"/>
      <c r="C13" s="241" t="s">
        <v>287</v>
      </c>
      <c r="D13" s="242"/>
      <c r="E13" s="242"/>
      <c r="F13" s="242"/>
      <c r="G13" s="242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3</v>
      </c>
      <c r="B15" s="147" t="s">
        <v>288</v>
      </c>
      <c r="C15" s="156" t="s">
        <v>289</v>
      </c>
      <c r="D15" s="148" t="s">
        <v>277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278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280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 outlineLevel="1" x14ac:dyDescent="0.2">
      <c r="A16" s="133"/>
      <c r="B16" s="134"/>
      <c r="C16" s="241" t="s">
        <v>290</v>
      </c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7"/>
      <c r="D17" s="238"/>
      <c r="E17" s="238"/>
      <c r="F17" s="238"/>
      <c r="G17" s="238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4</v>
      </c>
      <c r="B18" s="147" t="s">
        <v>291</v>
      </c>
      <c r="C18" s="156" t="s">
        <v>292</v>
      </c>
      <c r="D18" s="148" t="s">
        <v>277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280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281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273</v>
      </c>
      <c r="B20" s="141" t="s">
        <v>245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274</v>
      </c>
    </row>
    <row r="21" spans="1:60" outlineLevel="1" x14ac:dyDescent="0.2">
      <c r="A21" s="146">
        <v>5</v>
      </c>
      <c r="B21" s="147" t="s">
        <v>294</v>
      </c>
      <c r="C21" s="156" t="s">
        <v>295</v>
      </c>
      <c r="D21" s="148" t="s">
        <v>277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278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280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281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 outlineLevel="1" x14ac:dyDescent="0.2">
      <c r="A22" s="133"/>
      <c r="B22" s="134"/>
      <c r="C22" s="241" t="s">
        <v>296</v>
      </c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33"/>
      <c r="B23" s="134"/>
      <c r="C23" s="157" t="s">
        <v>297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7"/>
      <c r="D25" s="238"/>
      <c r="E25" s="238"/>
      <c r="F25" s="238"/>
      <c r="G25" s="238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6</v>
      </c>
      <c r="B26" s="147" t="s">
        <v>299</v>
      </c>
      <c r="C26" s="156" t="s">
        <v>300</v>
      </c>
      <c r="D26" s="148" t="s">
        <v>277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278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280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33"/>
      <c r="B27" s="134"/>
      <c r="C27" s="241" t="s">
        <v>301</v>
      </c>
      <c r="D27" s="242"/>
      <c r="E27" s="242"/>
      <c r="F27" s="242"/>
      <c r="G27" s="242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7</v>
      </c>
      <c r="B29" s="147" t="s">
        <v>302</v>
      </c>
      <c r="C29" s="156" t="s">
        <v>303</v>
      </c>
      <c r="D29" s="148" t="s">
        <v>277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278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280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281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1" t="s">
        <v>304</v>
      </c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8</v>
      </c>
      <c r="B33" s="147" t="s">
        <v>305</v>
      </c>
      <c r="C33" s="156" t="s">
        <v>306</v>
      </c>
      <c r="D33" s="148" t="s">
        <v>277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280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1" t="s">
        <v>307</v>
      </c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7"/>
      <c r="D35" s="238"/>
      <c r="E35" s="238"/>
      <c r="F35" s="238"/>
      <c r="G35" s="23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9</v>
      </c>
      <c r="B36" s="147" t="s">
        <v>308</v>
      </c>
      <c r="C36" s="156" t="s">
        <v>309</v>
      </c>
      <c r="D36" s="148" t="s">
        <v>277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278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280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281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1" t="s">
        <v>310</v>
      </c>
      <c r="D37" s="242"/>
      <c r="E37" s="242"/>
      <c r="F37" s="242"/>
      <c r="G37" s="242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311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298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10</v>
      </c>
      <c r="B41" s="147" t="s">
        <v>312</v>
      </c>
      <c r="C41" s="156" t="s">
        <v>313</v>
      </c>
      <c r="D41" s="148" t="s">
        <v>277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280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11</v>
      </c>
      <c r="B43" s="147" t="s">
        <v>314</v>
      </c>
      <c r="C43" s="156" t="s">
        <v>315</v>
      </c>
      <c r="D43" s="148" t="s">
        <v>277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280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15" outlineLevel="1" x14ac:dyDescent="0.25">
      <c r="A45" s="146">
        <v>12</v>
      </c>
      <c r="B45" s="147" t="s">
        <v>3442</v>
      </c>
      <c r="C45" s="180" t="s">
        <v>3443</v>
      </c>
      <c r="D45" s="148" t="s">
        <v>277</v>
      </c>
      <c r="E45" s="149">
        <v>1</v>
      </c>
      <c r="F45" s="150"/>
      <c r="G45" s="151">
        <f>ROUND(E45*F45,2)</f>
        <v>0</v>
      </c>
      <c r="H45" s="150">
        <v>0</v>
      </c>
      <c r="I45" s="151">
        <f>ROUND(E45*H45,2)</f>
        <v>0</v>
      </c>
      <c r="J45" s="150">
        <v>1972982.77</v>
      </c>
      <c r="K45" s="151">
        <f>ROUND(E45*J45,2)</f>
        <v>1972982.77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280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281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SUM(G21+G26+G29+G33+G36+G41+G43+G45)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SUMIF(L7:L44,AE47,G7:G44)</f>
        <v>0</v>
      </c>
      <c r="AF48">
        <f>SUMIF(L7:L44,AF47,G7:G44)</f>
        <v>0</v>
      </c>
      <c r="AG48" t="s">
        <v>316</v>
      </c>
    </row>
    <row r="49" spans="3:33" x14ac:dyDescent="0.2">
      <c r="C49" s="160"/>
      <c r="D49" s="10"/>
      <c r="AG49" t="s">
        <v>317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</sheetData>
  <sheetProtection password="DBD3" sheet="1" objects="1" scenarios="1"/>
  <mergeCells count="24">
    <mergeCell ref="C46:G46"/>
    <mergeCell ref="C11:G11"/>
    <mergeCell ref="A1:G1"/>
    <mergeCell ref="C2:G2"/>
    <mergeCell ref="C3:G3"/>
    <mergeCell ref="C4:G4"/>
    <mergeCell ref="C10:G10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  <mergeCell ref="C40:G40"/>
    <mergeCell ref="C42:G42"/>
    <mergeCell ref="C44:G44"/>
    <mergeCell ref="C28:G28"/>
    <mergeCell ref="C30:G30"/>
    <mergeCell ref="C32:G32"/>
    <mergeCell ref="C35:G35"/>
    <mergeCell ref="C37:G3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tabSelected="1" workbookViewId="0">
      <pane ySplit="7" topLeftCell="A2315" activePane="bottomLeft" state="frozen"/>
      <selection pane="bottomLeft" activeCell="B6" sqref="B6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79" t="s">
        <v>7</v>
      </c>
      <c r="B2" s="178" t="s">
        <v>41</v>
      </c>
      <c r="C2" s="250" t="s">
        <v>42</v>
      </c>
      <c r="D2" s="251"/>
      <c r="E2" s="251"/>
      <c r="F2" s="251"/>
      <c r="G2" s="252"/>
      <c r="AG2" t="s">
        <v>248</v>
      </c>
    </row>
    <row r="3" spans="1:60" ht="24.95" customHeight="1" x14ac:dyDescent="0.2">
      <c r="A3" s="179" t="s">
        <v>8</v>
      </c>
      <c r="B3" s="178" t="s">
        <v>48</v>
      </c>
      <c r="C3" s="250" t="s">
        <v>49</v>
      </c>
      <c r="D3" s="251"/>
      <c r="E3" s="251"/>
      <c r="F3" s="251"/>
      <c r="G3" s="252"/>
      <c r="AC3" s="116" t="s">
        <v>248</v>
      </c>
      <c r="AG3" t="s">
        <v>250</v>
      </c>
    </row>
    <row r="4" spans="1:60" ht="24.95" customHeight="1" x14ac:dyDescent="0.2">
      <c r="A4" s="177" t="s">
        <v>9</v>
      </c>
      <c r="B4" s="176" t="s">
        <v>50</v>
      </c>
      <c r="C4" s="253" t="s">
        <v>51</v>
      </c>
      <c r="D4" s="254"/>
      <c r="E4" s="254"/>
      <c r="F4" s="254"/>
      <c r="G4" s="255"/>
      <c r="AG4" t="s">
        <v>251</v>
      </c>
    </row>
    <row r="5" spans="1:60" x14ac:dyDescent="0.2">
      <c r="D5" s="10"/>
    </row>
    <row r="6" spans="1:60" ht="38.25" x14ac:dyDescent="0.2">
      <c r="A6" s="172" t="s">
        <v>252</v>
      </c>
      <c r="B6" s="175" t="s">
        <v>253</v>
      </c>
      <c r="C6" s="175" t="s">
        <v>254</v>
      </c>
      <c r="D6" s="174" t="s">
        <v>255</v>
      </c>
      <c r="E6" s="172" t="s">
        <v>256</v>
      </c>
      <c r="F6" s="173" t="s">
        <v>257</v>
      </c>
      <c r="G6" s="172" t="s">
        <v>29</v>
      </c>
      <c r="H6" s="171" t="s">
        <v>30</v>
      </c>
      <c r="I6" s="171" t="s">
        <v>258</v>
      </c>
      <c r="J6" s="171" t="s">
        <v>31</v>
      </c>
      <c r="K6" s="171" t="s">
        <v>259</v>
      </c>
      <c r="L6" s="171" t="s">
        <v>260</v>
      </c>
      <c r="M6" s="171" t="s">
        <v>261</v>
      </c>
      <c r="N6" s="171" t="s">
        <v>262</v>
      </c>
      <c r="O6" s="171" t="s">
        <v>263</v>
      </c>
      <c r="P6" s="171" t="s">
        <v>264</v>
      </c>
      <c r="Q6" s="171" t="s">
        <v>265</v>
      </c>
      <c r="R6" s="171" t="s">
        <v>266</v>
      </c>
      <c r="S6" s="171" t="s">
        <v>267</v>
      </c>
      <c r="T6" s="171" t="s">
        <v>268</v>
      </c>
      <c r="U6" s="171" t="s">
        <v>269</v>
      </c>
      <c r="V6" s="171" t="s">
        <v>270</v>
      </c>
      <c r="W6" s="171" t="s">
        <v>271</v>
      </c>
      <c r="X6" s="171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322</v>
      </c>
      <c r="C9" s="156" t="s">
        <v>3039</v>
      </c>
      <c r="D9" s="148" t="s">
        <v>323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324</v>
      </c>
      <c r="S9" s="151" t="s">
        <v>3362</v>
      </c>
      <c r="T9" s="152" t="s">
        <v>279</v>
      </c>
      <c r="U9" s="136">
        <v>0.36799999999999999</v>
      </c>
      <c r="V9" s="136">
        <f>ROUND(E9*U9,2)</f>
        <v>14.9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56" t="s">
        <v>325</v>
      </c>
      <c r="D10" s="257"/>
      <c r="E10" s="257"/>
      <c r="F10" s="257"/>
      <c r="G10" s="257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157" t="s">
        <v>327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298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157" t="s">
        <v>328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298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157" t="s">
        <v>329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298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2</v>
      </c>
      <c r="B15" s="147" t="s">
        <v>330</v>
      </c>
      <c r="C15" s="156" t="s">
        <v>331</v>
      </c>
      <c r="D15" s="148" t="s">
        <v>323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324</v>
      </c>
      <c r="S15" s="151" t="s">
        <v>3362</v>
      </c>
      <c r="T15" s="152" t="s">
        <v>279</v>
      </c>
      <c r="U15" s="136">
        <v>3.53</v>
      </c>
      <c r="V15" s="136">
        <f>ROUND(E15*U15,2)</f>
        <v>249.79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56" t="s">
        <v>332</v>
      </c>
      <c r="D16" s="257"/>
      <c r="E16" s="257"/>
      <c r="F16" s="257"/>
      <c r="G16" s="257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326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157" t="s">
        <v>327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298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157" t="s">
        <v>333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298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157" t="s">
        <v>334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298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157" t="s">
        <v>327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298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157" t="s">
        <v>335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298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336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327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337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157" t="s">
        <v>338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298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157" t="s">
        <v>339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298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157" t="s">
        <v>340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298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341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342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343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344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157" t="s">
        <v>345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298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7"/>
      <c r="D33" s="238"/>
      <c r="E33" s="238"/>
      <c r="F33" s="238"/>
      <c r="G33" s="238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3</v>
      </c>
      <c r="B34" s="147" t="s">
        <v>346</v>
      </c>
      <c r="C34" s="156" t="s">
        <v>347</v>
      </c>
      <c r="D34" s="148" t="s">
        <v>323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324</v>
      </c>
      <c r="S34" s="151" t="s">
        <v>3362</v>
      </c>
      <c r="T34" s="152" t="s">
        <v>279</v>
      </c>
      <c r="U34" s="136">
        <v>4.6550000000000002</v>
      </c>
      <c r="V34" s="136">
        <f>ROUND(E34*U34,2)</f>
        <v>439.9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321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56" t="s">
        <v>332</v>
      </c>
      <c r="D35" s="257"/>
      <c r="E35" s="257"/>
      <c r="F35" s="257"/>
      <c r="G35" s="257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348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349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350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 outlineLevel="1" x14ac:dyDescent="0.2">
      <c r="A40" s="146">
        <v>4</v>
      </c>
      <c r="B40" s="147" t="s">
        <v>351</v>
      </c>
      <c r="C40" s="156" t="s">
        <v>352</v>
      </c>
      <c r="D40" s="148" t="s">
        <v>323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324</v>
      </c>
      <c r="S40" s="151" t="s">
        <v>3362</v>
      </c>
      <c r="T40" s="152" t="s">
        <v>279</v>
      </c>
      <c r="U40" s="136">
        <v>0.01</v>
      </c>
      <c r="V40" s="136">
        <f>ROUND(E40*U40,2)</f>
        <v>1.1100000000000001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56" t="s">
        <v>353</v>
      </c>
      <c r="D41" s="257"/>
      <c r="E41" s="257"/>
      <c r="F41" s="257"/>
      <c r="G41" s="257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157" t="s">
        <v>327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298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157" t="s">
        <v>333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298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157" t="s">
        <v>334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298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157" t="s">
        <v>327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298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335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336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157" t="s">
        <v>327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298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157" t="s">
        <v>337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298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157" t="s">
        <v>338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298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339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340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157" t="s">
        <v>341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298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157" t="s">
        <v>342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298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157" t="s">
        <v>343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298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344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345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157" t="s">
        <v>327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298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157" t="s">
        <v>328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298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157" t="s">
        <v>329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298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7"/>
      <c r="D61" s="238"/>
      <c r="E61" s="238"/>
      <c r="F61" s="238"/>
      <c r="G61" s="238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 outlineLevel="1" x14ac:dyDescent="0.2">
      <c r="A62" s="146">
        <v>5</v>
      </c>
      <c r="B62" s="147" t="s">
        <v>354</v>
      </c>
      <c r="C62" s="156" t="s">
        <v>3052</v>
      </c>
      <c r="D62" s="148" t="s">
        <v>323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324</v>
      </c>
      <c r="S62" s="151" t="s">
        <v>3362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321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56" t="s">
        <v>353</v>
      </c>
      <c r="D63" s="257"/>
      <c r="E63" s="257"/>
      <c r="F63" s="257"/>
      <c r="G63" s="257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326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355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356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 outlineLevel="1" x14ac:dyDescent="0.2">
      <c r="A67" s="146">
        <v>6</v>
      </c>
      <c r="B67" s="147" t="s">
        <v>357</v>
      </c>
      <c r="C67" s="156" t="s">
        <v>3428</v>
      </c>
      <c r="D67" s="148" t="s">
        <v>323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324</v>
      </c>
      <c r="S67" s="151" t="s">
        <v>3362</v>
      </c>
      <c r="T67" s="152" t="s">
        <v>279</v>
      </c>
      <c r="U67" s="136">
        <v>0.65</v>
      </c>
      <c r="V67" s="136">
        <f>ROUND(E67*U67,2)</f>
        <v>72.319999999999993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321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355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358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7"/>
      <c r="D70" s="238"/>
      <c r="E70" s="238"/>
      <c r="F70" s="238"/>
      <c r="G70" s="238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7</v>
      </c>
      <c r="B71" s="147" t="s">
        <v>359</v>
      </c>
      <c r="C71" s="156" t="s">
        <v>360</v>
      </c>
      <c r="D71" s="148" t="s">
        <v>361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324</v>
      </c>
      <c r="S71" s="151" t="s">
        <v>3362</v>
      </c>
      <c r="T71" s="152" t="s">
        <v>279</v>
      </c>
      <c r="U71" s="136">
        <v>0.02</v>
      </c>
      <c r="V71" s="136">
        <f>ROUND(E71*U71,2)</f>
        <v>25.56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321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56" t="s">
        <v>362</v>
      </c>
      <c r="D72" s="257"/>
      <c r="E72" s="257"/>
      <c r="F72" s="257"/>
      <c r="G72" s="257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326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157" t="s">
        <v>363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298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157" t="s">
        <v>364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298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365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366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157" t="s">
        <v>363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298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157" t="s">
        <v>367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298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157" t="s">
        <v>368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298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369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370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341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371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372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37"/>
      <c r="D85" s="238"/>
      <c r="E85" s="238"/>
      <c r="F85" s="238"/>
      <c r="G85" s="238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 outlineLevel="1" x14ac:dyDescent="0.2">
      <c r="A86" s="146">
        <v>8</v>
      </c>
      <c r="B86" s="147" t="s">
        <v>373</v>
      </c>
      <c r="C86" s="156" t="s">
        <v>374</v>
      </c>
      <c r="D86" s="148" t="s">
        <v>361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375</v>
      </c>
      <c r="S86" s="151" t="s">
        <v>3362</v>
      </c>
      <c r="T86" s="152" t="s">
        <v>279</v>
      </c>
      <c r="U86" s="136">
        <v>0.09</v>
      </c>
      <c r="V86" s="136">
        <f>ROUND(E86*U86,2)</f>
        <v>115.03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321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56" t="s">
        <v>376</v>
      </c>
      <c r="D87" s="257"/>
      <c r="E87" s="257"/>
      <c r="F87" s="257"/>
      <c r="G87" s="257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363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364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365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366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363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157" t="s">
        <v>367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298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157" t="s">
        <v>368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298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369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370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157" t="s">
        <v>341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298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157" t="s">
        <v>371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298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372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9</v>
      </c>
      <c r="B101" s="147" t="s">
        <v>377</v>
      </c>
      <c r="C101" s="156" t="s">
        <v>3092</v>
      </c>
      <c r="D101" s="148" t="s">
        <v>323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324</v>
      </c>
      <c r="S101" s="151" t="s">
        <v>3362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321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157" t="s">
        <v>355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298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358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7"/>
      <c r="D104" s="238"/>
      <c r="E104" s="238"/>
      <c r="F104" s="238"/>
      <c r="G104" s="238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10</v>
      </c>
      <c r="B105" s="147" t="s">
        <v>378</v>
      </c>
      <c r="C105" s="156" t="s">
        <v>379</v>
      </c>
      <c r="D105" s="148" t="s">
        <v>323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380</v>
      </c>
      <c r="S105" s="151" t="s">
        <v>3362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381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382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56" t="s">
        <v>383</v>
      </c>
      <c r="D106" s="257"/>
      <c r="E106" s="257"/>
      <c r="F106" s="257"/>
      <c r="G106" s="257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326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327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384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385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327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157" t="s">
        <v>335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298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157" t="s">
        <v>386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298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157" t="s">
        <v>327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298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157" t="s">
        <v>337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298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157" t="s">
        <v>387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298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157" t="s">
        <v>339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298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388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341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344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157" t="s">
        <v>389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298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157" t="s">
        <v>349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298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350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7"/>
      <c r="D123" s="238"/>
      <c r="E123" s="238"/>
      <c r="F123" s="238"/>
      <c r="G123" s="238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140" t="s">
        <v>273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274</v>
      </c>
    </row>
    <row r="125" spans="1:60" ht="22.5" outlineLevel="1" x14ac:dyDescent="0.2">
      <c r="A125" s="146">
        <v>11</v>
      </c>
      <c r="B125" s="147" t="s">
        <v>390</v>
      </c>
      <c r="C125" s="156" t="s">
        <v>391</v>
      </c>
      <c r="D125" s="148" t="s">
        <v>361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392</v>
      </c>
      <c r="S125" s="151" t="s">
        <v>3362</v>
      </c>
      <c r="T125" s="152" t="s">
        <v>279</v>
      </c>
      <c r="U125" s="136">
        <v>0.52600000000000002</v>
      </c>
      <c r="V125" s="136">
        <f>ROUND(E125*U125,2)</f>
        <v>82.85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321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157" t="s">
        <v>349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298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157" t="s">
        <v>393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298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7"/>
      <c r="D128" s="238"/>
      <c r="E128" s="238"/>
      <c r="F128" s="238"/>
      <c r="G128" s="238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12</v>
      </c>
      <c r="B129" s="147" t="s">
        <v>394</v>
      </c>
      <c r="C129" s="156" t="s">
        <v>395</v>
      </c>
      <c r="D129" s="148" t="s">
        <v>323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396</v>
      </c>
      <c r="S129" s="151" t="s">
        <v>3362</v>
      </c>
      <c r="T129" s="152" t="s">
        <v>279</v>
      </c>
      <c r="U129" s="136">
        <v>0.48</v>
      </c>
      <c r="V129" s="136">
        <f>ROUND(E129*U129,2)</f>
        <v>19.14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321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1" t="s">
        <v>397</v>
      </c>
      <c r="D130" s="242"/>
      <c r="E130" s="242"/>
      <c r="F130" s="242"/>
      <c r="G130" s="242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327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398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399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341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400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401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37"/>
      <c r="D137" s="238"/>
      <c r="E137" s="238"/>
      <c r="F137" s="238"/>
      <c r="G137" s="238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13</v>
      </c>
      <c r="B138" s="147" t="s">
        <v>402</v>
      </c>
      <c r="C138" s="156" t="s">
        <v>403</v>
      </c>
      <c r="D138" s="148" t="s">
        <v>323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396</v>
      </c>
      <c r="S138" s="151" t="s">
        <v>3362</v>
      </c>
      <c r="T138" s="152" t="s">
        <v>279</v>
      </c>
      <c r="U138" s="136">
        <v>0.48</v>
      </c>
      <c r="V138" s="136">
        <f>ROUND(E138*U138,2)</f>
        <v>15.46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321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56" t="s">
        <v>404</v>
      </c>
      <c r="D139" s="257"/>
      <c r="E139" s="257"/>
      <c r="F139" s="257"/>
      <c r="G139" s="257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326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157" t="s">
        <v>341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298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157" t="s">
        <v>400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298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37"/>
      <c r="D142" s="238"/>
      <c r="E142" s="238"/>
      <c r="F142" s="238"/>
      <c r="G142" s="238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14</v>
      </c>
      <c r="B143" s="147" t="s">
        <v>405</v>
      </c>
      <c r="C143" s="156" t="s">
        <v>406</v>
      </c>
      <c r="D143" s="148" t="s">
        <v>361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396</v>
      </c>
      <c r="S143" s="151" t="s">
        <v>3362</v>
      </c>
      <c r="T143" s="152" t="s">
        <v>279</v>
      </c>
      <c r="U143" s="136">
        <v>1.05</v>
      </c>
      <c r="V143" s="136">
        <f>ROUND(E143*U143,2)</f>
        <v>20.03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321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2.5" outlineLevel="1" x14ac:dyDescent="0.2">
      <c r="A144" s="133"/>
      <c r="B144" s="134"/>
      <c r="C144" s="256" t="s">
        <v>407</v>
      </c>
      <c r="D144" s="257"/>
      <c r="E144" s="257"/>
      <c r="F144" s="257"/>
      <c r="G144" s="257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326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327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408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409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7"/>
      <c r="D148" s="238"/>
      <c r="E148" s="238"/>
      <c r="F148" s="238"/>
      <c r="G148" s="238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15</v>
      </c>
      <c r="B149" s="147" t="s">
        <v>410</v>
      </c>
      <c r="C149" s="156" t="s">
        <v>411</v>
      </c>
      <c r="D149" s="148" t="s">
        <v>361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396</v>
      </c>
      <c r="S149" s="151" t="s">
        <v>3362</v>
      </c>
      <c r="T149" s="152" t="s">
        <v>279</v>
      </c>
      <c r="U149" s="136">
        <v>0.32</v>
      </c>
      <c r="V149" s="136">
        <f>ROUND(E149*U149,2)</f>
        <v>6.1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321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 outlineLevel="1" x14ac:dyDescent="0.2">
      <c r="A150" s="133"/>
      <c r="B150" s="134"/>
      <c r="C150" s="256" t="s">
        <v>407</v>
      </c>
      <c r="D150" s="257"/>
      <c r="E150" s="257"/>
      <c r="F150" s="257"/>
      <c r="G150" s="257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326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58" t="s">
        <v>412</v>
      </c>
      <c r="D151" s="259"/>
      <c r="E151" s="259"/>
      <c r="F151" s="259"/>
      <c r="G151" s="259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157" t="s">
        <v>327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298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157" t="s">
        <v>408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298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409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37"/>
      <c r="D155" s="238"/>
      <c r="E155" s="238"/>
      <c r="F155" s="238"/>
      <c r="G155" s="238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16</v>
      </c>
      <c r="B156" s="147" t="s">
        <v>413</v>
      </c>
      <c r="C156" s="156" t="s">
        <v>414</v>
      </c>
      <c r="D156" s="148" t="s">
        <v>323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396</v>
      </c>
      <c r="S156" s="151" t="s">
        <v>3362</v>
      </c>
      <c r="T156" s="152" t="s">
        <v>279</v>
      </c>
      <c r="U156" s="136">
        <v>0.48</v>
      </c>
      <c r="V156" s="136">
        <f>ROUND(E156*U156,2)</f>
        <v>0.8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321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327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335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415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341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342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343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37"/>
      <c r="D163" s="238"/>
      <c r="E163" s="238"/>
      <c r="F163" s="238"/>
      <c r="G163" s="238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17</v>
      </c>
      <c r="B164" s="147" t="s">
        <v>416</v>
      </c>
      <c r="C164" s="156" t="s">
        <v>417</v>
      </c>
      <c r="D164" s="148" t="s">
        <v>323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396</v>
      </c>
      <c r="S164" s="151" t="s">
        <v>3362</v>
      </c>
      <c r="T164" s="152" t="s">
        <v>279</v>
      </c>
      <c r="U164" s="136">
        <v>0.48</v>
      </c>
      <c r="V164" s="136">
        <f>ROUND(E164*U164,2)</f>
        <v>2.37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321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56" t="s">
        <v>418</v>
      </c>
      <c r="D165" s="257"/>
      <c r="E165" s="257"/>
      <c r="F165" s="257"/>
      <c r="G165" s="257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326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327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337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419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157" t="s">
        <v>339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298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157" t="s">
        <v>420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37"/>
      <c r="D171" s="238"/>
      <c r="E171" s="238"/>
      <c r="F171" s="238"/>
      <c r="G171" s="238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46">
        <v>18</v>
      </c>
      <c r="B172" s="147" t="s">
        <v>421</v>
      </c>
      <c r="C172" s="156" t="s">
        <v>422</v>
      </c>
      <c r="D172" s="148" t="s">
        <v>361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396</v>
      </c>
      <c r="S172" s="151" t="s">
        <v>3362</v>
      </c>
      <c r="T172" s="152" t="s">
        <v>279</v>
      </c>
      <c r="U172" s="136">
        <v>1.05</v>
      </c>
      <c r="V172" s="136">
        <f>ROUND(E172*U172,2)</f>
        <v>15.04</v>
      </c>
      <c r="W172" s="136"/>
      <c r="X172" s="136" t="s">
        <v>320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321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33"/>
      <c r="B173" s="134"/>
      <c r="C173" s="256" t="s">
        <v>423</v>
      </c>
      <c r="D173" s="257"/>
      <c r="E173" s="257"/>
      <c r="F173" s="257"/>
      <c r="G173" s="257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326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327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157" t="s">
        <v>335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298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157" t="s">
        <v>424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298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157" t="s">
        <v>327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298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337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425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339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157" t="s">
        <v>426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298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37"/>
      <c r="D182" s="238"/>
      <c r="E182" s="238"/>
      <c r="F182" s="238"/>
      <c r="G182" s="238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19</v>
      </c>
      <c r="B183" s="147" t="s">
        <v>427</v>
      </c>
      <c r="C183" s="156" t="s">
        <v>428</v>
      </c>
      <c r="D183" s="148" t="s">
        <v>361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396</v>
      </c>
      <c r="S183" s="151" t="s">
        <v>3362</v>
      </c>
      <c r="T183" s="152" t="s">
        <v>279</v>
      </c>
      <c r="U183" s="136">
        <v>0.32</v>
      </c>
      <c r="V183" s="136">
        <f>ROUND(E183*U183,2)</f>
        <v>4.58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321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 outlineLevel="1" x14ac:dyDescent="0.2">
      <c r="A184" s="133"/>
      <c r="B184" s="134"/>
      <c r="C184" s="256" t="s">
        <v>423</v>
      </c>
      <c r="D184" s="257"/>
      <c r="E184" s="257"/>
      <c r="F184" s="257"/>
      <c r="G184" s="257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326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58" t="s">
        <v>429</v>
      </c>
      <c r="D185" s="259"/>
      <c r="E185" s="259"/>
      <c r="F185" s="259"/>
      <c r="G185" s="259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157" t="s">
        <v>327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298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157" t="s">
        <v>335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298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157" t="s">
        <v>424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298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327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337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425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339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426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7"/>
      <c r="D194" s="238"/>
      <c r="E194" s="238"/>
      <c r="F194" s="238"/>
      <c r="G194" s="238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 outlineLevel="1" x14ac:dyDescent="0.2">
      <c r="A195" s="146">
        <v>20</v>
      </c>
      <c r="B195" s="147" t="s">
        <v>430</v>
      </c>
      <c r="C195" s="156" t="s">
        <v>3427</v>
      </c>
      <c r="D195" s="148" t="s">
        <v>431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396</v>
      </c>
      <c r="S195" s="151" t="s">
        <v>3362</v>
      </c>
      <c r="T195" s="152" t="s">
        <v>279</v>
      </c>
      <c r="U195" s="136">
        <v>15.231</v>
      </c>
      <c r="V195" s="136">
        <f>ROUND(E195*U195,2)</f>
        <v>0.18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6" t="s">
        <v>432</v>
      </c>
      <c r="D196" s="257"/>
      <c r="E196" s="257"/>
      <c r="F196" s="257"/>
      <c r="G196" s="257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327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433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37"/>
      <c r="D199" s="238"/>
      <c r="E199" s="238"/>
      <c r="F199" s="238"/>
      <c r="G199" s="238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21</v>
      </c>
      <c r="B200" s="147" t="s">
        <v>434</v>
      </c>
      <c r="C200" s="156" t="s">
        <v>435</v>
      </c>
      <c r="D200" s="148" t="s">
        <v>323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396</v>
      </c>
      <c r="S200" s="151" t="s">
        <v>3362</v>
      </c>
      <c r="T200" s="152" t="s">
        <v>279</v>
      </c>
      <c r="U200" s="136">
        <v>2.58</v>
      </c>
      <c r="V200" s="136">
        <f>ROUND(E200*U200,2)</f>
        <v>2.8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321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56" t="s">
        <v>436</v>
      </c>
      <c r="D201" s="257"/>
      <c r="E201" s="257"/>
      <c r="F201" s="257"/>
      <c r="G201" s="257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326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58" t="s">
        <v>437</v>
      </c>
      <c r="D202" s="259"/>
      <c r="E202" s="259"/>
      <c r="F202" s="259"/>
      <c r="G202" s="259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327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337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157" t="s">
        <v>438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298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157" t="s">
        <v>339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298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439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37"/>
      <c r="D208" s="238"/>
      <c r="E208" s="238"/>
      <c r="F208" s="238"/>
      <c r="G208" s="238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273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274</v>
      </c>
    </row>
    <row r="210" spans="1:60" ht="22.5" outlineLevel="1" x14ac:dyDescent="0.2">
      <c r="A210" s="146">
        <v>22</v>
      </c>
      <c r="B210" s="147" t="s">
        <v>440</v>
      </c>
      <c r="C210" s="156" t="s">
        <v>441</v>
      </c>
      <c r="D210" s="148" t="s">
        <v>323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442</v>
      </c>
      <c r="S210" s="151" t="s">
        <v>3362</v>
      </c>
      <c r="T210" s="152" t="s">
        <v>279</v>
      </c>
      <c r="U210" s="136">
        <v>3.94</v>
      </c>
      <c r="V210" s="136">
        <f>ROUND(E210*U210,2)</f>
        <v>7.92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321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56" t="s">
        <v>443</v>
      </c>
      <c r="D211" s="257"/>
      <c r="E211" s="257"/>
      <c r="F211" s="257"/>
      <c r="G211" s="257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326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157" t="s">
        <v>444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298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157" t="s">
        <v>445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298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157" t="s">
        <v>446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298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157" t="s">
        <v>447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298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448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7"/>
      <c r="D217" s="238"/>
      <c r="E217" s="238"/>
      <c r="F217" s="238"/>
      <c r="G217" s="238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23</v>
      </c>
      <c r="B218" s="147" t="s">
        <v>449</v>
      </c>
      <c r="C218" s="156" t="s">
        <v>450</v>
      </c>
      <c r="D218" s="148" t="s">
        <v>361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396</v>
      </c>
      <c r="S218" s="151" t="s">
        <v>3362</v>
      </c>
      <c r="T218" s="152" t="s">
        <v>279</v>
      </c>
      <c r="U218" s="136">
        <v>0.62</v>
      </c>
      <c r="V218" s="136">
        <f>ROUND(E218*U218,2)</f>
        <v>29.84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321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157" t="s">
        <v>451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298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452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37"/>
      <c r="D221" s="238"/>
      <c r="E221" s="238"/>
      <c r="F221" s="238"/>
      <c r="G221" s="238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3.75" outlineLevel="1" x14ac:dyDescent="0.2">
      <c r="A222" s="146">
        <v>24</v>
      </c>
      <c r="B222" s="147" t="s">
        <v>453</v>
      </c>
      <c r="C222" s="156" t="s">
        <v>454</v>
      </c>
      <c r="D222" s="148" t="s">
        <v>361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396</v>
      </c>
      <c r="S222" s="151" t="s">
        <v>3362</v>
      </c>
      <c r="T222" s="152" t="s">
        <v>279</v>
      </c>
      <c r="U222" s="136">
        <v>0.74</v>
      </c>
      <c r="V222" s="136">
        <f>ROUND(E222*U222,2)</f>
        <v>69.11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321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157" t="s">
        <v>455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298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456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457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458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7"/>
      <c r="D227" s="238"/>
      <c r="E227" s="238"/>
      <c r="F227" s="238"/>
      <c r="G227" s="238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25</v>
      </c>
      <c r="B228" s="147" t="s">
        <v>459</v>
      </c>
      <c r="C228" s="156" t="s">
        <v>460</v>
      </c>
      <c r="D228" s="148" t="s">
        <v>323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396</v>
      </c>
      <c r="S228" s="151" t="s">
        <v>3362</v>
      </c>
      <c r="T228" s="152" t="s">
        <v>279</v>
      </c>
      <c r="U228" s="136">
        <v>1.093</v>
      </c>
      <c r="V228" s="136">
        <f>ROUND(E228*U228,2)</f>
        <v>5.27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321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2.5" outlineLevel="1" x14ac:dyDescent="0.2">
      <c r="A229" s="133"/>
      <c r="B229" s="134"/>
      <c r="C229" s="256" t="s">
        <v>461</v>
      </c>
      <c r="D229" s="257"/>
      <c r="E229" s="257"/>
      <c r="F229" s="257"/>
      <c r="G229" s="257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326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462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463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37"/>
      <c r="D232" s="238"/>
      <c r="E232" s="238"/>
      <c r="F232" s="238"/>
      <c r="G232" s="238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2.5" outlineLevel="1" x14ac:dyDescent="0.2">
      <c r="A233" s="146">
        <v>26</v>
      </c>
      <c r="B233" s="147" t="s">
        <v>464</v>
      </c>
      <c r="C233" s="156" t="s">
        <v>465</v>
      </c>
      <c r="D233" s="148" t="s">
        <v>323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396</v>
      </c>
      <c r="S233" s="151" t="s">
        <v>3362</v>
      </c>
      <c r="T233" s="152" t="s">
        <v>279</v>
      </c>
      <c r="U233" s="136">
        <v>1.212</v>
      </c>
      <c r="V233" s="136">
        <f>ROUND(E233*U233,2)</f>
        <v>7.28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321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 outlineLevel="1" x14ac:dyDescent="0.2">
      <c r="A234" s="133"/>
      <c r="B234" s="134"/>
      <c r="C234" s="256" t="s">
        <v>461</v>
      </c>
      <c r="D234" s="257"/>
      <c r="E234" s="257"/>
      <c r="F234" s="257"/>
      <c r="G234" s="257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326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58" t="s">
        <v>466</v>
      </c>
      <c r="D235" s="259"/>
      <c r="E235" s="259"/>
      <c r="F235" s="259"/>
      <c r="G235" s="259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341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157" t="s">
        <v>467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298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157" t="s">
        <v>468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298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37"/>
      <c r="D239" s="238"/>
      <c r="E239" s="238"/>
      <c r="F239" s="238"/>
      <c r="G239" s="238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27</v>
      </c>
      <c r="B240" s="147" t="s">
        <v>469</v>
      </c>
      <c r="C240" s="156" t="s">
        <v>470</v>
      </c>
      <c r="D240" s="148" t="s">
        <v>361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396</v>
      </c>
      <c r="S240" s="151" t="s">
        <v>3362</v>
      </c>
      <c r="T240" s="152" t="s">
        <v>279</v>
      </c>
      <c r="U240" s="136">
        <v>0.74</v>
      </c>
      <c r="V240" s="136">
        <f>ROUND(E240*U240,2)</f>
        <v>0.56000000000000005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321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2.5" outlineLevel="1" x14ac:dyDescent="0.2">
      <c r="A241" s="133"/>
      <c r="B241" s="134"/>
      <c r="C241" s="256" t="s">
        <v>471</v>
      </c>
      <c r="D241" s="257"/>
      <c r="E241" s="257"/>
      <c r="F241" s="257"/>
      <c r="G241" s="257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326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157" t="s">
        <v>462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298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157" t="s">
        <v>472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298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37"/>
      <c r="D244" s="238"/>
      <c r="E244" s="238"/>
      <c r="F244" s="238"/>
      <c r="G244" s="238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28</v>
      </c>
      <c r="B245" s="147" t="s">
        <v>473</v>
      </c>
      <c r="C245" s="156" t="s">
        <v>474</v>
      </c>
      <c r="D245" s="148" t="s">
        <v>361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396</v>
      </c>
      <c r="S245" s="151" t="s">
        <v>3362</v>
      </c>
      <c r="T245" s="152" t="s">
        <v>279</v>
      </c>
      <c r="U245" s="136">
        <v>0.35</v>
      </c>
      <c r="V245" s="136">
        <f>ROUND(E245*U245,2)</f>
        <v>0.26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321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33"/>
      <c r="B246" s="134"/>
      <c r="C246" s="256" t="s">
        <v>471</v>
      </c>
      <c r="D246" s="257"/>
      <c r="E246" s="257"/>
      <c r="F246" s="257"/>
      <c r="G246" s="257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326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157" t="s">
        <v>462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298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472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37"/>
      <c r="D249" s="238"/>
      <c r="E249" s="238"/>
      <c r="F249" s="238"/>
      <c r="G249" s="238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29</v>
      </c>
      <c r="B250" s="147" t="s">
        <v>475</v>
      </c>
      <c r="C250" s="156" t="s">
        <v>476</v>
      </c>
      <c r="D250" s="148" t="s">
        <v>361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396</v>
      </c>
      <c r="S250" s="151" t="s">
        <v>3362</v>
      </c>
      <c r="T250" s="152" t="s">
        <v>279</v>
      </c>
      <c r="U250" s="136">
        <v>0.65</v>
      </c>
      <c r="V250" s="136">
        <f>ROUND(E250*U250,2)</f>
        <v>25.07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321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2.5" outlineLevel="1" x14ac:dyDescent="0.2">
      <c r="A251" s="133"/>
      <c r="B251" s="134"/>
      <c r="C251" s="256" t="s">
        <v>471</v>
      </c>
      <c r="D251" s="257"/>
      <c r="E251" s="257"/>
      <c r="F251" s="257"/>
      <c r="G251" s="257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326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157" t="s">
        <v>462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298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157" t="s">
        <v>477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298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37"/>
      <c r="D254" s="238"/>
      <c r="E254" s="238"/>
      <c r="F254" s="238"/>
      <c r="G254" s="238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30</v>
      </c>
      <c r="B255" s="147" t="s">
        <v>478</v>
      </c>
      <c r="C255" s="156" t="s">
        <v>479</v>
      </c>
      <c r="D255" s="148" t="s">
        <v>361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396</v>
      </c>
      <c r="S255" s="151" t="s">
        <v>3362</v>
      </c>
      <c r="T255" s="152" t="s">
        <v>279</v>
      </c>
      <c r="U255" s="136">
        <v>0.35</v>
      </c>
      <c r="V255" s="136">
        <f>ROUND(E255*U255,2)</f>
        <v>13.5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321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2.5" outlineLevel="1" x14ac:dyDescent="0.2">
      <c r="A256" s="133"/>
      <c r="B256" s="134"/>
      <c r="C256" s="256" t="s">
        <v>471</v>
      </c>
      <c r="D256" s="257"/>
      <c r="E256" s="257"/>
      <c r="F256" s="257"/>
      <c r="G256" s="257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326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462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477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7"/>
      <c r="D259" s="238"/>
      <c r="E259" s="238"/>
      <c r="F259" s="238"/>
      <c r="G259" s="238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 outlineLevel="1" x14ac:dyDescent="0.2">
      <c r="A260" s="146">
        <v>31</v>
      </c>
      <c r="B260" s="147" t="s">
        <v>480</v>
      </c>
      <c r="C260" s="156" t="s">
        <v>481</v>
      </c>
      <c r="D260" s="148" t="s">
        <v>361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396</v>
      </c>
      <c r="S260" s="151" t="s">
        <v>3362</v>
      </c>
      <c r="T260" s="152" t="s">
        <v>279</v>
      </c>
      <c r="U260" s="136">
        <v>0.86780999999999997</v>
      </c>
      <c r="V260" s="136">
        <f>ROUND(E260*U260,2)</f>
        <v>25.76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2.5" outlineLevel="1" x14ac:dyDescent="0.2">
      <c r="A261" s="133"/>
      <c r="B261" s="134"/>
      <c r="C261" s="256" t="s">
        <v>471</v>
      </c>
      <c r="D261" s="257"/>
      <c r="E261" s="257"/>
      <c r="F261" s="257"/>
      <c r="G261" s="257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326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341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157" t="s">
        <v>482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298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37"/>
      <c r="D264" s="238"/>
      <c r="E264" s="238"/>
      <c r="F264" s="238"/>
      <c r="G264" s="238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 outlineLevel="1" x14ac:dyDescent="0.2">
      <c r="A265" s="146">
        <v>32</v>
      </c>
      <c r="B265" s="147" t="s">
        <v>483</v>
      </c>
      <c r="C265" s="156" t="s">
        <v>484</v>
      </c>
      <c r="D265" s="148" t="s">
        <v>361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396</v>
      </c>
      <c r="S265" s="151" t="s">
        <v>3362</v>
      </c>
      <c r="T265" s="152" t="s">
        <v>279</v>
      </c>
      <c r="U265" s="136">
        <v>0.33073999999999998</v>
      </c>
      <c r="V265" s="136">
        <f>ROUND(E265*U265,2)</f>
        <v>9.82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321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 outlineLevel="1" x14ac:dyDescent="0.2">
      <c r="A266" s="133"/>
      <c r="B266" s="134"/>
      <c r="C266" s="256" t="s">
        <v>471</v>
      </c>
      <c r="D266" s="257"/>
      <c r="E266" s="257"/>
      <c r="F266" s="257"/>
      <c r="G266" s="257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326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157" t="s">
        <v>341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298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157" t="s">
        <v>482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298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37"/>
      <c r="D269" s="238"/>
      <c r="E269" s="238"/>
      <c r="F269" s="238"/>
      <c r="G269" s="238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33</v>
      </c>
      <c r="B270" s="147" t="s">
        <v>485</v>
      </c>
      <c r="C270" s="156" t="s">
        <v>486</v>
      </c>
      <c r="D270" s="148" t="s">
        <v>431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396</v>
      </c>
      <c r="S270" s="151" t="s">
        <v>3362</v>
      </c>
      <c r="T270" s="152" t="s">
        <v>279</v>
      </c>
      <c r="U270" s="136">
        <v>25.271000000000001</v>
      </c>
      <c r="V270" s="136">
        <f>ROUND(E270*U270,2)</f>
        <v>7.51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321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56" t="s">
        <v>432</v>
      </c>
      <c r="D271" s="257"/>
      <c r="E271" s="257"/>
      <c r="F271" s="257"/>
      <c r="G271" s="257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326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33"/>
      <c r="B272" s="134"/>
      <c r="C272" s="157" t="s">
        <v>341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298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487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37"/>
      <c r="D274" s="238"/>
      <c r="E274" s="238"/>
      <c r="F274" s="238"/>
      <c r="G274" s="238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34</v>
      </c>
      <c r="B275" s="147" t="s">
        <v>488</v>
      </c>
      <c r="C275" s="156" t="s">
        <v>489</v>
      </c>
      <c r="D275" s="148" t="s">
        <v>490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396</v>
      </c>
      <c r="S275" s="151" t="s">
        <v>3362</v>
      </c>
      <c r="T275" s="152" t="s">
        <v>279</v>
      </c>
      <c r="U275" s="136">
        <v>0.32</v>
      </c>
      <c r="V275" s="136">
        <f>ROUND(E275*U275,2)</f>
        <v>2.2400000000000002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321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1" t="s">
        <v>491</v>
      </c>
      <c r="D276" s="242"/>
      <c r="E276" s="242"/>
      <c r="F276" s="242"/>
      <c r="G276" s="242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157" t="s">
        <v>492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298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157" t="s">
        <v>493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298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494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7"/>
      <c r="D280" s="238"/>
      <c r="E280" s="238"/>
      <c r="F280" s="238"/>
      <c r="G280" s="238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35</v>
      </c>
      <c r="B281" s="147" t="s">
        <v>495</v>
      </c>
      <c r="C281" s="156" t="s">
        <v>496</v>
      </c>
      <c r="D281" s="148" t="s">
        <v>490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396</v>
      </c>
      <c r="S281" s="151" t="s">
        <v>3362</v>
      </c>
      <c r="T281" s="152" t="s">
        <v>279</v>
      </c>
      <c r="U281" s="136">
        <v>0.26750000000000002</v>
      </c>
      <c r="V281" s="136">
        <f>ROUND(E281*U281,2)</f>
        <v>1.07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321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157" t="s">
        <v>497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298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157" t="s">
        <v>498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298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298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37"/>
      <c r="D285" s="238"/>
      <c r="E285" s="238"/>
      <c r="F285" s="238"/>
      <c r="G285" s="238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46">
        <v>36</v>
      </c>
      <c r="B286" s="147" t="s">
        <v>499</v>
      </c>
      <c r="C286" s="156" t="s">
        <v>500</v>
      </c>
      <c r="D286" s="148" t="s">
        <v>323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442</v>
      </c>
      <c r="S286" s="151" t="s">
        <v>3362</v>
      </c>
      <c r="T286" s="152" t="s">
        <v>279</v>
      </c>
      <c r="U286" s="136">
        <v>6.87</v>
      </c>
      <c r="V286" s="136">
        <f>ROUND(E286*U286,2)</f>
        <v>2.06</v>
      </c>
      <c r="W286" s="136"/>
      <c r="X286" s="136" t="s">
        <v>320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321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256" t="s">
        <v>501</v>
      </c>
      <c r="D287" s="257"/>
      <c r="E287" s="257"/>
      <c r="F287" s="257"/>
      <c r="G287" s="257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326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502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157" t="s">
        <v>503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298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157" t="s">
        <v>504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298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505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506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157" t="s">
        <v>445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298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157" t="s">
        <v>507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298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157" t="s">
        <v>508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298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157" t="s">
        <v>492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298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157" t="s">
        <v>509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298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157" t="s">
        <v>510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298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37"/>
      <c r="D299" s="238"/>
      <c r="E299" s="238"/>
      <c r="F299" s="238"/>
      <c r="G299" s="238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46">
        <v>37</v>
      </c>
      <c r="B300" s="147" t="s">
        <v>511</v>
      </c>
      <c r="C300" s="156" t="s">
        <v>512</v>
      </c>
      <c r="D300" s="148" t="s">
        <v>490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442</v>
      </c>
      <c r="S300" s="151" t="s">
        <v>3362</v>
      </c>
      <c r="T300" s="152" t="s">
        <v>279</v>
      </c>
      <c r="U300" s="136">
        <v>0.11</v>
      </c>
      <c r="V300" s="136">
        <f>ROUND(E300*U300,2)</f>
        <v>0.44</v>
      </c>
      <c r="W300" s="136"/>
      <c r="X300" s="136" t="s">
        <v>320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321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">
      <c r="A301" s="133"/>
      <c r="B301" s="134"/>
      <c r="C301" s="256" t="s">
        <v>513</v>
      </c>
      <c r="D301" s="257"/>
      <c r="E301" s="257"/>
      <c r="F301" s="257"/>
      <c r="G301" s="257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445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507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298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37"/>
      <c r="D305" s="238"/>
      <c r="E305" s="238"/>
      <c r="F305" s="238"/>
      <c r="G305" s="238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38</v>
      </c>
      <c r="B306" s="147" t="s">
        <v>514</v>
      </c>
      <c r="C306" s="156" t="s">
        <v>515</v>
      </c>
      <c r="D306" s="148" t="s">
        <v>490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442</v>
      </c>
      <c r="S306" s="151" t="s">
        <v>3362</v>
      </c>
      <c r="T306" s="152" t="s">
        <v>279</v>
      </c>
      <c r="U306" s="136">
        <v>0.11</v>
      </c>
      <c r="V306" s="136">
        <f>ROUND(E306*U306,2)</f>
        <v>1.76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321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56" t="s">
        <v>513</v>
      </c>
      <c r="D307" s="257"/>
      <c r="E307" s="257"/>
      <c r="F307" s="257"/>
      <c r="G307" s="257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326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157" t="s">
        <v>502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298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157" t="s">
        <v>503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298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157" t="s">
        <v>516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298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7"/>
      <c r="D311" s="238"/>
      <c r="E311" s="238"/>
      <c r="F311" s="238"/>
      <c r="G311" s="238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39</v>
      </c>
      <c r="B312" s="147" t="s">
        <v>517</v>
      </c>
      <c r="C312" s="156" t="s">
        <v>518</v>
      </c>
      <c r="D312" s="148" t="s">
        <v>431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442</v>
      </c>
      <c r="S312" s="151" t="s">
        <v>3362</v>
      </c>
      <c r="T312" s="152" t="s">
        <v>279</v>
      </c>
      <c r="U312" s="136">
        <v>20.6</v>
      </c>
      <c r="V312" s="136">
        <f>ROUND(E312*U312,2)</f>
        <v>0.28000000000000003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321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56" t="s">
        <v>519</v>
      </c>
      <c r="D313" s="257"/>
      <c r="E313" s="257"/>
      <c r="F313" s="257"/>
      <c r="G313" s="257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326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157" t="s">
        <v>492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298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157" t="s">
        <v>509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298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157" t="s">
        <v>520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298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37"/>
      <c r="D317" s="238"/>
      <c r="E317" s="238"/>
      <c r="F317" s="238"/>
      <c r="G317" s="238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40</v>
      </c>
      <c r="B318" s="147" t="s">
        <v>521</v>
      </c>
      <c r="C318" s="156" t="s">
        <v>522</v>
      </c>
      <c r="D318" s="148" t="s">
        <v>431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442</v>
      </c>
      <c r="S318" s="151" t="s">
        <v>3362</v>
      </c>
      <c r="T318" s="152" t="s">
        <v>279</v>
      </c>
      <c r="U318" s="136">
        <v>20.6</v>
      </c>
      <c r="V318" s="136">
        <f>ROUND(E318*U318,2)</f>
        <v>32.659999999999997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56" t="s">
        <v>519</v>
      </c>
      <c r="D319" s="257"/>
      <c r="E319" s="257"/>
      <c r="F319" s="257"/>
      <c r="G319" s="257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326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502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157" t="s">
        <v>503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298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33"/>
      <c r="B322" s="134"/>
      <c r="C322" s="157" t="s">
        <v>523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298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505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157" t="s">
        <v>524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298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157" t="s">
        <v>445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298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157" t="s">
        <v>507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298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525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492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157" t="s">
        <v>526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298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157" t="s">
        <v>527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298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37"/>
      <c r="D331" s="238"/>
      <c r="E331" s="238"/>
      <c r="F331" s="238"/>
      <c r="G331" s="238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284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46">
        <v>41</v>
      </c>
      <c r="B332" s="147" t="s">
        <v>528</v>
      </c>
      <c r="C332" s="156" t="s">
        <v>3426</v>
      </c>
      <c r="D332" s="148" t="s">
        <v>361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442</v>
      </c>
      <c r="S332" s="151" t="s">
        <v>3362</v>
      </c>
      <c r="T332" s="152" t="s">
        <v>279</v>
      </c>
      <c r="U332" s="136">
        <v>4.3</v>
      </c>
      <c r="V332" s="136">
        <f>ROUND(E332*U332,2)</f>
        <v>762.61</v>
      </c>
      <c r="W332" s="136"/>
      <c r="X332" s="136" t="s">
        <v>320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321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529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157" t="s">
        <v>492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298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33"/>
      <c r="B335" s="134"/>
      <c r="C335" s="157" t="s">
        <v>530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298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157" t="s">
        <v>531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298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33"/>
      <c r="B337" s="134"/>
      <c r="C337" s="157" t="s">
        <v>532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298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157" t="s">
        <v>533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298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33"/>
      <c r="B339" s="134"/>
      <c r="C339" s="157" t="s">
        <v>534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298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535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237"/>
      <c r="D341" s="238"/>
      <c r="E341" s="238"/>
      <c r="F341" s="238"/>
      <c r="G341" s="238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284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2.5" outlineLevel="1" x14ac:dyDescent="0.2">
      <c r="A342" s="146">
        <v>42</v>
      </c>
      <c r="B342" s="147" t="s">
        <v>536</v>
      </c>
      <c r="C342" s="156" t="s">
        <v>3425</v>
      </c>
      <c r="D342" s="148" t="s">
        <v>361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396</v>
      </c>
      <c r="S342" s="151" t="s">
        <v>3362</v>
      </c>
      <c r="T342" s="152" t="s">
        <v>279</v>
      </c>
      <c r="U342" s="136">
        <v>0.52090000000000003</v>
      </c>
      <c r="V342" s="136">
        <f>ROUND(E342*U342,2)</f>
        <v>14.69</v>
      </c>
      <c r="W342" s="136"/>
      <c r="X342" s="136" t="s">
        <v>320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321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2.5" outlineLevel="1" x14ac:dyDescent="0.2">
      <c r="A343" s="133"/>
      <c r="B343" s="134"/>
      <c r="C343" s="256" t="s">
        <v>537</v>
      </c>
      <c r="D343" s="257"/>
      <c r="E343" s="257"/>
      <c r="F343" s="257"/>
      <c r="G343" s="257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326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">
      <c r="A344" s="133"/>
      <c r="B344" s="134"/>
      <c r="C344" s="157" t="s">
        <v>455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298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157" t="s">
        <v>538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298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539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37"/>
      <c r="D347" s="238"/>
      <c r="E347" s="238"/>
      <c r="F347" s="238"/>
      <c r="G347" s="238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2.5" outlineLevel="1" x14ac:dyDescent="0.2">
      <c r="A348" s="146">
        <v>43</v>
      </c>
      <c r="B348" s="147" t="s">
        <v>540</v>
      </c>
      <c r="C348" s="156" t="s">
        <v>3424</v>
      </c>
      <c r="D348" s="148" t="s">
        <v>361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396</v>
      </c>
      <c r="S348" s="151" t="s">
        <v>3362</v>
      </c>
      <c r="T348" s="152" t="s">
        <v>279</v>
      </c>
      <c r="U348" s="136">
        <v>0.47927999999999998</v>
      </c>
      <c r="V348" s="136">
        <f>ROUND(E348*U348,2)</f>
        <v>0.52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321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2.5" outlineLevel="1" x14ac:dyDescent="0.2">
      <c r="A349" s="133"/>
      <c r="B349" s="134"/>
      <c r="C349" s="256" t="s">
        <v>537</v>
      </c>
      <c r="D349" s="257"/>
      <c r="E349" s="257"/>
      <c r="F349" s="257"/>
      <c r="G349" s="257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326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157" t="s">
        <v>455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298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157" t="s">
        <v>541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298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33"/>
      <c r="B352" s="134"/>
      <c r="C352" s="237"/>
      <c r="D352" s="238"/>
      <c r="E352" s="238"/>
      <c r="F352" s="238"/>
      <c r="G352" s="238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46">
        <v>44</v>
      </c>
      <c r="B353" s="147" t="s">
        <v>542</v>
      </c>
      <c r="C353" s="156" t="s">
        <v>543</v>
      </c>
      <c r="D353" s="148" t="s">
        <v>544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396</v>
      </c>
      <c r="S353" s="151" t="s">
        <v>3362</v>
      </c>
      <c r="T353" s="152" t="s">
        <v>279</v>
      </c>
      <c r="U353" s="136">
        <v>0.123</v>
      </c>
      <c r="V353" s="136">
        <f>ROUND(E353*U353,2)</f>
        <v>1.99</v>
      </c>
      <c r="W353" s="136"/>
      <c r="X353" s="136" t="s">
        <v>320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321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56" t="s">
        <v>545</v>
      </c>
      <c r="D354" s="257"/>
      <c r="E354" s="257"/>
      <c r="F354" s="257"/>
      <c r="G354" s="257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326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58" t="s">
        <v>546</v>
      </c>
      <c r="D355" s="259"/>
      <c r="E355" s="259"/>
      <c r="F355" s="259"/>
      <c r="G355" s="259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33"/>
      <c r="B356" s="134"/>
      <c r="C356" s="157" t="s">
        <v>455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298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157" t="s">
        <v>547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298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237"/>
      <c r="D358" s="238"/>
      <c r="E358" s="238"/>
      <c r="F358" s="238"/>
      <c r="G358" s="238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284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46">
        <v>45</v>
      </c>
      <c r="B359" s="147" t="s">
        <v>548</v>
      </c>
      <c r="C359" s="156" t="s">
        <v>549</v>
      </c>
      <c r="D359" s="148" t="s">
        <v>361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396</v>
      </c>
      <c r="S359" s="151" t="s">
        <v>3362</v>
      </c>
      <c r="T359" s="152" t="s">
        <v>279</v>
      </c>
      <c r="U359" s="136">
        <v>1.22</v>
      </c>
      <c r="V359" s="136">
        <f>ROUND(E359*U359,2)</f>
        <v>4.1399999999999997</v>
      </c>
      <c r="W359" s="136"/>
      <c r="X359" s="136" t="s">
        <v>320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321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256" t="s">
        <v>550</v>
      </c>
      <c r="D360" s="257"/>
      <c r="E360" s="257"/>
      <c r="F360" s="257"/>
      <c r="G360" s="257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326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157" t="s">
        <v>502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298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33"/>
      <c r="B362" s="134"/>
      <c r="C362" s="157" t="s">
        <v>503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298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551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505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552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157" t="s">
        <v>445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298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157" t="s">
        <v>507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298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553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492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509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157" t="s">
        <v>554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298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33"/>
      <c r="B372" s="134"/>
      <c r="C372" s="157" t="s">
        <v>492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298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526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555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37"/>
      <c r="D375" s="238"/>
      <c r="E375" s="238"/>
      <c r="F375" s="238"/>
      <c r="G375" s="238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46</v>
      </c>
      <c r="B376" s="147" t="s">
        <v>556</v>
      </c>
      <c r="C376" s="156" t="s">
        <v>557</v>
      </c>
      <c r="D376" s="148" t="s">
        <v>361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396</v>
      </c>
      <c r="S376" s="151" t="s">
        <v>3362</v>
      </c>
      <c r="T376" s="152" t="s">
        <v>279</v>
      </c>
      <c r="U376" s="136">
        <v>0.78549999999999998</v>
      </c>
      <c r="V376" s="136">
        <f>ROUND(E376*U376,2)</f>
        <v>5.2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321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33"/>
      <c r="B377" s="134"/>
      <c r="C377" s="256" t="s">
        <v>558</v>
      </c>
      <c r="D377" s="257"/>
      <c r="E377" s="257"/>
      <c r="F377" s="257"/>
      <c r="G377" s="257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326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559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560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237"/>
      <c r="D380" s="238"/>
      <c r="E380" s="238"/>
      <c r="F380" s="238"/>
      <c r="G380" s="238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284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46">
        <v>47</v>
      </c>
      <c r="B381" s="147" t="s">
        <v>561</v>
      </c>
      <c r="C381" s="156" t="s">
        <v>562</v>
      </c>
      <c r="D381" s="148" t="s">
        <v>361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396</v>
      </c>
      <c r="S381" s="151" t="s">
        <v>3362</v>
      </c>
      <c r="T381" s="152" t="s">
        <v>279</v>
      </c>
      <c r="U381" s="136">
        <v>0.32</v>
      </c>
      <c r="V381" s="136">
        <f>ROUND(E381*U381,2)</f>
        <v>2.12</v>
      </c>
      <c r="W381" s="136"/>
      <c r="X381" s="136" t="s">
        <v>320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321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 x14ac:dyDescent="0.2">
      <c r="A382" s="133"/>
      <c r="B382" s="134"/>
      <c r="C382" s="256" t="s">
        <v>563</v>
      </c>
      <c r="D382" s="257"/>
      <c r="E382" s="257"/>
      <c r="F382" s="257"/>
      <c r="G382" s="257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326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559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560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37"/>
      <c r="D385" s="238"/>
      <c r="E385" s="238"/>
      <c r="F385" s="238"/>
      <c r="G385" s="238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ht="22.5" outlineLevel="1" x14ac:dyDescent="0.2">
      <c r="A386" s="146">
        <v>48</v>
      </c>
      <c r="B386" s="147" t="s">
        <v>564</v>
      </c>
      <c r="C386" s="156" t="s">
        <v>565</v>
      </c>
      <c r="D386" s="148" t="s">
        <v>361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396</v>
      </c>
      <c r="S386" s="151" t="s">
        <v>3362</v>
      </c>
      <c r="T386" s="152" t="s">
        <v>279</v>
      </c>
      <c r="U386" s="136">
        <v>0.89</v>
      </c>
      <c r="V386" s="136">
        <f>ROUND(E386*U386,2)</f>
        <v>6.46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321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2.5" outlineLevel="1" x14ac:dyDescent="0.2">
      <c r="A387" s="133"/>
      <c r="B387" s="134"/>
      <c r="C387" s="256" t="s">
        <v>566</v>
      </c>
      <c r="D387" s="257"/>
      <c r="E387" s="257"/>
      <c r="F387" s="257"/>
      <c r="G387" s="257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326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">
      <c r="A388" s="133"/>
      <c r="B388" s="134"/>
      <c r="C388" s="157" t="s">
        <v>502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298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">
      <c r="A389" s="133"/>
      <c r="B389" s="134"/>
      <c r="C389" s="157" t="s">
        <v>503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298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157" t="s">
        <v>567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298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33"/>
      <c r="B391" s="134"/>
      <c r="C391" s="157" t="s">
        <v>505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298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157" t="s">
        <v>568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298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33"/>
      <c r="B393" s="134"/>
      <c r="C393" s="157" t="s">
        <v>445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298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157" t="s">
        <v>507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298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33"/>
      <c r="B395" s="134"/>
      <c r="C395" s="157" t="s">
        <v>569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298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157" t="s">
        <v>492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298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">
      <c r="A397" s="133"/>
      <c r="B397" s="134"/>
      <c r="C397" s="157" t="s">
        <v>509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298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">
      <c r="A398" s="133"/>
      <c r="B398" s="134"/>
      <c r="C398" s="157" t="s">
        <v>570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298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157" t="s">
        <v>492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298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">
      <c r="A400" s="133"/>
      <c r="B400" s="134"/>
      <c r="C400" s="157" t="s">
        <v>526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298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157" t="s">
        <v>555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298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33"/>
      <c r="B402" s="134"/>
      <c r="C402" s="237"/>
      <c r="D402" s="238"/>
      <c r="E402" s="238"/>
      <c r="F402" s="238"/>
      <c r="G402" s="238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284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49</v>
      </c>
      <c r="B403" s="147" t="s">
        <v>571</v>
      </c>
      <c r="C403" s="156" t="s">
        <v>572</v>
      </c>
      <c r="D403" s="148" t="s">
        <v>323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293</v>
      </c>
      <c r="T403" s="152" t="s">
        <v>279</v>
      </c>
      <c r="U403" s="136">
        <v>3.94</v>
      </c>
      <c r="V403" s="136">
        <f>ROUND(E403*U403,2)</f>
        <v>15.26</v>
      </c>
      <c r="W403" s="136"/>
      <c r="X403" s="136" t="s">
        <v>320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321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157" t="s">
        <v>502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298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33"/>
      <c r="B405" s="134"/>
      <c r="C405" s="157" t="s">
        <v>573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298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157" t="s">
        <v>574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298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33"/>
      <c r="B407" s="134"/>
      <c r="C407" s="157" t="s">
        <v>575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298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33"/>
      <c r="B408" s="134"/>
      <c r="C408" s="157" t="s">
        <v>576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298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157" t="s">
        <v>577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298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33"/>
      <c r="B410" s="134"/>
      <c r="C410" s="157" t="s">
        <v>578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298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157" t="s">
        <v>579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298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33"/>
      <c r="B412" s="134"/>
      <c r="C412" s="237"/>
      <c r="D412" s="238"/>
      <c r="E412" s="238"/>
      <c r="F412" s="238"/>
      <c r="G412" s="238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284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46">
        <v>50</v>
      </c>
      <c r="B413" s="147" t="s">
        <v>580</v>
      </c>
      <c r="C413" s="156" t="s">
        <v>581</v>
      </c>
      <c r="D413" s="148" t="s">
        <v>490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293</v>
      </c>
      <c r="T413" s="152" t="s">
        <v>279</v>
      </c>
      <c r="U413" s="136">
        <v>0.11</v>
      </c>
      <c r="V413" s="136">
        <f>ROUND(E413*U413,2)</f>
        <v>5.28</v>
      </c>
      <c r="W413" s="136"/>
      <c r="X413" s="136" t="s">
        <v>320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321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33"/>
      <c r="B414" s="134"/>
      <c r="C414" s="157" t="s">
        <v>502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298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157" t="s">
        <v>505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298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">
      <c r="A416" s="133"/>
      <c r="B416" s="134"/>
      <c r="C416" s="157" t="s">
        <v>582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298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">
      <c r="A417" s="133"/>
      <c r="B417" s="134"/>
      <c r="C417" s="237"/>
      <c r="D417" s="238"/>
      <c r="E417" s="238"/>
      <c r="F417" s="238"/>
      <c r="G417" s="238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284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">
      <c r="A418" s="140" t="s">
        <v>273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274</v>
      </c>
    </row>
    <row r="419" spans="1:60" outlineLevel="1" x14ac:dyDescent="0.2">
      <c r="A419" s="146">
        <v>51</v>
      </c>
      <c r="B419" s="147" t="s">
        <v>583</v>
      </c>
      <c r="C419" s="156" t="s">
        <v>584</v>
      </c>
      <c r="D419" s="148" t="s">
        <v>323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396</v>
      </c>
      <c r="S419" s="151" t="s">
        <v>3362</v>
      </c>
      <c r="T419" s="152" t="s">
        <v>279</v>
      </c>
      <c r="U419" s="136">
        <v>2.3039999999999998</v>
      </c>
      <c r="V419" s="136">
        <f>ROUND(E419*U419,2)</f>
        <v>4.28</v>
      </c>
      <c r="W419" s="136"/>
      <c r="X419" s="136" t="s">
        <v>320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321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56" t="s">
        <v>585</v>
      </c>
      <c r="D420" s="257"/>
      <c r="E420" s="257"/>
      <c r="F420" s="257"/>
      <c r="G420" s="257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326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33"/>
      <c r="B421" s="134"/>
      <c r="C421" s="157" t="s">
        <v>327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298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157" t="s">
        <v>586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298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33"/>
      <c r="B423" s="134"/>
      <c r="C423" s="157" t="s">
        <v>587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298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157" t="s">
        <v>588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298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33"/>
      <c r="B425" s="134"/>
      <c r="C425" s="157" t="s">
        <v>589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298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37"/>
      <c r="D426" s="238"/>
      <c r="E426" s="238"/>
      <c r="F426" s="238"/>
      <c r="G426" s="238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284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52</v>
      </c>
      <c r="B427" s="147" t="s">
        <v>590</v>
      </c>
      <c r="C427" s="156" t="s">
        <v>3423</v>
      </c>
      <c r="D427" s="148" t="s">
        <v>361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396</v>
      </c>
      <c r="S427" s="151" t="s">
        <v>3362</v>
      </c>
      <c r="T427" s="152" t="s">
        <v>279</v>
      </c>
      <c r="U427" s="136">
        <v>0.7</v>
      </c>
      <c r="V427" s="136">
        <f>ROUND(E427*U427,2)</f>
        <v>10.25</v>
      </c>
      <c r="W427" s="136"/>
      <c r="X427" s="136" t="s">
        <v>320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321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56" t="s">
        <v>591</v>
      </c>
      <c r="D428" s="257"/>
      <c r="E428" s="257"/>
      <c r="F428" s="257"/>
      <c r="G428" s="257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326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33"/>
      <c r="B429" s="134"/>
      <c r="C429" s="258" t="s">
        <v>592</v>
      </c>
      <c r="D429" s="259"/>
      <c r="E429" s="259"/>
      <c r="F429" s="259"/>
      <c r="G429" s="259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283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157" t="s">
        <v>327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298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33"/>
      <c r="B431" s="134"/>
      <c r="C431" s="157" t="s">
        <v>588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298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157" t="s">
        <v>593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298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33"/>
      <c r="B433" s="134"/>
      <c r="C433" s="237"/>
      <c r="D433" s="238"/>
      <c r="E433" s="238"/>
      <c r="F433" s="238"/>
      <c r="G433" s="238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284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46">
        <v>53</v>
      </c>
      <c r="B434" s="147" t="s">
        <v>594</v>
      </c>
      <c r="C434" s="156" t="s">
        <v>3422</v>
      </c>
      <c r="D434" s="148" t="s">
        <v>361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396</v>
      </c>
      <c r="S434" s="151" t="s">
        <v>3362</v>
      </c>
      <c r="T434" s="152" t="s">
        <v>279</v>
      </c>
      <c r="U434" s="136">
        <v>0.3</v>
      </c>
      <c r="V434" s="136">
        <f>ROUND(E434*U434,2)</f>
        <v>4.3899999999999997</v>
      </c>
      <c r="W434" s="136"/>
      <c r="X434" s="136" t="s">
        <v>320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321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56" t="s">
        <v>591</v>
      </c>
      <c r="D435" s="257"/>
      <c r="E435" s="257"/>
      <c r="F435" s="257"/>
      <c r="G435" s="257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326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33"/>
      <c r="B436" s="134"/>
      <c r="C436" s="157" t="s">
        <v>327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298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33"/>
      <c r="B437" s="134"/>
      <c r="C437" s="157" t="s">
        <v>588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298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33"/>
      <c r="B438" s="134"/>
      <c r="C438" s="157" t="s">
        <v>593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298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37"/>
      <c r="D439" s="238"/>
      <c r="E439" s="238"/>
      <c r="F439" s="238"/>
      <c r="G439" s="238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284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54</v>
      </c>
      <c r="B440" s="147" t="s">
        <v>595</v>
      </c>
      <c r="C440" s="156" t="s">
        <v>3421</v>
      </c>
      <c r="D440" s="148" t="s">
        <v>361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396</v>
      </c>
      <c r="S440" s="151" t="s">
        <v>3362</v>
      </c>
      <c r="T440" s="152" t="s">
        <v>279</v>
      </c>
      <c r="U440" s="136">
        <v>0.22500000000000001</v>
      </c>
      <c r="V440" s="136">
        <f>ROUND(E440*U440,2)</f>
        <v>4.6500000000000004</v>
      </c>
      <c r="W440" s="136"/>
      <c r="X440" s="136" t="s">
        <v>320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321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256" t="s">
        <v>591</v>
      </c>
      <c r="D441" s="257"/>
      <c r="E441" s="257"/>
      <c r="F441" s="257"/>
      <c r="G441" s="257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326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33"/>
      <c r="B442" s="134"/>
      <c r="C442" s="157" t="s">
        <v>327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298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57" t="s">
        <v>588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298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33"/>
      <c r="B444" s="134"/>
      <c r="C444" s="157" t="s">
        <v>593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298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57" t="s">
        <v>586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298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33"/>
      <c r="B446" s="134"/>
      <c r="C446" s="157" t="s">
        <v>596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298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237"/>
      <c r="D447" s="238"/>
      <c r="E447" s="238"/>
      <c r="F447" s="238"/>
      <c r="G447" s="238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284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55</v>
      </c>
      <c r="B448" s="147" t="s">
        <v>597</v>
      </c>
      <c r="C448" s="156" t="s">
        <v>3420</v>
      </c>
      <c r="D448" s="148" t="s">
        <v>431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396</v>
      </c>
      <c r="S448" s="151" t="s">
        <v>3362</v>
      </c>
      <c r="T448" s="152" t="s">
        <v>279</v>
      </c>
      <c r="U448" s="136">
        <v>29.568000000000001</v>
      </c>
      <c r="V448" s="136">
        <f>ROUND(E448*U448,2)</f>
        <v>5.53</v>
      </c>
      <c r="W448" s="136"/>
      <c r="X448" s="136" t="s">
        <v>320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321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256" t="s">
        <v>598</v>
      </c>
      <c r="D449" s="257"/>
      <c r="E449" s="257"/>
      <c r="F449" s="257"/>
      <c r="G449" s="257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326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33"/>
      <c r="B450" s="134"/>
      <c r="C450" s="157" t="s">
        <v>327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298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57" t="s">
        <v>599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298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33"/>
      <c r="B452" s="134"/>
      <c r="C452" s="157" t="s">
        <v>600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298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237"/>
      <c r="D453" s="238"/>
      <c r="E453" s="238"/>
      <c r="F453" s="238"/>
      <c r="G453" s="238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284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56</v>
      </c>
      <c r="B454" s="147" t="s">
        <v>601</v>
      </c>
      <c r="C454" s="156" t="s">
        <v>602</v>
      </c>
      <c r="D454" s="148" t="s">
        <v>361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396</v>
      </c>
      <c r="S454" s="151" t="s">
        <v>3362</v>
      </c>
      <c r="T454" s="152" t="s">
        <v>279</v>
      </c>
      <c r="U454" s="136">
        <v>0.31</v>
      </c>
      <c r="V454" s="136">
        <f>ROUND(E454*U454,2)</f>
        <v>1.86</v>
      </c>
      <c r="W454" s="136"/>
      <c r="X454" s="136" t="s">
        <v>320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321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2.5" outlineLevel="1" x14ac:dyDescent="0.2">
      <c r="A455" s="133"/>
      <c r="B455" s="134"/>
      <c r="C455" s="256" t="s">
        <v>603</v>
      </c>
      <c r="D455" s="257"/>
      <c r="E455" s="257"/>
      <c r="F455" s="257"/>
      <c r="G455" s="257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326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33"/>
      <c r="B456" s="134"/>
      <c r="C456" s="157" t="s">
        <v>327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298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57" t="s">
        <v>586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298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33"/>
      <c r="B458" s="134"/>
      <c r="C458" s="157" t="s">
        <v>596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298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">
      <c r="A459" s="133"/>
      <c r="B459" s="134"/>
      <c r="C459" s="237"/>
      <c r="D459" s="238"/>
      <c r="E459" s="238"/>
      <c r="F459" s="238"/>
      <c r="G459" s="238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284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ht="22.5" outlineLevel="1" x14ac:dyDescent="0.2">
      <c r="A460" s="146">
        <v>57</v>
      </c>
      <c r="B460" s="147" t="s">
        <v>604</v>
      </c>
      <c r="C460" s="156" t="s">
        <v>605</v>
      </c>
      <c r="D460" s="148" t="s">
        <v>544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396</v>
      </c>
      <c r="S460" s="151" t="s">
        <v>3362</v>
      </c>
      <c r="T460" s="152" t="s">
        <v>279</v>
      </c>
      <c r="U460" s="136">
        <v>0.18</v>
      </c>
      <c r="V460" s="136">
        <f>ROUND(E460*U460,2)</f>
        <v>0.86</v>
      </c>
      <c r="W460" s="136"/>
      <c r="X460" s="136" t="s">
        <v>320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321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2.5" outlineLevel="1" x14ac:dyDescent="0.2">
      <c r="A461" s="133"/>
      <c r="B461" s="134"/>
      <c r="C461" s="256" t="s">
        <v>603</v>
      </c>
      <c r="D461" s="257"/>
      <c r="E461" s="257"/>
      <c r="F461" s="257"/>
      <c r="G461" s="257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326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">
      <c r="A462" s="133"/>
      <c r="B462" s="134"/>
      <c r="C462" s="258" t="s">
        <v>592</v>
      </c>
      <c r="D462" s="259"/>
      <c r="E462" s="259"/>
      <c r="F462" s="259"/>
      <c r="G462" s="259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283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">
      <c r="A463" s="133"/>
      <c r="B463" s="134"/>
      <c r="C463" s="157" t="s">
        <v>327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298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">
      <c r="A464" s="133"/>
      <c r="B464" s="134"/>
      <c r="C464" s="157" t="s">
        <v>586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298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">
      <c r="A465" s="133"/>
      <c r="B465" s="134"/>
      <c r="C465" s="157" t="s">
        <v>606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298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">
      <c r="A466" s="133"/>
      <c r="B466" s="134"/>
      <c r="C466" s="237"/>
      <c r="D466" s="238"/>
      <c r="E466" s="238"/>
      <c r="F466" s="238"/>
      <c r="G466" s="238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284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">
      <c r="A467" s="140" t="s">
        <v>273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274</v>
      </c>
    </row>
    <row r="468" spans="1:60" ht="22.5" outlineLevel="1" x14ac:dyDescent="0.2">
      <c r="A468" s="146">
        <v>58</v>
      </c>
      <c r="B468" s="147" t="s">
        <v>607</v>
      </c>
      <c r="C468" s="156" t="s">
        <v>608</v>
      </c>
      <c r="D468" s="148" t="s">
        <v>361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396</v>
      </c>
      <c r="S468" s="151" t="s">
        <v>3362</v>
      </c>
      <c r="T468" s="152" t="s">
        <v>279</v>
      </c>
      <c r="U468" s="136">
        <v>1.4039999999999999</v>
      </c>
      <c r="V468" s="136">
        <f>ROUND(E468*U468,2)</f>
        <v>12</v>
      </c>
      <c r="W468" s="136"/>
      <c r="X468" s="136" t="s">
        <v>320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609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ht="22.5" outlineLevel="1" x14ac:dyDescent="0.2">
      <c r="A469" s="133"/>
      <c r="B469" s="134"/>
      <c r="C469" s="256" t="s">
        <v>610</v>
      </c>
      <c r="D469" s="257"/>
      <c r="E469" s="257"/>
      <c r="F469" s="257"/>
      <c r="G469" s="257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326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">
      <c r="A470" s="133"/>
      <c r="B470" s="134"/>
      <c r="C470" s="157" t="s">
        <v>611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298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">
      <c r="A471" s="133"/>
      <c r="B471" s="134"/>
      <c r="C471" s="157" t="s">
        <v>455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298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">
      <c r="A472" s="133"/>
      <c r="B472" s="134"/>
      <c r="C472" s="157" t="s">
        <v>612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298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">
      <c r="A473" s="133"/>
      <c r="B473" s="134"/>
      <c r="C473" s="157" t="s">
        <v>613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298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">
      <c r="A474" s="133"/>
      <c r="B474" s="134"/>
      <c r="C474" s="237"/>
      <c r="D474" s="238"/>
      <c r="E474" s="238"/>
      <c r="F474" s="238"/>
      <c r="G474" s="238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284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2.5" outlineLevel="1" x14ac:dyDescent="0.2">
      <c r="A475" s="146">
        <v>59</v>
      </c>
      <c r="B475" s="147" t="s">
        <v>614</v>
      </c>
      <c r="C475" s="156" t="s">
        <v>615</v>
      </c>
      <c r="D475" s="148" t="s">
        <v>361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396</v>
      </c>
      <c r="S475" s="151" t="s">
        <v>3362</v>
      </c>
      <c r="T475" s="152" t="s">
        <v>279</v>
      </c>
      <c r="U475" s="136">
        <v>1.4039999999999999</v>
      </c>
      <c r="V475" s="136">
        <f>ROUND(E475*U475,2)</f>
        <v>17.87</v>
      </c>
      <c r="W475" s="136"/>
      <c r="X475" s="136" t="s">
        <v>320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609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ht="22.5" outlineLevel="1" x14ac:dyDescent="0.2">
      <c r="A476" s="133"/>
      <c r="B476" s="134"/>
      <c r="C476" s="256" t="s">
        <v>610</v>
      </c>
      <c r="D476" s="257"/>
      <c r="E476" s="257"/>
      <c r="F476" s="257"/>
      <c r="G476" s="257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326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">
      <c r="A477" s="133"/>
      <c r="B477" s="134"/>
      <c r="C477" s="157" t="s">
        <v>447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298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">
      <c r="A478" s="133"/>
      <c r="B478" s="134"/>
      <c r="C478" s="157" t="s">
        <v>616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298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">
      <c r="A479" s="133"/>
      <c r="B479" s="134"/>
      <c r="C479" s="237"/>
      <c r="D479" s="238"/>
      <c r="E479" s="238"/>
      <c r="F479" s="238"/>
      <c r="G479" s="238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284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3.75" outlineLevel="1" x14ac:dyDescent="0.2">
      <c r="A480" s="146">
        <v>60</v>
      </c>
      <c r="B480" s="147" t="s">
        <v>617</v>
      </c>
      <c r="C480" s="156" t="s">
        <v>618</v>
      </c>
      <c r="D480" s="148" t="s">
        <v>361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396</v>
      </c>
      <c r="S480" s="151" t="s">
        <v>3362</v>
      </c>
      <c r="T480" s="152" t="s">
        <v>279</v>
      </c>
      <c r="U480" s="136">
        <v>1.452</v>
      </c>
      <c r="V480" s="136">
        <f>ROUND(E480*U480,2)</f>
        <v>5.45</v>
      </c>
      <c r="W480" s="136"/>
      <c r="X480" s="136" t="s">
        <v>320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321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ht="22.5" outlineLevel="1" x14ac:dyDescent="0.2">
      <c r="A481" s="133"/>
      <c r="B481" s="134"/>
      <c r="C481" s="256" t="s">
        <v>610</v>
      </c>
      <c r="D481" s="257"/>
      <c r="E481" s="257"/>
      <c r="F481" s="257"/>
      <c r="G481" s="257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326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">
      <c r="A482" s="133"/>
      <c r="B482" s="134"/>
      <c r="C482" s="157" t="s">
        <v>619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298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">
      <c r="A483" s="133"/>
      <c r="B483" s="134"/>
      <c r="C483" s="157" t="s">
        <v>620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298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">
      <c r="A484" s="133"/>
      <c r="B484" s="134"/>
      <c r="C484" s="157" t="s">
        <v>621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298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">
      <c r="A485" s="133"/>
      <c r="B485" s="134"/>
      <c r="C485" s="237"/>
      <c r="D485" s="238"/>
      <c r="E485" s="238"/>
      <c r="F485" s="238"/>
      <c r="G485" s="238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284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2.5" outlineLevel="1" x14ac:dyDescent="0.2">
      <c r="A486" s="146">
        <v>61</v>
      </c>
      <c r="B486" s="147" t="s">
        <v>622</v>
      </c>
      <c r="C486" s="156" t="s">
        <v>3419</v>
      </c>
      <c r="D486" s="148" t="s">
        <v>490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396</v>
      </c>
      <c r="S486" s="151" t="s">
        <v>3362</v>
      </c>
      <c r="T486" s="152" t="s">
        <v>279</v>
      </c>
      <c r="U486" s="136">
        <v>0.36</v>
      </c>
      <c r="V486" s="136">
        <f>ROUND(E486*U486,2)</f>
        <v>0.72</v>
      </c>
      <c r="W486" s="136"/>
      <c r="X486" s="136" t="s">
        <v>320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321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">
      <c r="A487" s="133"/>
      <c r="B487" s="134"/>
      <c r="C487" s="157" t="s">
        <v>447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298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298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">
      <c r="A489" s="133"/>
      <c r="B489" s="134"/>
      <c r="C489" s="157" t="s">
        <v>455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298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298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">
      <c r="A491" s="133"/>
      <c r="B491" s="134"/>
      <c r="C491" s="237"/>
      <c r="D491" s="238"/>
      <c r="E491" s="238"/>
      <c r="F491" s="238"/>
      <c r="G491" s="238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284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2.5" outlineLevel="1" x14ac:dyDescent="0.2">
      <c r="A492" s="146">
        <v>62</v>
      </c>
      <c r="B492" s="147" t="s">
        <v>623</v>
      </c>
      <c r="C492" s="156" t="s">
        <v>3418</v>
      </c>
      <c r="D492" s="148" t="s">
        <v>490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396</v>
      </c>
      <c r="S492" s="151" t="s">
        <v>624</v>
      </c>
      <c r="T492" s="152" t="s">
        <v>279</v>
      </c>
      <c r="U492" s="136">
        <v>0.71</v>
      </c>
      <c r="V492" s="136">
        <f>ROUND(E492*U492,2)</f>
        <v>14.91</v>
      </c>
      <c r="W492" s="136"/>
      <c r="X492" s="136" t="s">
        <v>320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321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">
      <c r="A493" s="133"/>
      <c r="B493" s="134"/>
      <c r="C493" s="157" t="s">
        <v>625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298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">
      <c r="A494" s="133"/>
      <c r="B494" s="134"/>
      <c r="C494" s="157" t="s">
        <v>447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298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298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">
      <c r="A496" s="133"/>
      <c r="B496" s="134"/>
      <c r="C496" s="157" t="s">
        <v>455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298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298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">
      <c r="A498" s="133"/>
      <c r="B498" s="134"/>
      <c r="C498" s="157" t="s">
        <v>626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298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">
      <c r="A499" s="133"/>
      <c r="B499" s="134"/>
      <c r="C499" s="237"/>
      <c r="D499" s="238"/>
      <c r="E499" s="238"/>
      <c r="F499" s="238"/>
      <c r="G499" s="238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284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2.5" outlineLevel="1" x14ac:dyDescent="0.2">
      <c r="A500" s="146">
        <v>63</v>
      </c>
      <c r="B500" s="147" t="s">
        <v>627</v>
      </c>
      <c r="C500" s="156" t="s">
        <v>3417</v>
      </c>
      <c r="D500" s="148" t="s">
        <v>490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396</v>
      </c>
      <c r="S500" s="151" t="s">
        <v>624</v>
      </c>
      <c r="T500" s="152" t="s">
        <v>279</v>
      </c>
      <c r="U500" s="136">
        <v>0.71</v>
      </c>
      <c r="V500" s="136">
        <f>ROUND(E500*U500,2)</f>
        <v>5.68</v>
      </c>
      <c r="W500" s="136"/>
      <c r="X500" s="136" t="s">
        <v>320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321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">
      <c r="A501" s="133"/>
      <c r="B501" s="134"/>
      <c r="C501" s="157" t="s">
        <v>455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298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">
      <c r="A502" s="133"/>
      <c r="B502" s="134"/>
      <c r="C502" s="157" t="s">
        <v>628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298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">
      <c r="A503" s="133"/>
      <c r="B503" s="134"/>
      <c r="C503" s="237"/>
      <c r="D503" s="238"/>
      <c r="E503" s="238"/>
      <c r="F503" s="238"/>
      <c r="G503" s="238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284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2.5" outlineLevel="1" x14ac:dyDescent="0.2">
      <c r="A504" s="146">
        <v>64</v>
      </c>
      <c r="B504" s="147" t="s">
        <v>629</v>
      </c>
      <c r="C504" s="156" t="s">
        <v>3416</v>
      </c>
      <c r="D504" s="148" t="s">
        <v>490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396</v>
      </c>
      <c r="S504" s="151" t="s">
        <v>624</v>
      </c>
      <c r="T504" s="152" t="s">
        <v>279</v>
      </c>
      <c r="U504" s="136">
        <v>0.15</v>
      </c>
      <c r="V504" s="136">
        <f>ROUND(E504*U504,2)</f>
        <v>0.75</v>
      </c>
      <c r="W504" s="136"/>
      <c r="X504" s="136" t="s">
        <v>320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321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">
      <c r="A505" s="133"/>
      <c r="B505" s="134"/>
      <c r="C505" s="157" t="s">
        <v>447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298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298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">
      <c r="A507" s="133"/>
      <c r="B507" s="134"/>
      <c r="C507" s="157" t="s">
        <v>455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298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">
      <c r="A508" s="133"/>
      <c r="B508" s="134"/>
      <c r="C508" s="157" t="s">
        <v>630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298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">
      <c r="A509" s="133"/>
      <c r="B509" s="134"/>
      <c r="C509" s="237"/>
      <c r="D509" s="238"/>
      <c r="E509" s="238"/>
      <c r="F509" s="238"/>
      <c r="G509" s="238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284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2.5" outlineLevel="1" x14ac:dyDescent="0.2">
      <c r="A510" s="146">
        <v>65</v>
      </c>
      <c r="B510" s="147" t="s">
        <v>631</v>
      </c>
      <c r="C510" s="156" t="s">
        <v>632</v>
      </c>
      <c r="D510" s="148" t="s">
        <v>361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396</v>
      </c>
      <c r="S510" s="151" t="s">
        <v>3362</v>
      </c>
      <c r="T510" s="152" t="s">
        <v>279</v>
      </c>
      <c r="U510" s="136">
        <v>0</v>
      </c>
      <c r="V510" s="136">
        <f>ROUND(E510*U510,2)</f>
        <v>0</v>
      </c>
      <c r="W510" s="136"/>
      <c r="X510" s="136" t="s">
        <v>320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321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">
      <c r="A511" s="133"/>
      <c r="B511" s="134"/>
      <c r="C511" s="157" t="s">
        <v>619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298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">
      <c r="A512" s="133"/>
      <c r="B512" s="134"/>
      <c r="C512" s="157" t="s">
        <v>620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298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">
      <c r="A513" s="133"/>
      <c r="B513" s="134"/>
      <c r="C513" s="157" t="s">
        <v>621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298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">
      <c r="A514" s="133"/>
      <c r="B514" s="134"/>
      <c r="C514" s="237"/>
      <c r="D514" s="238"/>
      <c r="E514" s="238"/>
      <c r="F514" s="238"/>
      <c r="G514" s="238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284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2.5" outlineLevel="1" x14ac:dyDescent="0.2">
      <c r="A515" s="146">
        <v>66</v>
      </c>
      <c r="B515" s="147" t="s">
        <v>633</v>
      </c>
      <c r="C515" s="156" t="s">
        <v>3415</v>
      </c>
      <c r="D515" s="148" t="s">
        <v>361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396</v>
      </c>
      <c r="S515" s="151" t="s">
        <v>3362</v>
      </c>
      <c r="T515" s="152" t="s">
        <v>279</v>
      </c>
      <c r="U515" s="136">
        <v>1.01</v>
      </c>
      <c r="V515" s="136">
        <f>ROUND(E515*U515,2)</f>
        <v>470.69</v>
      </c>
      <c r="W515" s="136"/>
      <c r="X515" s="136" t="s">
        <v>320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321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">
      <c r="A516" s="133"/>
      <c r="B516" s="134"/>
      <c r="C516" s="157" t="s">
        <v>634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298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">
      <c r="A517" s="133"/>
      <c r="B517" s="134"/>
      <c r="C517" s="157" t="s">
        <v>635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298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">
      <c r="A518" s="133"/>
      <c r="B518" s="134"/>
      <c r="C518" s="157" t="s">
        <v>636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298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">
      <c r="A519" s="133"/>
      <c r="B519" s="134"/>
      <c r="C519" s="157" t="s">
        <v>637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298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">
      <c r="A520" s="133"/>
      <c r="B520" s="134"/>
      <c r="C520" s="237"/>
      <c r="D520" s="238"/>
      <c r="E520" s="238"/>
      <c r="F520" s="238"/>
      <c r="G520" s="238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284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33.75" outlineLevel="1" x14ac:dyDescent="0.2">
      <c r="A521" s="146">
        <v>67</v>
      </c>
      <c r="B521" s="147" t="s">
        <v>638</v>
      </c>
      <c r="C521" s="156" t="s">
        <v>3414</v>
      </c>
      <c r="D521" s="148" t="s">
        <v>361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396</v>
      </c>
      <c r="S521" s="151" t="s">
        <v>3362</v>
      </c>
      <c r="T521" s="152" t="s">
        <v>279</v>
      </c>
      <c r="U521" s="136">
        <v>1.01</v>
      </c>
      <c r="V521" s="136">
        <f>ROUND(E521*U521,2)</f>
        <v>33.200000000000003</v>
      </c>
      <c r="W521" s="136"/>
      <c r="X521" s="136" t="s">
        <v>320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321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">
      <c r="A522" s="133"/>
      <c r="B522" s="134"/>
      <c r="C522" s="157" t="s">
        <v>634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298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">
      <c r="A523" s="133"/>
      <c r="B523" s="134"/>
      <c r="C523" s="157" t="s">
        <v>639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298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">
      <c r="A524" s="133"/>
      <c r="B524" s="134"/>
      <c r="C524" s="157" t="s">
        <v>636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298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">
      <c r="A525" s="133"/>
      <c r="B525" s="134"/>
      <c r="C525" s="157" t="s">
        <v>640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298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">
      <c r="A526" s="133"/>
      <c r="B526" s="134"/>
      <c r="C526" s="237"/>
      <c r="D526" s="238"/>
      <c r="E526" s="238"/>
      <c r="F526" s="238"/>
      <c r="G526" s="238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284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2.5" outlineLevel="1" x14ac:dyDescent="0.2">
      <c r="A527" s="146">
        <v>68</v>
      </c>
      <c r="B527" s="147" t="s">
        <v>641</v>
      </c>
      <c r="C527" s="156" t="s">
        <v>642</v>
      </c>
      <c r="D527" s="148" t="s">
        <v>361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396</v>
      </c>
      <c r="S527" s="151" t="s">
        <v>3362</v>
      </c>
      <c r="T527" s="152" t="s">
        <v>279</v>
      </c>
      <c r="U527" s="136">
        <v>0.28000000000000003</v>
      </c>
      <c r="V527" s="136">
        <f>ROUND(E527*U527,2)</f>
        <v>11.26</v>
      </c>
      <c r="W527" s="136"/>
      <c r="X527" s="136" t="s">
        <v>320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321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">
      <c r="A528" s="133"/>
      <c r="B528" s="134"/>
      <c r="C528" s="157" t="s">
        <v>636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298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">
      <c r="A529" s="133"/>
      <c r="B529" s="134"/>
      <c r="C529" s="157" t="s">
        <v>643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298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">
      <c r="A530" s="133"/>
      <c r="B530" s="134"/>
      <c r="C530" s="157" t="s">
        <v>634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298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">
      <c r="A531" s="133"/>
      <c r="B531" s="134"/>
      <c r="C531" s="157" t="s">
        <v>639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298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">
      <c r="A532" s="133"/>
      <c r="B532" s="134"/>
      <c r="C532" s="157" t="s">
        <v>636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298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">
      <c r="A533" s="133"/>
      <c r="B533" s="134"/>
      <c r="C533" s="157" t="s">
        <v>644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298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">
      <c r="A534" s="133"/>
      <c r="B534" s="134"/>
      <c r="C534" s="237"/>
      <c r="D534" s="238"/>
      <c r="E534" s="238"/>
      <c r="F534" s="238"/>
      <c r="G534" s="238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284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2.5" outlineLevel="1" x14ac:dyDescent="0.2">
      <c r="A535" s="146">
        <v>69</v>
      </c>
      <c r="B535" s="147" t="s">
        <v>645</v>
      </c>
      <c r="C535" s="156" t="s">
        <v>646</v>
      </c>
      <c r="D535" s="148" t="s">
        <v>361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293</v>
      </c>
      <c r="T535" s="152" t="s">
        <v>279</v>
      </c>
      <c r="U535" s="136">
        <v>0</v>
      </c>
      <c r="V535" s="136">
        <f>ROUND(E535*U535,2)</f>
        <v>0</v>
      </c>
      <c r="W535" s="136"/>
      <c r="X535" s="136" t="s">
        <v>320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321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">
      <c r="A536" s="133"/>
      <c r="B536" s="134"/>
      <c r="C536" s="157" t="s">
        <v>447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298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">
      <c r="A537" s="133"/>
      <c r="B537" s="134"/>
      <c r="C537" s="157" t="s">
        <v>647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298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">
      <c r="A538" s="133"/>
      <c r="B538" s="134"/>
      <c r="C538" s="157" t="s">
        <v>455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298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">
      <c r="A539" s="133"/>
      <c r="B539" s="134"/>
      <c r="C539" s="157" t="s">
        <v>648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298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">
      <c r="A540" s="133"/>
      <c r="B540" s="134"/>
      <c r="C540" s="157" t="s">
        <v>649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298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">
      <c r="A541" s="133"/>
      <c r="B541" s="134"/>
      <c r="C541" s="157" t="s">
        <v>650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298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">
      <c r="A542" s="133"/>
      <c r="B542" s="134"/>
      <c r="C542" s="157" t="s">
        <v>651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298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">
      <c r="A543" s="133"/>
      <c r="B543" s="134"/>
      <c r="C543" s="157" t="s">
        <v>652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298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">
      <c r="A544" s="133"/>
      <c r="B544" s="134"/>
      <c r="C544" s="157" t="s">
        <v>653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298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">
      <c r="A545" s="133"/>
      <c r="B545" s="134"/>
      <c r="C545" s="157" t="s">
        <v>654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298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">
      <c r="A546" s="133"/>
      <c r="B546" s="134"/>
      <c r="C546" s="157" t="s">
        <v>655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298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">
      <c r="A547" s="133"/>
      <c r="B547" s="134"/>
      <c r="C547" s="157" t="s">
        <v>656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298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">
      <c r="A548" s="133"/>
      <c r="B548" s="134"/>
      <c r="C548" s="237"/>
      <c r="D548" s="238"/>
      <c r="E548" s="238"/>
      <c r="F548" s="238"/>
      <c r="G548" s="238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284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2.5" outlineLevel="1" x14ac:dyDescent="0.2">
      <c r="A549" s="146">
        <v>70</v>
      </c>
      <c r="B549" s="147" t="s">
        <v>657</v>
      </c>
      <c r="C549" s="156" t="s">
        <v>658</v>
      </c>
      <c r="D549" s="148" t="s">
        <v>361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293</v>
      </c>
      <c r="T549" s="152" t="s">
        <v>279</v>
      </c>
      <c r="U549" s="136">
        <v>0</v>
      </c>
      <c r="V549" s="136">
        <f>ROUND(E549*U549,2)</f>
        <v>0</v>
      </c>
      <c r="W549" s="136"/>
      <c r="X549" s="136" t="s">
        <v>320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321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">
      <c r="A550" s="133"/>
      <c r="B550" s="134"/>
      <c r="C550" s="157" t="s">
        <v>447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298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298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">
      <c r="A552" s="133"/>
      <c r="B552" s="134"/>
      <c r="C552" s="157" t="s">
        <v>455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298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298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">
      <c r="A554" s="133"/>
      <c r="B554" s="134"/>
      <c r="C554" s="237"/>
      <c r="D554" s="238"/>
      <c r="E554" s="238"/>
      <c r="F554" s="238"/>
      <c r="G554" s="238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284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 outlineLevel="1" x14ac:dyDescent="0.2">
      <c r="A555" s="146">
        <v>71</v>
      </c>
      <c r="B555" s="147" t="s">
        <v>659</v>
      </c>
      <c r="C555" s="156" t="s">
        <v>660</v>
      </c>
      <c r="D555" s="148" t="s">
        <v>361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293</v>
      </c>
      <c r="T555" s="152" t="s">
        <v>279</v>
      </c>
      <c r="U555" s="136">
        <v>0.77</v>
      </c>
      <c r="V555" s="136">
        <f>ROUND(E555*U555,2)</f>
        <v>80.34</v>
      </c>
      <c r="W555" s="136"/>
      <c r="X555" s="136" t="s">
        <v>320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321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">
      <c r="A556" s="133"/>
      <c r="B556" s="134"/>
      <c r="C556" s="157" t="s">
        <v>661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298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">
      <c r="A557" s="133"/>
      <c r="B557" s="134"/>
      <c r="C557" s="157" t="s">
        <v>662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298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">
      <c r="A558" s="133"/>
      <c r="B558" s="134"/>
      <c r="C558" s="157" t="s">
        <v>663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298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">
      <c r="A559" s="133"/>
      <c r="B559" s="134"/>
      <c r="C559" s="157" t="s">
        <v>664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298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">
      <c r="A560" s="133"/>
      <c r="B560" s="134"/>
      <c r="C560" s="237"/>
      <c r="D560" s="238"/>
      <c r="E560" s="238"/>
      <c r="F560" s="238"/>
      <c r="G560" s="238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284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">
      <c r="A561" s="146">
        <v>72</v>
      </c>
      <c r="B561" s="147" t="s">
        <v>665</v>
      </c>
      <c r="C561" s="156" t="s">
        <v>666</v>
      </c>
      <c r="D561" s="148" t="s">
        <v>667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293</v>
      </c>
      <c r="T561" s="152" t="s">
        <v>279</v>
      </c>
      <c r="U561" s="136">
        <v>0</v>
      </c>
      <c r="V561" s="136">
        <f>ROUND(E561*U561,2)</f>
        <v>0</v>
      </c>
      <c r="W561" s="136"/>
      <c r="X561" s="136" t="s">
        <v>320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321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">
      <c r="A562" s="133"/>
      <c r="B562" s="134"/>
      <c r="C562" s="157" t="s">
        <v>447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298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298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">
      <c r="A564" s="133"/>
      <c r="B564" s="134"/>
      <c r="C564" s="157" t="s">
        <v>455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298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298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">
      <c r="A566" s="133"/>
      <c r="B566" s="134"/>
      <c r="C566" s="237"/>
      <c r="D566" s="238"/>
      <c r="E566" s="238"/>
      <c r="F566" s="238"/>
      <c r="G566" s="238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284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">
      <c r="A567" s="146">
        <v>73</v>
      </c>
      <c r="B567" s="147" t="s">
        <v>668</v>
      </c>
      <c r="C567" s="156" t="s">
        <v>669</v>
      </c>
      <c r="D567" s="148" t="s">
        <v>361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293</v>
      </c>
      <c r="T567" s="152" t="s">
        <v>279</v>
      </c>
      <c r="U567" s="136">
        <v>0.28000000000000003</v>
      </c>
      <c r="V567" s="136">
        <f>ROUND(E567*U567,2)</f>
        <v>139.69</v>
      </c>
      <c r="W567" s="136"/>
      <c r="X567" s="136" t="s">
        <v>320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321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">
      <c r="A568" s="133"/>
      <c r="B568" s="134"/>
      <c r="C568" s="157" t="s">
        <v>634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298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">
      <c r="A569" s="133"/>
      <c r="B569" s="134"/>
      <c r="C569" s="157" t="s">
        <v>635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298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">
      <c r="A570" s="133"/>
      <c r="B570" s="134"/>
      <c r="C570" s="157" t="s">
        <v>636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298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">
      <c r="A571" s="133"/>
      <c r="B571" s="134"/>
      <c r="C571" s="157" t="s">
        <v>637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298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">
      <c r="A572" s="133"/>
      <c r="B572" s="134"/>
      <c r="C572" s="157" t="s">
        <v>634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298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">
      <c r="A573" s="133"/>
      <c r="B573" s="134"/>
      <c r="C573" s="157" t="s">
        <v>639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298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">
      <c r="A574" s="133"/>
      <c r="B574" s="134"/>
      <c r="C574" s="157" t="s">
        <v>636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298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">
      <c r="A575" s="133"/>
      <c r="B575" s="134"/>
      <c r="C575" s="157" t="s">
        <v>640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298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">
      <c r="A576" s="133"/>
      <c r="B576" s="134"/>
      <c r="C576" s="237"/>
      <c r="D576" s="238"/>
      <c r="E576" s="238"/>
      <c r="F576" s="238"/>
      <c r="G576" s="238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284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">
      <c r="A577" s="146">
        <v>74</v>
      </c>
      <c r="B577" s="147" t="s">
        <v>670</v>
      </c>
      <c r="C577" s="156" t="s">
        <v>671</v>
      </c>
      <c r="D577" s="148" t="s">
        <v>672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293</v>
      </c>
      <c r="T577" s="152" t="s">
        <v>279</v>
      </c>
      <c r="U577" s="136">
        <v>0</v>
      </c>
      <c r="V577" s="136">
        <f>ROUND(E577*U577,2)</f>
        <v>0</v>
      </c>
      <c r="W577" s="136"/>
      <c r="X577" s="136" t="s">
        <v>320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321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">
      <c r="A578" s="133"/>
      <c r="B578" s="134"/>
      <c r="C578" s="157" t="s">
        <v>455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298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298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">
      <c r="A580" s="133"/>
      <c r="B580" s="134"/>
      <c r="C580" s="237"/>
      <c r="D580" s="238"/>
      <c r="E580" s="238"/>
      <c r="F580" s="238"/>
      <c r="G580" s="238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284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">
      <c r="A581" s="146">
        <v>75</v>
      </c>
      <c r="B581" s="147" t="s">
        <v>673</v>
      </c>
      <c r="C581" s="156" t="s">
        <v>674</v>
      </c>
      <c r="D581" s="148" t="s">
        <v>672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293</v>
      </c>
      <c r="T581" s="152" t="s">
        <v>279</v>
      </c>
      <c r="U581" s="136">
        <v>0</v>
      </c>
      <c r="V581" s="136">
        <f>ROUND(E581*U581,2)</f>
        <v>0</v>
      </c>
      <c r="W581" s="136"/>
      <c r="X581" s="136" t="s">
        <v>320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321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">
      <c r="A582" s="133"/>
      <c r="B582" s="134"/>
      <c r="C582" s="157" t="s">
        <v>455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298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298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">
      <c r="A584" s="133"/>
      <c r="B584" s="134"/>
      <c r="C584" s="237"/>
      <c r="D584" s="238"/>
      <c r="E584" s="238"/>
      <c r="F584" s="238"/>
      <c r="G584" s="238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284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2.5" outlineLevel="1" x14ac:dyDescent="0.2">
      <c r="A585" s="146">
        <v>76</v>
      </c>
      <c r="B585" s="147" t="s">
        <v>675</v>
      </c>
      <c r="C585" s="156" t="s">
        <v>3413</v>
      </c>
      <c r="D585" s="148" t="s">
        <v>361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676</v>
      </c>
      <c r="S585" s="151" t="s">
        <v>3362</v>
      </c>
      <c r="T585" s="152" t="s">
        <v>279</v>
      </c>
      <c r="U585" s="136">
        <v>0</v>
      </c>
      <c r="V585" s="136">
        <f>ROUND(E585*U585,2)</f>
        <v>0</v>
      </c>
      <c r="W585" s="136"/>
      <c r="X585" s="136" t="s">
        <v>677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678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">
      <c r="A586" s="133"/>
      <c r="B586" s="134"/>
      <c r="C586" s="157" t="s">
        <v>661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298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">
      <c r="A587" s="133"/>
      <c r="B587" s="134"/>
      <c r="C587" s="157" t="s">
        <v>662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298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">
      <c r="A588" s="133"/>
      <c r="B588" s="134"/>
      <c r="C588" s="157" t="s">
        <v>663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298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">
      <c r="A589" s="133"/>
      <c r="B589" s="134"/>
      <c r="C589" s="157" t="s">
        <v>679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298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">
      <c r="A590" s="133"/>
      <c r="B590" s="134"/>
      <c r="C590" s="237"/>
      <c r="D590" s="238"/>
      <c r="E590" s="238"/>
      <c r="F590" s="238"/>
      <c r="G590" s="238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284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">
      <c r="A591" s="140" t="s">
        <v>273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274</v>
      </c>
    </row>
    <row r="592" spans="1:60" ht="33.75" outlineLevel="1" x14ac:dyDescent="0.2">
      <c r="A592" s="146">
        <v>77</v>
      </c>
      <c r="B592" s="147" t="s">
        <v>680</v>
      </c>
      <c r="C592" s="156" t="s">
        <v>3412</v>
      </c>
      <c r="D592" s="148" t="s">
        <v>323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396</v>
      </c>
      <c r="S592" s="151" t="s">
        <v>3362</v>
      </c>
      <c r="T592" s="152" t="s">
        <v>279</v>
      </c>
      <c r="U592" s="136">
        <v>0.98699999999999999</v>
      </c>
      <c r="V592" s="136">
        <f>ROUND(E592*U592,2)</f>
        <v>14.61</v>
      </c>
      <c r="W592" s="136"/>
      <c r="X592" s="136" t="s">
        <v>320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321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">
      <c r="A593" s="133"/>
      <c r="B593" s="134"/>
      <c r="C593" s="157" t="s">
        <v>462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298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">
      <c r="A594" s="133"/>
      <c r="B594" s="134"/>
      <c r="C594" s="157" t="s">
        <v>681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298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">
      <c r="A595" s="133"/>
      <c r="B595" s="134"/>
      <c r="C595" s="237"/>
      <c r="D595" s="238"/>
      <c r="E595" s="238"/>
      <c r="F595" s="238"/>
      <c r="G595" s="238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284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2.5" outlineLevel="1" x14ac:dyDescent="0.2">
      <c r="A596" s="146">
        <v>78</v>
      </c>
      <c r="B596" s="147" t="s">
        <v>682</v>
      </c>
      <c r="C596" s="156" t="s">
        <v>3411</v>
      </c>
      <c r="D596" s="148" t="s">
        <v>361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396</v>
      </c>
      <c r="S596" s="151" t="s">
        <v>3362</v>
      </c>
      <c r="T596" s="152" t="s">
        <v>279</v>
      </c>
      <c r="U596" s="136">
        <v>0.65</v>
      </c>
      <c r="V596" s="136">
        <f>ROUND(E596*U596,2)</f>
        <v>48.11</v>
      </c>
      <c r="W596" s="136"/>
      <c r="X596" s="136" t="s">
        <v>320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321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">
      <c r="A597" s="133"/>
      <c r="B597" s="134"/>
      <c r="C597" s="256" t="s">
        <v>3409</v>
      </c>
      <c r="D597" s="257"/>
      <c r="E597" s="257"/>
      <c r="F597" s="257"/>
      <c r="G597" s="257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326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">
      <c r="A598" s="133"/>
      <c r="B598" s="134"/>
      <c r="C598" s="157" t="s">
        <v>462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298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">
      <c r="A599" s="133"/>
      <c r="B599" s="134"/>
      <c r="C599" s="157" t="s">
        <v>683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298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">
      <c r="A600" s="133"/>
      <c r="B600" s="134"/>
      <c r="C600" s="237"/>
      <c r="D600" s="238"/>
      <c r="E600" s="238"/>
      <c r="F600" s="238"/>
      <c r="G600" s="238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284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2.5" outlineLevel="1" x14ac:dyDescent="0.2">
      <c r="A601" s="146">
        <v>79</v>
      </c>
      <c r="B601" s="147" t="s">
        <v>684</v>
      </c>
      <c r="C601" s="156" t="s">
        <v>3410</v>
      </c>
      <c r="D601" s="148" t="s">
        <v>361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396</v>
      </c>
      <c r="S601" s="151" t="s">
        <v>3362</v>
      </c>
      <c r="T601" s="152" t="s">
        <v>279</v>
      </c>
      <c r="U601" s="136">
        <v>0.17</v>
      </c>
      <c r="V601" s="136">
        <f>ROUND(E601*U601,2)</f>
        <v>12.58</v>
      </c>
      <c r="W601" s="136"/>
      <c r="X601" s="136" t="s">
        <v>320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321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">
      <c r="A602" s="133"/>
      <c r="B602" s="134"/>
      <c r="C602" s="256" t="s">
        <v>3409</v>
      </c>
      <c r="D602" s="257"/>
      <c r="E602" s="257"/>
      <c r="F602" s="257"/>
      <c r="G602" s="257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326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">
      <c r="A603" s="133"/>
      <c r="B603" s="134"/>
      <c r="C603" s="157" t="s">
        <v>462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298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">
      <c r="A604" s="133"/>
      <c r="B604" s="134"/>
      <c r="C604" s="157" t="s">
        <v>683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298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">
      <c r="A605" s="133"/>
      <c r="B605" s="134"/>
      <c r="C605" s="237"/>
      <c r="D605" s="238"/>
      <c r="E605" s="238"/>
      <c r="F605" s="238"/>
      <c r="G605" s="238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284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">
      <c r="A606" s="146">
        <v>80</v>
      </c>
      <c r="B606" s="147" t="s">
        <v>685</v>
      </c>
      <c r="C606" s="156" t="s">
        <v>686</v>
      </c>
      <c r="D606" s="148" t="s">
        <v>544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396</v>
      </c>
      <c r="S606" s="151" t="s">
        <v>3362</v>
      </c>
      <c r="T606" s="152" t="s">
        <v>279</v>
      </c>
      <c r="U606" s="136">
        <v>0.87</v>
      </c>
      <c r="V606" s="136">
        <f>ROUND(E606*U606,2)</f>
        <v>36.450000000000003</v>
      </c>
      <c r="W606" s="136"/>
      <c r="X606" s="136" t="s">
        <v>320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321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">
      <c r="A607" s="133"/>
      <c r="B607" s="134"/>
      <c r="C607" s="256" t="s">
        <v>3409</v>
      </c>
      <c r="D607" s="257"/>
      <c r="E607" s="257"/>
      <c r="F607" s="257"/>
      <c r="G607" s="257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326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">
      <c r="A608" s="133"/>
      <c r="B608" s="134"/>
      <c r="C608" s="157" t="s">
        <v>462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298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">
      <c r="A609" s="133"/>
      <c r="B609" s="134"/>
      <c r="C609" s="157" t="s">
        <v>687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298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">
      <c r="A610" s="133"/>
      <c r="B610" s="134"/>
      <c r="C610" s="237"/>
      <c r="D610" s="238"/>
      <c r="E610" s="238"/>
      <c r="F610" s="238"/>
      <c r="G610" s="238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284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">
      <c r="A611" s="146">
        <v>81</v>
      </c>
      <c r="B611" s="147" t="s">
        <v>688</v>
      </c>
      <c r="C611" s="156" t="s">
        <v>689</v>
      </c>
      <c r="D611" s="148" t="s">
        <v>544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396</v>
      </c>
      <c r="S611" s="151" t="s">
        <v>3362</v>
      </c>
      <c r="T611" s="152" t="s">
        <v>279</v>
      </c>
      <c r="U611" s="136">
        <v>0.23</v>
      </c>
      <c r="V611" s="136">
        <f>ROUND(E611*U611,2)</f>
        <v>9.64</v>
      </c>
      <c r="W611" s="136"/>
      <c r="X611" s="136" t="s">
        <v>320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609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">
      <c r="A612" s="133"/>
      <c r="B612" s="134"/>
      <c r="C612" s="256" t="s">
        <v>3409</v>
      </c>
      <c r="D612" s="257"/>
      <c r="E612" s="257"/>
      <c r="F612" s="257"/>
      <c r="G612" s="257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326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">
      <c r="A613" s="133"/>
      <c r="B613" s="134"/>
      <c r="C613" s="157" t="s">
        <v>462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298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">
      <c r="A614" s="133"/>
      <c r="B614" s="134"/>
      <c r="C614" s="157" t="s">
        <v>687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298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">
      <c r="A615" s="133"/>
      <c r="B615" s="134"/>
      <c r="C615" s="237"/>
      <c r="D615" s="238"/>
      <c r="E615" s="238"/>
      <c r="F615" s="238"/>
      <c r="G615" s="238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284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">
      <c r="A616" s="146">
        <v>82</v>
      </c>
      <c r="B616" s="147" t="s">
        <v>690</v>
      </c>
      <c r="C616" s="156" t="s">
        <v>691</v>
      </c>
      <c r="D616" s="148" t="s">
        <v>431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396</v>
      </c>
      <c r="S616" s="151" t="s">
        <v>3362</v>
      </c>
      <c r="T616" s="152" t="s">
        <v>279</v>
      </c>
      <c r="U616" s="136">
        <v>26.616</v>
      </c>
      <c r="V616" s="136">
        <f>ROUND(E616*U616,2)</f>
        <v>38.729999999999997</v>
      </c>
      <c r="W616" s="136"/>
      <c r="X616" s="136" t="s">
        <v>320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321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33.75" outlineLevel="1" x14ac:dyDescent="0.2">
      <c r="A617" s="133"/>
      <c r="B617" s="134"/>
      <c r="C617" s="256" t="s">
        <v>3408</v>
      </c>
      <c r="D617" s="257"/>
      <c r="E617" s="257"/>
      <c r="F617" s="257"/>
      <c r="G617" s="257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326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">
      <c r="A618" s="133"/>
      <c r="B618" s="134"/>
      <c r="C618" s="157" t="s">
        <v>692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298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">
      <c r="A619" s="133"/>
      <c r="B619" s="134"/>
      <c r="C619" s="157" t="s">
        <v>693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298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">
      <c r="A620" s="133"/>
      <c r="B620" s="134"/>
      <c r="C620" s="157" t="s">
        <v>694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298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">
      <c r="A621" s="133"/>
      <c r="B621" s="134"/>
      <c r="C621" s="237"/>
      <c r="D621" s="238"/>
      <c r="E621" s="238"/>
      <c r="F621" s="238"/>
      <c r="G621" s="238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284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">
      <c r="A622" s="146">
        <v>83</v>
      </c>
      <c r="B622" s="147" t="s">
        <v>695</v>
      </c>
      <c r="C622" s="156" t="s">
        <v>696</v>
      </c>
      <c r="D622" s="148" t="s">
        <v>323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396</v>
      </c>
      <c r="S622" s="151" t="s">
        <v>3362</v>
      </c>
      <c r="T622" s="152" t="s">
        <v>279</v>
      </c>
      <c r="U622" s="136">
        <v>1.45</v>
      </c>
      <c r="V622" s="136">
        <f>ROUND(E622*U622,2)</f>
        <v>6.33</v>
      </c>
      <c r="W622" s="136"/>
      <c r="X622" s="136" t="s">
        <v>320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321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">
      <c r="A623" s="133"/>
      <c r="B623" s="134"/>
      <c r="C623" s="157" t="s">
        <v>697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298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">
      <c r="A624" s="133"/>
      <c r="B624" s="134"/>
      <c r="C624" s="157" t="s">
        <v>698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298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">
      <c r="A625" s="133"/>
      <c r="B625" s="134"/>
      <c r="C625" s="157" t="s">
        <v>451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298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">
      <c r="A626" s="133"/>
      <c r="B626" s="134"/>
      <c r="C626" s="157" t="s">
        <v>699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298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">
      <c r="A627" s="133"/>
      <c r="B627" s="134"/>
      <c r="C627" s="237"/>
      <c r="D627" s="238"/>
      <c r="E627" s="238"/>
      <c r="F627" s="238"/>
      <c r="G627" s="238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284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">
      <c r="A628" s="146">
        <v>84</v>
      </c>
      <c r="B628" s="147" t="s">
        <v>700</v>
      </c>
      <c r="C628" s="156" t="s">
        <v>701</v>
      </c>
      <c r="D628" s="148" t="s">
        <v>361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396</v>
      </c>
      <c r="S628" s="151" t="s">
        <v>3362</v>
      </c>
      <c r="T628" s="152" t="s">
        <v>279</v>
      </c>
      <c r="U628" s="136">
        <v>0.79</v>
      </c>
      <c r="V628" s="136">
        <f>ROUND(E628*U628,2)</f>
        <v>14.78</v>
      </c>
      <c r="W628" s="136"/>
      <c r="X628" s="136" t="s">
        <v>320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321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">
      <c r="A629" s="133"/>
      <c r="B629" s="134"/>
      <c r="C629" s="157" t="s">
        <v>697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298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">
      <c r="A630" s="133"/>
      <c r="B630" s="134"/>
      <c r="C630" s="157" t="s">
        <v>702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298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">
      <c r="A631" s="133"/>
      <c r="B631" s="134"/>
      <c r="C631" s="157" t="s">
        <v>451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298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">
      <c r="A632" s="133"/>
      <c r="B632" s="134"/>
      <c r="C632" s="157" t="s">
        <v>703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298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">
      <c r="A633" s="133"/>
      <c r="B633" s="134"/>
      <c r="C633" s="237"/>
      <c r="D633" s="238"/>
      <c r="E633" s="238"/>
      <c r="F633" s="238"/>
      <c r="G633" s="238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284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">
      <c r="A634" s="146">
        <v>85</v>
      </c>
      <c r="B634" s="147" t="s">
        <v>704</v>
      </c>
      <c r="C634" s="156" t="s">
        <v>705</v>
      </c>
      <c r="D634" s="148" t="s">
        <v>361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396</v>
      </c>
      <c r="S634" s="151" t="s">
        <v>3362</v>
      </c>
      <c r="T634" s="152" t="s">
        <v>279</v>
      </c>
      <c r="U634" s="136">
        <v>0.24</v>
      </c>
      <c r="V634" s="136">
        <f>ROUND(E634*U634,2)</f>
        <v>4.49</v>
      </c>
      <c r="W634" s="136"/>
      <c r="X634" s="136" t="s">
        <v>320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321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">
      <c r="A635" s="133"/>
      <c r="B635" s="134"/>
      <c r="C635" s="157" t="s">
        <v>697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298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">
      <c r="A636" s="133"/>
      <c r="B636" s="134"/>
      <c r="C636" s="157" t="s">
        <v>702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298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">
      <c r="A637" s="133"/>
      <c r="B637" s="134"/>
      <c r="C637" s="157" t="s">
        <v>451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298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">
      <c r="A638" s="133"/>
      <c r="B638" s="134"/>
      <c r="C638" s="157" t="s">
        <v>703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298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">
      <c r="A639" s="133"/>
      <c r="B639" s="134"/>
      <c r="C639" s="237"/>
      <c r="D639" s="238"/>
      <c r="E639" s="238"/>
      <c r="F639" s="238"/>
      <c r="G639" s="238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284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">
      <c r="A640" s="146">
        <v>86</v>
      </c>
      <c r="B640" s="147" t="s">
        <v>706</v>
      </c>
      <c r="C640" s="156" t="s">
        <v>707</v>
      </c>
      <c r="D640" s="148" t="s">
        <v>431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396</v>
      </c>
      <c r="S640" s="151" t="s">
        <v>3362</v>
      </c>
      <c r="T640" s="152" t="s">
        <v>279</v>
      </c>
      <c r="U640" s="136">
        <v>27.67</v>
      </c>
      <c r="V640" s="136">
        <f>ROUND(E640*U640,2)</f>
        <v>19.420000000000002</v>
      </c>
      <c r="W640" s="136"/>
      <c r="X640" s="136" t="s">
        <v>320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321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">
      <c r="A641" s="133"/>
      <c r="B641" s="134"/>
      <c r="C641" s="256" t="s">
        <v>708</v>
      </c>
      <c r="D641" s="257"/>
      <c r="E641" s="257"/>
      <c r="F641" s="257"/>
      <c r="G641" s="257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326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">
      <c r="A642" s="133"/>
      <c r="B642" s="134"/>
      <c r="C642" s="157" t="s">
        <v>697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298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">
      <c r="A643" s="133"/>
      <c r="B643" s="134"/>
      <c r="C643" s="157" t="s">
        <v>709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298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">
      <c r="A644" s="133"/>
      <c r="B644" s="134"/>
      <c r="C644" s="157" t="s">
        <v>451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298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">
      <c r="A645" s="133"/>
      <c r="B645" s="134"/>
      <c r="C645" s="157" t="s">
        <v>710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298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">
      <c r="A646" s="133"/>
      <c r="B646" s="134"/>
      <c r="C646" s="237"/>
      <c r="D646" s="238"/>
      <c r="E646" s="238"/>
      <c r="F646" s="238"/>
      <c r="G646" s="238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284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">
      <c r="A647" s="146">
        <v>87</v>
      </c>
      <c r="B647" s="147" t="s">
        <v>711</v>
      </c>
      <c r="C647" s="156" t="s">
        <v>712</v>
      </c>
      <c r="D647" s="148" t="s">
        <v>713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293</v>
      </c>
      <c r="T647" s="152" t="s">
        <v>279</v>
      </c>
      <c r="U647" s="136">
        <v>2.2000000000000002</v>
      </c>
      <c r="V647" s="136">
        <f>ROUND(E647*U647,2)</f>
        <v>2.58</v>
      </c>
      <c r="W647" s="136"/>
      <c r="X647" s="136" t="s">
        <v>320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321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">
      <c r="A648" s="133"/>
      <c r="B648" s="134"/>
      <c r="C648" s="157" t="s">
        <v>444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298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">
      <c r="A649" s="133"/>
      <c r="B649" s="134"/>
      <c r="C649" s="157" t="s">
        <v>502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298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">
      <c r="A650" s="133"/>
      <c r="B650" s="134"/>
      <c r="C650" s="157" t="s">
        <v>714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298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">
      <c r="A651" s="133"/>
      <c r="B651" s="134"/>
      <c r="C651" s="157" t="s">
        <v>715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298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">
      <c r="A652" s="133"/>
      <c r="B652" s="134"/>
      <c r="C652" s="157" t="s">
        <v>505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298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">
      <c r="A653" s="133"/>
      <c r="B653" s="134"/>
      <c r="C653" s="157" t="s">
        <v>716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298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">
      <c r="A654" s="133"/>
      <c r="B654" s="134"/>
      <c r="C654" s="237"/>
      <c r="D654" s="238"/>
      <c r="E654" s="238"/>
      <c r="F654" s="238"/>
      <c r="G654" s="238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284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">
      <c r="A655" s="146">
        <v>88</v>
      </c>
      <c r="B655" s="147" t="s">
        <v>717</v>
      </c>
      <c r="C655" s="156" t="s">
        <v>718</v>
      </c>
      <c r="D655" s="148" t="s">
        <v>719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293</v>
      </c>
      <c r="T655" s="152" t="s">
        <v>279</v>
      </c>
      <c r="U655" s="136">
        <v>0</v>
      </c>
      <c r="V655" s="136">
        <f>ROUND(E655*U655,2)</f>
        <v>0</v>
      </c>
      <c r="W655" s="136"/>
      <c r="X655" s="136" t="s">
        <v>320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321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">
      <c r="A656" s="133"/>
      <c r="B656" s="134"/>
      <c r="C656" s="157" t="s">
        <v>445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298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">
      <c r="A657" s="133"/>
      <c r="B657" s="134"/>
      <c r="C657" s="157" t="s">
        <v>720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298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">
      <c r="A658" s="133"/>
      <c r="B658" s="134"/>
      <c r="C658" s="237"/>
      <c r="D658" s="238"/>
      <c r="E658" s="238"/>
      <c r="F658" s="238"/>
      <c r="G658" s="238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284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">
      <c r="A659" s="140" t="s">
        <v>273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274</v>
      </c>
    </row>
    <row r="660" spans="1:60" outlineLevel="1" x14ac:dyDescent="0.2">
      <c r="A660" s="146">
        <v>89</v>
      </c>
      <c r="B660" s="147" t="s">
        <v>721</v>
      </c>
      <c r="C660" s="156" t="s">
        <v>722</v>
      </c>
      <c r="D660" s="148" t="s">
        <v>544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396</v>
      </c>
      <c r="S660" s="151" t="s">
        <v>3362</v>
      </c>
      <c r="T660" s="152" t="s">
        <v>279</v>
      </c>
      <c r="U660" s="136">
        <v>0.56999999999999995</v>
      </c>
      <c r="V660" s="136">
        <f>ROUND(E660*U660,2)</f>
        <v>17.010000000000002</v>
      </c>
      <c r="W660" s="136"/>
      <c r="X660" s="136" t="s">
        <v>320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321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">
      <c r="A661" s="133"/>
      <c r="B661" s="134"/>
      <c r="C661" s="256" t="s">
        <v>723</v>
      </c>
      <c r="D661" s="257"/>
      <c r="E661" s="257"/>
      <c r="F661" s="257"/>
      <c r="G661" s="257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326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">
      <c r="A662" s="133"/>
      <c r="B662" s="134"/>
      <c r="C662" s="157" t="s">
        <v>724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298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">
      <c r="A663" s="133"/>
      <c r="B663" s="134"/>
      <c r="C663" s="157" t="s">
        <v>725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298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">
      <c r="A664" s="133"/>
      <c r="B664" s="134"/>
      <c r="C664" s="157" t="s">
        <v>726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298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">
      <c r="A665" s="133"/>
      <c r="B665" s="134"/>
      <c r="C665" s="157" t="s">
        <v>727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298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">
      <c r="A666" s="133"/>
      <c r="B666" s="134"/>
      <c r="C666" s="157" t="s">
        <v>728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298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">
      <c r="A667" s="133"/>
      <c r="B667" s="134"/>
      <c r="C667" s="157" t="s">
        <v>729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298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">
      <c r="A668" s="133"/>
      <c r="B668" s="134"/>
      <c r="C668" s="157" t="s">
        <v>730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298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">
      <c r="A669" s="133"/>
      <c r="B669" s="134"/>
      <c r="C669" s="157" t="s">
        <v>731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298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">
      <c r="A670" s="133"/>
      <c r="B670" s="134"/>
      <c r="C670" s="157" t="s">
        <v>732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298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">
      <c r="A671" s="133"/>
      <c r="B671" s="134"/>
      <c r="C671" s="237"/>
      <c r="D671" s="238"/>
      <c r="E671" s="238"/>
      <c r="F671" s="238"/>
      <c r="G671" s="238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284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ht="22.5" outlineLevel="1" x14ac:dyDescent="0.2">
      <c r="A672" s="146">
        <v>90</v>
      </c>
      <c r="B672" s="147" t="s">
        <v>733</v>
      </c>
      <c r="C672" s="156" t="s">
        <v>734</v>
      </c>
      <c r="D672" s="148" t="s">
        <v>361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396</v>
      </c>
      <c r="S672" s="151" t="s">
        <v>3362</v>
      </c>
      <c r="T672" s="152" t="s">
        <v>279</v>
      </c>
      <c r="U672" s="136">
        <v>1.54</v>
      </c>
      <c r="V672" s="136">
        <f>ROUND(E672*U672,2)</f>
        <v>11.49</v>
      </c>
      <c r="W672" s="136"/>
      <c r="X672" s="136" t="s">
        <v>320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321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">
      <c r="A673" s="133"/>
      <c r="B673" s="134"/>
      <c r="C673" s="157" t="s">
        <v>724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298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">
      <c r="A674" s="133"/>
      <c r="B674" s="134"/>
      <c r="C674" s="157" t="s">
        <v>725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298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">
      <c r="A675" s="133"/>
      <c r="B675" s="134"/>
      <c r="C675" s="157" t="s">
        <v>726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298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">
      <c r="A676" s="133"/>
      <c r="B676" s="134"/>
      <c r="C676" s="157" t="s">
        <v>735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298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">
      <c r="A677" s="133"/>
      <c r="B677" s="134"/>
      <c r="C677" s="157" t="s">
        <v>728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298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">
      <c r="A678" s="133"/>
      <c r="B678" s="134"/>
      <c r="C678" s="157" t="s">
        <v>736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298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">
      <c r="A679" s="133"/>
      <c r="B679" s="134"/>
      <c r="C679" s="157" t="s">
        <v>737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298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">
      <c r="A680" s="133"/>
      <c r="B680" s="134"/>
      <c r="C680" s="157" t="s">
        <v>731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298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">
      <c r="A681" s="133"/>
      <c r="B681" s="134"/>
      <c r="C681" s="157" t="s">
        <v>738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298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">
      <c r="A682" s="133"/>
      <c r="B682" s="134"/>
      <c r="C682" s="237"/>
      <c r="D682" s="238"/>
      <c r="E682" s="238"/>
      <c r="F682" s="238"/>
      <c r="G682" s="238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284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ht="22.5" outlineLevel="1" x14ac:dyDescent="0.2">
      <c r="A683" s="146">
        <v>91</v>
      </c>
      <c r="B683" s="147" t="s">
        <v>739</v>
      </c>
      <c r="C683" s="156" t="s">
        <v>740</v>
      </c>
      <c r="D683" s="148" t="s">
        <v>361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396</v>
      </c>
      <c r="S683" s="151" t="s">
        <v>3362</v>
      </c>
      <c r="T683" s="152" t="s">
        <v>279</v>
      </c>
      <c r="U683" s="136">
        <v>0.26</v>
      </c>
      <c r="V683" s="136">
        <f>ROUND(E683*U683,2)</f>
        <v>1.94</v>
      </c>
      <c r="W683" s="136"/>
      <c r="X683" s="136" t="s">
        <v>320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321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">
      <c r="A684" s="133"/>
      <c r="B684" s="134"/>
      <c r="C684" s="157" t="s">
        <v>724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298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">
      <c r="A685" s="133"/>
      <c r="B685" s="134"/>
      <c r="C685" s="157" t="s">
        <v>725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298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">
      <c r="A686" s="133"/>
      <c r="B686" s="134"/>
      <c r="C686" s="157" t="s">
        <v>726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298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">
      <c r="A687" s="133"/>
      <c r="B687" s="134"/>
      <c r="C687" s="157" t="s">
        <v>735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298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">
      <c r="A688" s="133"/>
      <c r="B688" s="134"/>
      <c r="C688" s="157" t="s">
        <v>728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298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">
      <c r="A689" s="133"/>
      <c r="B689" s="134"/>
      <c r="C689" s="157" t="s">
        <v>736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298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">
      <c r="A690" s="133"/>
      <c r="B690" s="134"/>
      <c r="C690" s="157" t="s">
        <v>737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298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">
      <c r="A691" s="133"/>
      <c r="B691" s="134"/>
      <c r="C691" s="157" t="s">
        <v>731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298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">
      <c r="A692" s="133"/>
      <c r="B692" s="134"/>
      <c r="C692" s="157" t="s">
        <v>738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298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">
      <c r="A693" s="133"/>
      <c r="B693" s="134"/>
      <c r="C693" s="237"/>
      <c r="D693" s="238"/>
      <c r="E693" s="238"/>
      <c r="F693" s="238"/>
      <c r="G693" s="238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284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">
      <c r="A694" s="140" t="s">
        <v>273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274</v>
      </c>
    </row>
    <row r="695" spans="1:60" outlineLevel="1" x14ac:dyDescent="0.2">
      <c r="A695" s="146">
        <v>92</v>
      </c>
      <c r="B695" s="147" t="s">
        <v>741</v>
      </c>
      <c r="C695" s="156" t="s">
        <v>742</v>
      </c>
      <c r="D695" s="148" t="s">
        <v>361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396</v>
      </c>
      <c r="S695" s="151" t="s">
        <v>3362</v>
      </c>
      <c r="T695" s="152" t="s">
        <v>279</v>
      </c>
      <c r="U695" s="136">
        <v>1.6</v>
      </c>
      <c r="V695" s="136">
        <f>ROUND(E695*U695,2)</f>
        <v>1.28</v>
      </c>
      <c r="W695" s="136"/>
      <c r="X695" s="136" t="s">
        <v>320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321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2.5" outlineLevel="1" x14ac:dyDescent="0.2">
      <c r="A696" s="133"/>
      <c r="B696" s="134"/>
      <c r="C696" s="256" t="s">
        <v>743</v>
      </c>
      <c r="D696" s="257"/>
      <c r="E696" s="257"/>
      <c r="F696" s="257"/>
      <c r="G696" s="257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326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">
      <c r="A697" s="133"/>
      <c r="B697" s="134"/>
      <c r="C697" s="157" t="s">
        <v>341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298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">
      <c r="A698" s="133"/>
      <c r="B698" s="134"/>
      <c r="C698" s="157" t="s">
        <v>371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298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">
      <c r="A699" s="133"/>
      <c r="B699" s="134"/>
      <c r="C699" s="157" t="s">
        <v>744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298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">
      <c r="A700" s="133"/>
      <c r="B700" s="134"/>
      <c r="C700" s="237"/>
      <c r="D700" s="238"/>
      <c r="E700" s="238"/>
      <c r="F700" s="238"/>
      <c r="G700" s="238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284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">
      <c r="A701" s="146">
        <v>93</v>
      </c>
      <c r="B701" s="147" t="s">
        <v>745</v>
      </c>
      <c r="C701" s="156" t="s">
        <v>746</v>
      </c>
      <c r="D701" s="148" t="s">
        <v>361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396</v>
      </c>
      <c r="S701" s="151" t="s">
        <v>3362</v>
      </c>
      <c r="T701" s="152" t="s">
        <v>279</v>
      </c>
      <c r="U701" s="136">
        <v>0.32</v>
      </c>
      <c r="V701" s="136">
        <f>ROUND(E701*U701,2)</f>
        <v>0.26</v>
      </c>
      <c r="W701" s="136"/>
      <c r="X701" s="136" t="s">
        <v>320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321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2.5" outlineLevel="1" x14ac:dyDescent="0.2">
      <c r="A702" s="133"/>
      <c r="B702" s="134"/>
      <c r="C702" s="256" t="s">
        <v>743</v>
      </c>
      <c r="D702" s="257"/>
      <c r="E702" s="257"/>
      <c r="F702" s="257"/>
      <c r="G702" s="257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326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">
      <c r="A703" s="133"/>
      <c r="B703" s="134"/>
      <c r="C703" s="258" t="s">
        <v>412</v>
      </c>
      <c r="D703" s="259"/>
      <c r="E703" s="259"/>
      <c r="F703" s="259"/>
      <c r="G703" s="259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283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">
      <c r="A704" s="133"/>
      <c r="B704" s="134"/>
      <c r="C704" s="157" t="s">
        <v>341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298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">
      <c r="A705" s="133"/>
      <c r="B705" s="134"/>
      <c r="C705" s="157" t="s">
        <v>371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298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">
      <c r="A706" s="133"/>
      <c r="B706" s="134"/>
      <c r="C706" s="157" t="s">
        <v>744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298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">
      <c r="A707" s="133"/>
      <c r="B707" s="134"/>
      <c r="C707" s="237"/>
      <c r="D707" s="238"/>
      <c r="E707" s="238"/>
      <c r="F707" s="238"/>
      <c r="G707" s="238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284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2.5" outlineLevel="1" x14ac:dyDescent="0.2">
      <c r="A708" s="146">
        <v>94</v>
      </c>
      <c r="B708" s="147" t="s">
        <v>747</v>
      </c>
      <c r="C708" s="156" t="s">
        <v>748</v>
      </c>
      <c r="D708" s="148" t="s">
        <v>361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749</v>
      </c>
      <c r="S708" s="151" t="s">
        <v>3362</v>
      </c>
      <c r="T708" s="152" t="s">
        <v>279</v>
      </c>
      <c r="U708" s="136">
        <v>2.5999999999999999E-2</v>
      </c>
      <c r="V708" s="136">
        <f>ROUND(E708*U708,2)</f>
        <v>0.28999999999999998</v>
      </c>
      <c r="W708" s="136"/>
      <c r="X708" s="136" t="s">
        <v>320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321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">
      <c r="A709" s="133"/>
      <c r="B709" s="134"/>
      <c r="C709" s="157" t="s">
        <v>341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298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">
      <c r="A710" s="133"/>
      <c r="B710" s="134"/>
      <c r="C710" s="157" t="s">
        <v>371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298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">
      <c r="A711" s="133"/>
      <c r="B711" s="134"/>
      <c r="C711" s="157" t="s">
        <v>750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298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">
      <c r="A712" s="133"/>
      <c r="B712" s="134"/>
      <c r="C712" s="237"/>
      <c r="D712" s="238"/>
      <c r="E712" s="238"/>
      <c r="F712" s="238"/>
      <c r="G712" s="238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284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2.5" outlineLevel="1" x14ac:dyDescent="0.2">
      <c r="A713" s="146">
        <v>95</v>
      </c>
      <c r="B713" s="147" t="s">
        <v>751</v>
      </c>
      <c r="C713" s="156" t="s">
        <v>752</v>
      </c>
      <c r="D713" s="148" t="s">
        <v>361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749</v>
      </c>
      <c r="S713" s="151" t="s">
        <v>3362</v>
      </c>
      <c r="T713" s="152" t="s">
        <v>279</v>
      </c>
      <c r="U713" s="136">
        <v>2.9000000000000001E-2</v>
      </c>
      <c r="V713" s="136">
        <f>ROUND(E713*U713,2)</f>
        <v>0.32</v>
      </c>
      <c r="W713" s="136"/>
      <c r="X713" s="136" t="s">
        <v>320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321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">
      <c r="A714" s="133"/>
      <c r="B714" s="134"/>
      <c r="C714" s="157" t="s">
        <v>341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298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">
      <c r="A715" s="133"/>
      <c r="B715" s="134"/>
      <c r="C715" s="157" t="s">
        <v>371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298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">
      <c r="A716" s="133"/>
      <c r="B716" s="134"/>
      <c r="C716" s="157" t="s">
        <v>750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298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">
      <c r="A717" s="133"/>
      <c r="B717" s="134"/>
      <c r="C717" s="237"/>
      <c r="D717" s="238"/>
      <c r="E717" s="238"/>
      <c r="F717" s="238"/>
      <c r="G717" s="238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284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2.5" outlineLevel="1" x14ac:dyDescent="0.2">
      <c r="A718" s="146">
        <v>96</v>
      </c>
      <c r="B718" s="147" t="s">
        <v>753</v>
      </c>
      <c r="C718" s="156" t="s">
        <v>3407</v>
      </c>
      <c r="D718" s="148" t="s">
        <v>361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749</v>
      </c>
      <c r="S718" s="151" t="s">
        <v>3362</v>
      </c>
      <c r="T718" s="152" t="s">
        <v>279</v>
      </c>
      <c r="U718" s="136">
        <v>0.38800000000000001</v>
      </c>
      <c r="V718" s="136">
        <f>ROUND(E718*U718,2)</f>
        <v>0.54</v>
      </c>
      <c r="W718" s="136"/>
      <c r="X718" s="136" t="s">
        <v>320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321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2.5" outlineLevel="1" x14ac:dyDescent="0.2">
      <c r="A719" s="133"/>
      <c r="B719" s="134"/>
      <c r="C719" s="256" t="s">
        <v>754</v>
      </c>
      <c r="D719" s="257"/>
      <c r="E719" s="257"/>
      <c r="F719" s="257"/>
      <c r="G719" s="257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326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">
      <c r="A720" s="133"/>
      <c r="B720" s="134"/>
      <c r="C720" s="157" t="s">
        <v>662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298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">
      <c r="A721" s="133"/>
      <c r="B721" s="134"/>
      <c r="C721" s="157" t="s">
        <v>371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298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">
      <c r="A722" s="133"/>
      <c r="B722" s="134"/>
      <c r="C722" s="157" t="s">
        <v>755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298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">
      <c r="A723" s="133"/>
      <c r="B723" s="134"/>
      <c r="C723" s="237"/>
      <c r="D723" s="238"/>
      <c r="E723" s="238"/>
      <c r="F723" s="238"/>
      <c r="G723" s="238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284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">
      <c r="A724" s="146">
        <v>97</v>
      </c>
      <c r="B724" s="147" t="s">
        <v>756</v>
      </c>
      <c r="C724" s="156" t="s">
        <v>757</v>
      </c>
      <c r="D724" s="148" t="s">
        <v>361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293</v>
      </c>
      <c r="T724" s="152" t="s">
        <v>279</v>
      </c>
      <c r="U724" s="136">
        <v>0.61599999999999999</v>
      </c>
      <c r="V724" s="136">
        <f>ROUND(E724*U724,2)</f>
        <v>7.82</v>
      </c>
      <c r="W724" s="136"/>
      <c r="X724" s="136" t="s">
        <v>320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321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">
      <c r="A725" s="133"/>
      <c r="B725" s="134"/>
      <c r="C725" s="157" t="s">
        <v>341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298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">
      <c r="A726" s="133"/>
      <c r="B726" s="134"/>
      <c r="C726" s="157" t="s">
        <v>371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298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">
      <c r="A727" s="133"/>
      <c r="B727" s="134"/>
      <c r="C727" s="157" t="s">
        <v>750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298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">
      <c r="A728" s="133"/>
      <c r="B728" s="134"/>
      <c r="C728" s="157" t="s">
        <v>758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298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">
      <c r="A729" s="133"/>
      <c r="B729" s="134"/>
      <c r="C729" s="237"/>
      <c r="D729" s="238"/>
      <c r="E729" s="238"/>
      <c r="F729" s="238"/>
      <c r="G729" s="238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284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">
      <c r="A730" s="146">
        <v>98</v>
      </c>
      <c r="B730" s="147" t="s">
        <v>759</v>
      </c>
      <c r="C730" s="156" t="s">
        <v>760</v>
      </c>
      <c r="D730" s="148" t="s">
        <v>323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293</v>
      </c>
      <c r="T730" s="152" t="s">
        <v>279</v>
      </c>
      <c r="U730" s="136">
        <v>2.3170000000000002</v>
      </c>
      <c r="V730" s="136">
        <f>ROUND(E730*U730,2)</f>
        <v>6.2</v>
      </c>
      <c r="W730" s="136"/>
      <c r="X730" s="136" t="s">
        <v>320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321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">
      <c r="A731" s="133"/>
      <c r="B731" s="134"/>
      <c r="C731" s="241" t="s">
        <v>437</v>
      </c>
      <c r="D731" s="242"/>
      <c r="E731" s="242"/>
      <c r="F731" s="242"/>
      <c r="G731" s="242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283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">
      <c r="A732" s="133"/>
      <c r="B732" s="134"/>
      <c r="C732" s="157" t="s">
        <v>341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298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">
      <c r="A733" s="133"/>
      <c r="B733" s="134"/>
      <c r="C733" s="157" t="s">
        <v>371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298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">
      <c r="A734" s="133"/>
      <c r="B734" s="134"/>
      <c r="C734" s="157" t="s">
        <v>761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298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">
      <c r="A735" s="133"/>
      <c r="B735" s="134"/>
      <c r="C735" s="157" t="s">
        <v>762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298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">
      <c r="A736" s="133"/>
      <c r="B736" s="134"/>
      <c r="C736" s="157" t="s">
        <v>763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298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">
      <c r="A737" s="133"/>
      <c r="B737" s="134"/>
      <c r="C737" s="237"/>
      <c r="D737" s="238"/>
      <c r="E737" s="238"/>
      <c r="F737" s="238"/>
      <c r="G737" s="238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284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">
      <c r="A738" s="140" t="s">
        <v>273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274</v>
      </c>
    </row>
    <row r="739" spans="1:60" ht="22.5" outlineLevel="1" x14ac:dyDescent="0.2">
      <c r="A739" s="146">
        <v>99</v>
      </c>
      <c r="B739" s="147" t="s">
        <v>764</v>
      </c>
      <c r="C739" s="156" t="s">
        <v>765</v>
      </c>
      <c r="D739" s="148" t="s">
        <v>361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396</v>
      </c>
      <c r="S739" s="151" t="s">
        <v>3362</v>
      </c>
      <c r="T739" s="152" t="s">
        <v>279</v>
      </c>
      <c r="U739" s="136">
        <v>0.91</v>
      </c>
      <c r="V739" s="136">
        <f>ROUND(E739*U739,2)</f>
        <v>53.17</v>
      </c>
      <c r="W739" s="136"/>
      <c r="X739" s="136" t="s">
        <v>320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321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">
      <c r="A740" s="133"/>
      <c r="B740" s="134"/>
      <c r="C740" s="256" t="s">
        <v>766</v>
      </c>
      <c r="D740" s="257"/>
      <c r="E740" s="257"/>
      <c r="F740" s="257"/>
      <c r="G740" s="257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326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">
      <c r="A741" s="133"/>
      <c r="B741" s="134"/>
      <c r="C741" s="157" t="s">
        <v>455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298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">
      <c r="A742" s="133"/>
      <c r="B742" s="134"/>
      <c r="C742" s="157" t="s">
        <v>612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298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">
      <c r="A743" s="133"/>
      <c r="B743" s="134"/>
      <c r="C743" s="157" t="s">
        <v>767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298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">
      <c r="A744" s="133"/>
      <c r="B744" s="134"/>
      <c r="C744" s="237"/>
      <c r="D744" s="238"/>
      <c r="E744" s="238"/>
      <c r="F744" s="238"/>
      <c r="G744" s="238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284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33.75" outlineLevel="1" x14ac:dyDescent="0.2">
      <c r="A745" s="146">
        <v>100</v>
      </c>
      <c r="B745" s="147" t="s">
        <v>768</v>
      </c>
      <c r="C745" s="156" t="s">
        <v>3406</v>
      </c>
      <c r="D745" s="148" t="s">
        <v>361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442</v>
      </c>
      <c r="S745" s="151" t="s">
        <v>3362</v>
      </c>
      <c r="T745" s="152" t="s">
        <v>279</v>
      </c>
      <c r="U745" s="136">
        <v>0.15720000000000001</v>
      </c>
      <c r="V745" s="136">
        <f>ROUND(E745*U745,2)</f>
        <v>68.52</v>
      </c>
      <c r="W745" s="136"/>
      <c r="X745" s="136" t="s">
        <v>320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321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">
      <c r="A746" s="133"/>
      <c r="B746" s="134"/>
      <c r="C746" s="241" t="s">
        <v>769</v>
      </c>
      <c r="D746" s="242"/>
      <c r="E746" s="242"/>
      <c r="F746" s="242"/>
      <c r="G746" s="242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283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">
      <c r="A747" s="133"/>
      <c r="B747" s="134"/>
      <c r="C747" s="157" t="s">
        <v>455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298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">
      <c r="A748" s="133"/>
      <c r="B748" s="134"/>
      <c r="C748" s="157" t="s">
        <v>770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298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">
      <c r="A749" s="133"/>
      <c r="B749" s="134"/>
      <c r="C749" s="237"/>
      <c r="D749" s="238"/>
      <c r="E749" s="238"/>
      <c r="F749" s="238"/>
      <c r="G749" s="238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284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2.5" outlineLevel="1" x14ac:dyDescent="0.2">
      <c r="A750" s="146">
        <v>101</v>
      </c>
      <c r="B750" s="147" t="s">
        <v>771</v>
      </c>
      <c r="C750" s="156" t="s">
        <v>772</v>
      </c>
      <c r="D750" s="148" t="s">
        <v>361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396</v>
      </c>
      <c r="S750" s="151" t="s">
        <v>3362</v>
      </c>
      <c r="T750" s="152" t="s">
        <v>279</v>
      </c>
      <c r="U750" s="136">
        <v>0.38100000000000001</v>
      </c>
      <c r="V750" s="136">
        <f>ROUND(E750*U750,2)</f>
        <v>166.07</v>
      </c>
      <c r="W750" s="136"/>
      <c r="X750" s="136" t="s">
        <v>320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321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2.5" outlineLevel="1" x14ac:dyDescent="0.2">
      <c r="A751" s="133"/>
      <c r="B751" s="134"/>
      <c r="C751" s="256" t="s">
        <v>773</v>
      </c>
      <c r="D751" s="257"/>
      <c r="E751" s="257"/>
      <c r="F751" s="257"/>
      <c r="G751" s="257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326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">
      <c r="A752" s="133"/>
      <c r="B752" s="134"/>
      <c r="C752" s="157" t="s">
        <v>455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298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">
      <c r="A753" s="133"/>
      <c r="B753" s="134"/>
      <c r="C753" s="157" t="s">
        <v>770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298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">
      <c r="A754" s="133"/>
      <c r="B754" s="134"/>
      <c r="C754" s="237"/>
      <c r="D754" s="238"/>
      <c r="E754" s="238"/>
      <c r="F754" s="238"/>
      <c r="G754" s="238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284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ht="22.5" outlineLevel="1" x14ac:dyDescent="0.2">
      <c r="A755" s="146">
        <v>102</v>
      </c>
      <c r="B755" s="147" t="s">
        <v>774</v>
      </c>
      <c r="C755" s="156" t="s">
        <v>775</v>
      </c>
      <c r="D755" s="148" t="s">
        <v>361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396</v>
      </c>
      <c r="S755" s="151" t="s">
        <v>3362</v>
      </c>
      <c r="T755" s="152" t="s">
        <v>279</v>
      </c>
      <c r="U755" s="136">
        <v>0.48</v>
      </c>
      <c r="V755" s="136">
        <f>ROUND(E755*U755,2)</f>
        <v>48.97</v>
      </c>
      <c r="W755" s="136"/>
      <c r="X755" s="136" t="s">
        <v>320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321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">
      <c r="A756" s="133"/>
      <c r="B756" s="134"/>
      <c r="C756" s="256" t="s">
        <v>766</v>
      </c>
      <c r="D756" s="257"/>
      <c r="E756" s="257"/>
      <c r="F756" s="257"/>
      <c r="G756" s="257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326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">
      <c r="A757" s="133"/>
      <c r="B757" s="134"/>
      <c r="C757" s="157" t="s">
        <v>455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298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">
      <c r="A758" s="133"/>
      <c r="B758" s="134"/>
      <c r="C758" s="157" t="s">
        <v>612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298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">
      <c r="A759" s="133"/>
      <c r="B759" s="134"/>
      <c r="C759" s="157" t="s">
        <v>767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298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">
      <c r="A760" s="133"/>
      <c r="B760" s="134"/>
      <c r="C760" s="157" t="s">
        <v>455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298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">
      <c r="A761" s="133"/>
      <c r="B761" s="134"/>
      <c r="C761" s="157" t="s">
        <v>776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298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">
      <c r="A762" s="133"/>
      <c r="B762" s="134"/>
      <c r="C762" s="237"/>
      <c r="D762" s="238"/>
      <c r="E762" s="238"/>
      <c r="F762" s="238"/>
      <c r="G762" s="238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284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">
      <c r="A763" s="146">
        <v>103</v>
      </c>
      <c r="B763" s="147" t="s">
        <v>777</v>
      </c>
      <c r="C763" s="156" t="s">
        <v>778</v>
      </c>
      <c r="D763" s="148" t="s">
        <v>544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442</v>
      </c>
      <c r="S763" s="151" t="s">
        <v>3362</v>
      </c>
      <c r="T763" s="152" t="s">
        <v>279</v>
      </c>
      <c r="U763" s="136">
        <v>0.18232999999999999</v>
      </c>
      <c r="V763" s="136">
        <f>ROUND(E763*U763,2)</f>
        <v>2.2599999999999998</v>
      </c>
      <c r="W763" s="136"/>
      <c r="X763" s="136" t="s">
        <v>320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321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">
      <c r="A764" s="133"/>
      <c r="B764" s="134"/>
      <c r="C764" s="157" t="s">
        <v>447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298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">
      <c r="A765" s="133"/>
      <c r="B765" s="134"/>
      <c r="C765" s="157" t="s">
        <v>779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298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">
      <c r="A766" s="133"/>
      <c r="B766" s="134"/>
      <c r="C766" s="157" t="s">
        <v>780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298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">
      <c r="A767" s="133"/>
      <c r="B767" s="134"/>
      <c r="C767" s="157" t="s">
        <v>781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298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">
      <c r="A768" s="133"/>
      <c r="B768" s="134"/>
      <c r="C768" s="157" t="s">
        <v>782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298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">
      <c r="A769" s="133"/>
      <c r="B769" s="134"/>
      <c r="C769" s="237"/>
      <c r="D769" s="238"/>
      <c r="E769" s="238"/>
      <c r="F769" s="238"/>
      <c r="G769" s="238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284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ht="22.5" outlineLevel="1" x14ac:dyDescent="0.2">
      <c r="A770" s="146">
        <v>104</v>
      </c>
      <c r="B770" s="147" t="s">
        <v>783</v>
      </c>
      <c r="C770" s="156" t="s">
        <v>784</v>
      </c>
      <c r="D770" s="148" t="s">
        <v>361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442</v>
      </c>
      <c r="S770" s="151" t="s">
        <v>3362</v>
      </c>
      <c r="T770" s="152" t="s">
        <v>279</v>
      </c>
      <c r="U770" s="136">
        <v>0.08</v>
      </c>
      <c r="V770" s="136">
        <f>ROUND(E770*U770,2)</f>
        <v>206.2</v>
      </c>
      <c r="W770" s="136"/>
      <c r="X770" s="136" t="s">
        <v>320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321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">
      <c r="A771" s="133"/>
      <c r="B771" s="134"/>
      <c r="C771" s="157" t="s">
        <v>785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298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">
      <c r="A772" s="133"/>
      <c r="B772" s="134"/>
      <c r="C772" s="157" t="s">
        <v>786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298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">
      <c r="A773" s="133"/>
      <c r="B773" s="134"/>
      <c r="C773" s="237"/>
      <c r="D773" s="238"/>
      <c r="E773" s="238"/>
      <c r="F773" s="238"/>
      <c r="G773" s="238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284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">
      <c r="A774" s="146">
        <v>105</v>
      </c>
      <c r="B774" s="147" t="s">
        <v>787</v>
      </c>
      <c r="C774" s="156" t="s">
        <v>788</v>
      </c>
      <c r="D774" s="148" t="s">
        <v>361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442</v>
      </c>
      <c r="S774" s="151" t="s">
        <v>3362</v>
      </c>
      <c r="T774" s="152" t="s">
        <v>279</v>
      </c>
      <c r="U774" s="136">
        <v>0.75</v>
      </c>
      <c r="V774" s="136">
        <f>ROUND(E774*U774,2)</f>
        <v>234.55</v>
      </c>
      <c r="W774" s="136"/>
      <c r="X774" s="136" t="s">
        <v>320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321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">
      <c r="A775" s="133"/>
      <c r="B775" s="134"/>
      <c r="C775" s="157" t="s">
        <v>789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298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">
      <c r="A776" s="133"/>
      <c r="B776" s="134"/>
      <c r="C776" s="157" t="s">
        <v>790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298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">
      <c r="A777" s="133"/>
      <c r="B777" s="134"/>
      <c r="C777" s="157" t="s">
        <v>791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298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">
      <c r="A778" s="133"/>
      <c r="B778" s="134"/>
      <c r="C778" s="157" t="s">
        <v>792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298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">
      <c r="A779" s="133"/>
      <c r="B779" s="134"/>
      <c r="C779" s="157" t="s">
        <v>793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298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">
      <c r="A780" s="133"/>
      <c r="B780" s="134"/>
      <c r="C780" s="157" t="s">
        <v>794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298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">
      <c r="A781" s="133"/>
      <c r="B781" s="134"/>
      <c r="C781" s="157" t="s">
        <v>795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298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">
      <c r="A782" s="133"/>
      <c r="B782" s="134"/>
      <c r="C782" s="157" t="s">
        <v>796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298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">
      <c r="A783" s="133"/>
      <c r="B783" s="134"/>
      <c r="C783" s="157" t="s">
        <v>797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298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">
      <c r="A784" s="133"/>
      <c r="B784" s="134"/>
      <c r="C784" s="157" t="s">
        <v>798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298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">
      <c r="A785" s="133"/>
      <c r="B785" s="134"/>
      <c r="C785" s="157" t="s">
        <v>799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298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">
      <c r="A786" s="133"/>
      <c r="B786" s="134"/>
      <c r="C786" s="157" t="s">
        <v>800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298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">
      <c r="A787" s="133"/>
      <c r="B787" s="134"/>
      <c r="C787" s="157" t="s">
        <v>801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298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">
      <c r="A788" s="133"/>
      <c r="B788" s="134"/>
      <c r="C788" s="157" t="s">
        <v>802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298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">
      <c r="A789" s="133"/>
      <c r="B789" s="134"/>
      <c r="C789" s="157" t="s">
        <v>803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298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">
      <c r="A790" s="133"/>
      <c r="B790" s="134"/>
      <c r="C790" s="157" t="s">
        <v>804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298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">
      <c r="A791" s="133"/>
      <c r="B791" s="134"/>
      <c r="C791" s="157" t="s">
        <v>805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298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">
      <c r="A792" s="133"/>
      <c r="B792" s="134"/>
      <c r="C792" s="157" t="s">
        <v>806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298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">
      <c r="A793" s="133"/>
      <c r="B793" s="134"/>
      <c r="C793" s="157" t="s">
        <v>807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298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">
      <c r="A794" s="133"/>
      <c r="B794" s="134"/>
      <c r="C794" s="157" t="s">
        <v>655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298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">
      <c r="A795" s="133"/>
      <c r="B795" s="134"/>
      <c r="C795" s="157" t="s">
        <v>808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298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">
      <c r="A796" s="133"/>
      <c r="B796" s="134"/>
      <c r="C796" s="237"/>
      <c r="D796" s="238"/>
      <c r="E796" s="238"/>
      <c r="F796" s="238"/>
      <c r="G796" s="238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284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">
      <c r="A797" s="146">
        <v>106</v>
      </c>
      <c r="B797" s="147" t="s">
        <v>809</v>
      </c>
      <c r="C797" s="156" t="s">
        <v>810</v>
      </c>
      <c r="D797" s="148" t="s">
        <v>361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396</v>
      </c>
      <c r="S797" s="151" t="s">
        <v>3362</v>
      </c>
      <c r="T797" s="152" t="s">
        <v>279</v>
      </c>
      <c r="U797" s="136">
        <v>0.61</v>
      </c>
      <c r="V797" s="136">
        <f>ROUND(E797*U797,2)</f>
        <v>99.78</v>
      </c>
      <c r="W797" s="136"/>
      <c r="X797" s="136" t="s">
        <v>320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321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">
      <c r="A798" s="133"/>
      <c r="B798" s="134"/>
      <c r="C798" s="256" t="s">
        <v>811</v>
      </c>
      <c r="D798" s="257"/>
      <c r="E798" s="257"/>
      <c r="F798" s="257"/>
      <c r="G798" s="257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326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">
      <c r="A799" s="133"/>
      <c r="B799" s="134"/>
      <c r="C799" s="157" t="s">
        <v>812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298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">
      <c r="A800" s="133"/>
      <c r="B800" s="134"/>
      <c r="C800" s="157" t="s">
        <v>447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298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">
      <c r="A801" s="133"/>
      <c r="B801" s="134"/>
      <c r="C801" s="157" t="s">
        <v>813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298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">
      <c r="A802" s="133"/>
      <c r="B802" s="134"/>
      <c r="C802" s="157" t="s">
        <v>814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298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">
      <c r="A803" s="133"/>
      <c r="B803" s="134"/>
      <c r="C803" s="157" t="s">
        <v>815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298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">
      <c r="A804" s="133"/>
      <c r="B804" s="134"/>
      <c r="C804" s="157" t="s">
        <v>816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298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">
      <c r="A805" s="133"/>
      <c r="B805" s="134"/>
      <c r="C805" s="157" t="s">
        <v>817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298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">
      <c r="A806" s="133"/>
      <c r="B806" s="134"/>
      <c r="C806" s="157" t="s">
        <v>818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298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">
      <c r="A807" s="133"/>
      <c r="B807" s="134"/>
      <c r="C807" s="157" t="s">
        <v>819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298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">
      <c r="A808" s="133"/>
      <c r="B808" s="134"/>
      <c r="C808" s="157" t="s">
        <v>455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298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">
      <c r="A809" s="133"/>
      <c r="B809" s="134"/>
      <c r="C809" s="157" t="s">
        <v>820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298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">
      <c r="A810" s="133"/>
      <c r="B810" s="134"/>
      <c r="C810" s="157" t="s">
        <v>813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298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">
      <c r="A811" s="133"/>
      <c r="B811" s="134"/>
      <c r="C811" s="157" t="s">
        <v>821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298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">
      <c r="A812" s="133"/>
      <c r="B812" s="134"/>
      <c r="C812" s="157" t="s">
        <v>815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298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">
      <c r="A813" s="133"/>
      <c r="B813" s="134"/>
      <c r="C813" s="157" t="s">
        <v>822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298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">
      <c r="A814" s="133"/>
      <c r="B814" s="134"/>
      <c r="C814" s="157" t="s">
        <v>823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298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">
      <c r="A815" s="133"/>
      <c r="B815" s="134"/>
      <c r="C815" s="157" t="s">
        <v>813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298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">
      <c r="A816" s="133"/>
      <c r="B816" s="134"/>
      <c r="C816" s="157" t="s">
        <v>824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298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">
      <c r="A817" s="133"/>
      <c r="B817" s="134"/>
      <c r="C817" s="157" t="s">
        <v>825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298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">
      <c r="A818" s="133"/>
      <c r="B818" s="134"/>
      <c r="C818" s="157" t="s">
        <v>813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298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">
      <c r="A819" s="133"/>
      <c r="B819" s="134"/>
      <c r="C819" s="157" t="s">
        <v>826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298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">
      <c r="A820" s="133"/>
      <c r="B820" s="134"/>
      <c r="C820" s="157" t="s">
        <v>827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298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">
      <c r="A821" s="133"/>
      <c r="B821" s="134"/>
      <c r="C821" s="157" t="s">
        <v>828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298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">
      <c r="A822" s="133"/>
      <c r="B822" s="134"/>
      <c r="C822" s="157" t="s">
        <v>829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298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">
      <c r="A823" s="133"/>
      <c r="B823" s="134"/>
      <c r="C823" s="157" t="s">
        <v>830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298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">
      <c r="A824" s="133"/>
      <c r="B824" s="134"/>
      <c r="C824" s="157" t="s">
        <v>818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298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">
      <c r="A825" s="133"/>
      <c r="B825" s="134"/>
      <c r="C825" s="157" t="s">
        <v>831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298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">
      <c r="A826" s="133"/>
      <c r="B826" s="134"/>
      <c r="C826" s="157" t="s">
        <v>796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298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">
      <c r="A827" s="133"/>
      <c r="B827" s="134"/>
      <c r="C827" s="157" t="s">
        <v>813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298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">
      <c r="A828" s="133"/>
      <c r="B828" s="134"/>
      <c r="C828" s="157" t="s">
        <v>832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298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">
      <c r="A829" s="133"/>
      <c r="B829" s="134"/>
      <c r="C829" s="157" t="s">
        <v>827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298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">
      <c r="A830" s="133"/>
      <c r="B830" s="134"/>
      <c r="C830" s="157" t="s">
        <v>833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298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">
      <c r="A831" s="133"/>
      <c r="B831" s="134"/>
      <c r="C831" s="157" t="s">
        <v>834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298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">
      <c r="A832" s="133"/>
      <c r="B832" s="134"/>
      <c r="C832" s="157" t="s">
        <v>813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298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">
      <c r="A833" s="133"/>
      <c r="B833" s="134"/>
      <c r="C833" s="157" t="s">
        <v>835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298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">
      <c r="A834" s="133"/>
      <c r="B834" s="134"/>
      <c r="C834" s="157" t="s">
        <v>827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298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">
      <c r="A835" s="133"/>
      <c r="B835" s="134"/>
      <c r="C835" s="157" t="s">
        <v>836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298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">
      <c r="A836" s="133"/>
      <c r="B836" s="134"/>
      <c r="C836" s="157" t="s">
        <v>837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298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">
      <c r="A837" s="133"/>
      <c r="B837" s="134"/>
      <c r="C837" s="157" t="s">
        <v>818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298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">
      <c r="A838" s="133"/>
      <c r="B838" s="134"/>
      <c r="C838" s="157" t="s">
        <v>838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298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">
      <c r="A839" s="133"/>
      <c r="B839" s="134"/>
      <c r="C839" s="157" t="s">
        <v>655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298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">
      <c r="A840" s="133"/>
      <c r="B840" s="134"/>
      <c r="C840" s="157" t="s">
        <v>839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298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">
      <c r="A841" s="133"/>
      <c r="B841" s="134"/>
      <c r="C841" s="237"/>
      <c r="D841" s="238"/>
      <c r="E841" s="238"/>
      <c r="F841" s="238"/>
      <c r="G841" s="238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284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ht="22.5" outlineLevel="1" x14ac:dyDescent="0.2">
      <c r="A842" s="146">
        <v>107</v>
      </c>
      <c r="B842" s="147" t="s">
        <v>840</v>
      </c>
      <c r="C842" s="156" t="s">
        <v>841</v>
      </c>
      <c r="D842" s="148" t="s">
        <v>361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396</v>
      </c>
      <c r="S842" s="151" t="s">
        <v>3362</v>
      </c>
      <c r="T842" s="152" t="s">
        <v>279</v>
      </c>
      <c r="U842" s="136">
        <v>0.32</v>
      </c>
      <c r="V842" s="136">
        <f>ROUND(E842*U842,2)</f>
        <v>824.8</v>
      </c>
      <c r="W842" s="136"/>
      <c r="X842" s="136" t="s">
        <v>320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321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ht="22.5" outlineLevel="1" x14ac:dyDescent="0.2">
      <c r="A843" s="133"/>
      <c r="B843" s="134"/>
      <c r="C843" s="256" t="s">
        <v>842</v>
      </c>
      <c r="D843" s="257"/>
      <c r="E843" s="257"/>
      <c r="F843" s="257"/>
      <c r="G843" s="257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326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">
      <c r="A844" s="133"/>
      <c r="B844" s="134"/>
      <c r="C844" s="157" t="s">
        <v>785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298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">
      <c r="A845" s="133"/>
      <c r="B845" s="134"/>
      <c r="C845" s="157" t="s">
        <v>786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298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">
      <c r="A846" s="133"/>
      <c r="B846" s="134"/>
      <c r="C846" s="237"/>
      <c r="D846" s="238"/>
      <c r="E846" s="238"/>
      <c r="F846" s="238"/>
      <c r="G846" s="238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284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">
      <c r="A847" s="146">
        <v>108</v>
      </c>
      <c r="B847" s="147" t="s">
        <v>843</v>
      </c>
      <c r="C847" s="156" t="s">
        <v>3405</v>
      </c>
      <c r="D847" s="148" t="s">
        <v>361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396</v>
      </c>
      <c r="S847" s="151" t="s">
        <v>3362</v>
      </c>
      <c r="T847" s="152" t="s">
        <v>279</v>
      </c>
      <c r="U847" s="136">
        <v>0.63</v>
      </c>
      <c r="V847" s="136">
        <f>ROUND(E847*U847,2)</f>
        <v>143.15</v>
      </c>
      <c r="W847" s="136"/>
      <c r="X847" s="136" t="s">
        <v>320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321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">
      <c r="A848" s="133"/>
      <c r="B848" s="134"/>
      <c r="C848" s="256" t="s">
        <v>3404</v>
      </c>
      <c r="D848" s="257"/>
      <c r="E848" s="257"/>
      <c r="F848" s="257"/>
      <c r="G848" s="257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326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">
      <c r="A849" s="133"/>
      <c r="B849" s="134"/>
      <c r="C849" s="157" t="s">
        <v>502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298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">
      <c r="A850" s="133"/>
      <c r="B850" s="134"/>
      <c r="C850" s="157" t="s">
        <v>844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298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">
      <c r="A851" s="133"/>
      <c r="B851" s="134"/>
      <c r="C851" s="157" t="s">
        <v>845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298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">
      <c r="A852" s="133"/>
      <c r="B852" s="134"/>
      <c r="C852" s="157" t="s">
        <v>455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298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">
      <c r="A853" s="133"/>
      <c r="B853" s="134"/>
      <c r="C853" s="157" t="s">
        <v>612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298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">
      <c r="A854" s="133"/>
      <c r="B854" s="134"/>
      <c r="C854" s="157" t="s">
        <v>846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298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">
      <c r="A855" s="133"/>
      <c r="B855" s="134"/>
      <c r="C855" s="157" t="s">
        <v>457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298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">
      <c r="A856" s="133"/>
      <c r="B856" s="134"/>
      <c r="C856" s="157" t="s">
        <v>455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298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">
      <c r="A857" s="133"/>
      <c r="B857" s="134"/>
      <c r="C857" s="157" t="s">
        <v>847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298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">
      <c r="A858" s="133"/>
      <c r="B858" s="134"/>
      <c r="C858" s="157" t="s">
        <v>848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298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">
      <c r="A859" s="133"/>
      <c r="B859" s="134"/>
      <c r="C859" s="157" t="s">
        <v>492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298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">
      <c r="A860" s="133"/>
      <c r="B860" s="134"/>
      <c r="C860" s="157" t="s">
        <v>849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298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">
      <c r="A861" s="133"/>
      <c r="B861" s="134"/>
      <c r="C861" s="157" t="s">
        <v>850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298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">
      <c r="A862" s="133"/>
      <c r="B862" s="134"/>
      <c r="C862" s="157" t="s">
        <v>655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298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">
      <c r="A863" s="133"/>
      <c r="B863" s="134"/>
      <c r="C863" s="157" t="s">
        <v>851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298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">
      <c r="A864" s="133"/>
      <c r="B864" s="134"/>
      <c r="C864" s="237"/>
      <c r="D864" s="238"/>
      <c r="E864" s="238"/>
      <c r="F864" s="238"/>
      <c r="G864" s="238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284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ht="22.5" outlineLevel="1" x14ac:dyDescent="0.2">
      <c r="A865" s="146">
        <v>109</v>
      </c>
      <c r="B865" s="147" t="s">
        <v>852</v>
      </c>
      <c r="C865" s="156" t="s">
        <v>3403</v>
      </c>
      <c r="D865" s="148" t="s">
        <v>361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396</v>
      </c>
      <c r="S865" s="151" t="s">
        <v>3362</v>
      </c>
      <c r="T865" s="152" t="s">
        <v>279</v>
      </c>
      <c r="U865" s="136">
        <v>0.36</v>
      </c>
      <c r="V865" s="136">
        <f>ROUND(E865*U865,2)</f>
        <v>17.46</v>
      </c>
      <c r="W865" s="136"/>
      <c r="X865" s="136" t="s">
        <v>320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321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">
      <c r="A866" s="133"/>
      <c r="B866" s="134"/>
      <c r="C866" s="157" t="s">
        <v>853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298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">
      <c r="A867" s="133"/>
      <c r="B867" s="134"/>
      <c r="C867" s="157" t="s">
        <v>854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298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">
      <c r="A868" s="133"/>
      <c r="B868" s="134"/>
      <c r="C868" s="157" t="s">
        <v>855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298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">
      <c r="A869" s="133"/>
      <c r="B869" s="134"/>
      <c r="C869" s="157" t="s">
        <v>785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298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">
      <c r="A870" s="133"/>
      <c r="B870" s="134"/>
      <c r="C870" s="157" t="s">
        <v>856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298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">
      <c r="A871" s="133"/>
      <c r="B871" s="134"/>
      <c r="C871" s="237"/>
      <c r="D871" s="238"/>
      <c r="E871" s="238"/>
      <c r="F871" s="238"/>
      <c r="G871" s="238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284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2.5" outlineLevel="1" x14ac:dyDescent="0.2">
      <c r="A872" s="146">
        <v>110</v>
      </c>
      <c r="B872" s="147" t="s">
        <v>857</v>
      </c>
      <c r="C872" s="156" t="s">
        <v>858</v>
      </c>
      <c r="D872" s="148" t="s">
        <v>719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293</v>
      </c>
      <c r="T872" s="152" t="s">
        <v>279</v>
      </c>
      <c r="U872" s="136">
        <v>0.36</v>
      </c>
      <c r="V872" s="136">
        <f>ROUND(E872*U872,2)</f>
        <v>21.2</v>
      </c>
      <c r="W872" s="136"/>
      <c r="X872" s="136" t="s">
        <v>320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609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">
      <c r="A873" s="133"/>
      <c r="B873" s="134"/>
      <c r="C873" s="157" t="s">
        <v>859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298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">
      <c r="A874" s="133"/>
      <c r="B874" s="134"/>
      <c r="C874" s="157" t="s">
        <v>447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298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">
      <c r="A875" s="133"/>
      <c r="B875" s="134"/>
      <c r="C875" s="157" t="s">
        <v>860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298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">
      <c r="A876" s="133"/>
      <c r="B876" s="134"/>
      <c r="C876" s="157" t="s">
        <v>455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298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">
      <c r="A877" s="133"/>
      <c r="B877" s="134"/>
      <c r="C877" s="157" t="s">
        <v>861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298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">
      <c r="A878" s="133"/>
      <c r="B878" s="134"/>
      <c r="C878" s="237"/>
      <c r="D878" s="238"/>
      <c r="E878" s="238"/>
      <c r="F878" s="238"/>
      <c r="G878" s="238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284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">
      <c r="A879" s="146">
        <v>111</v>
      </c>
      <c r="B879" s="147" t="s">
        <v>862</v>
      </c>
      <c r="C879" s="156" t="s">
        <v>863</v>
      </c>
      <c r="D879" s="148" t="s">
        <v>361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293</v>
      </c>
      <c r="T879" s="152" t="s">
        <v>279</v>
      </c>
      <c r="U879" s="136">
        <v>0.12</v>
      </c>
      <c r="V879" s="136">
        <f>ROUND(E879*U879,2)</f>
        <v>0.27</v>
      </c>
      <c r="W879" s="136"/>
      <c r="X879" s="136" t="s">
        <v>320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609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">
      <c r="A880" s="133"/>
      <c r="B880" s="134"/>
      <c r="C880" s="157" t="s">
        <v>854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298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">
      <c r="A881" s="133"/>
      <c r="B881" s="134"/>
      <c r="C881" s="157" t="s">
        <v>864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298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">
      <c r="A882" s="133"/>
      <c r="B882" s="134"/>
      <c r="C882" s="237"/>
      <c r="D882" s="238"/>
      <c r="E882" s="238"/>
      <c r="F882" s="238"/>
      <c r="G882" s="238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284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">
      <c r="A883" s="140" t="s">
        <v>273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274</v>
      </c>
    </row>
    <row r="884" spans="1:60" outlineLevel="1" x14ac:dyDescent="0.2">
      <c r="A884" s="146">
        <v>112</v>
      </c>
      <c r="B884" s="147" t="s">
        <v>865</v>
      </c>
      <c r="C884" s="156" t="s">
        <v>866</v>
      </c>
      <c r="D884" s="148" t="s">
        <v>361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396</v>
      </c>
      <c r="S884" s="151" t="s">
        <v>3362</v>
      </c>
      <c r="T884" s="152" t="s">
        <v>279</v>
      </c>
      <c r="U884" s="136">
        <v>0.22400999999999999</v>
      </c>
      <c r="V884" s="136">
        <f>ROUND(E884*U884,2)</f>
        <v>1.06</v>
      </c>
      <c r="W884" s="136"/>
      <c r="X884" s="136" t="s">
        <v>320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321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">
      <c r="A885" s="133"/>
      <c r="B885" s="134"/>
      <c r="C885" s="256" t="s">
        <v>867</v>
      </c>
      <c r="D885" s="257"/>
      <c r="E885" s="257"/>
      <c r="F885" s="257"/>
      <c r="G885" s="257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326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">
      <c r="A886" s="133"/>
      <c r="B886" s="134"/>
      <c r="C886" s="157" t="s">
        <v>868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298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">
      <c r="A887" s="133"/>
      <c r="B887" s="134"/>
      <c r="C887" s="157" t="s">
        <v>869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298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">
      <c r="A888" s="133"/>
      <c r="B888" s="134"/>
      <c r="C888" s="157" t="s">
        <v>870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298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">
      <c r="A889" s="133"/>
      <c r="B889" s="134"/>
      <c r="C889" s="157" t="s">
        <v>871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298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">
      <c r="A890" s="133"/>
      <c r="B890" s="134"/>
      <c r="C890" s="237"/>
      <c r="D890" s="238"/>
      <c r="E890" s="238"/>
      <c r="F890" s="238"/>
      <c r="G890" s="238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284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2.5" outlineLevel="1" x14ac:dyDescent="0.2">
      <c r="A891" s="146">
        <v>113</v>
      </c>
      <c r="B891" s="147" t="s">
        <v>872</v>
      </c>
      <c r="C891" s="156" t="s">
        <v>3402</v>
      </c>
      <c r="D891" s="148" t="s">
        <v>361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396</v>
      </c>
      <c r="S891" s="151" t="s">
        <v>3362</v>
      </c>
      <c r="T891" s="152" t="s">
        <v>279</v>
      </c>
      <c r="U891" s="136">
        <v>7.0000000000000007E-2</v>
      </c>
      <c r="V891" s="136">
        <f>ROUND(E891*U891,2)</f>
        <v>0.33</v>
      </c>
      <c r="W891" s="136"/>
      <c r="X891" s="136" t="s">
        <v>320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321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">
      <c r="A892" s="133"/>
      <c r="B892" s="134"/>
      <c r="C892" s="256" t="s">
        <v>867</v>
      </c>
      <c r="D892" s="257"/>
      <c r="E892" s="257"/>
      <c r="F892" s="257"/>
      <c r="G892" s="257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326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">
      <c r="A893" s="133"/>
      <c r="B893" s="134"/>
      <c r="C893" s="157" t="s">
        <v>869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298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">
      <c r="A894" s="133"/>
      <c r="B894" s="134"/>
      <c r="C894" s="157" t="s">
        <v>870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298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">
      <c r="A895" s="133"/>
      <c r="B895" s="134"/>
      <c r="C895" s="157" t="s">
        <v>871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298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">
      <c r="A896" s="133"/>
      <c r="B896" s="134"/>
      <c r="C896" s="237"/>
      <c r="D896" s="238"/>
      <c r="E896" s="238"/>
      <c r="F896" s="238"/>
      <c r="G896" s="238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284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ht="22.5" outlineLevel="1" x14ac:dyDescent="0.2">
      <c r="A897" s="146">
        <v>114</v>
      </c>
      <c r="B897" s="147" t="s">
        <v>873</v>
      </c>
      <c r="C897" s="156" t="s">
        <v>874</v>
      </c>
      <c r="D897" s="148" t="s">
        <v>361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396</v>
      </c>
      <c r="S897" s="151" t="s">
        <v>3362</v>
      </c>
      <c r="T897" s="152" t="s">
        <v>279</v>
      </c>
      <c r="U897" s="136">
        <v>0.41402</v>
      </c>
      <c r="V897" s="136">
        <f>ROUND(E897*U897,2)</f>
        <v>1.96</v>
      </c>
      <c r="W897" s="136"/>
      <c r="X897" s="136" t="s">
        <v>320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321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">
      <c r="A898" s="133"/>
      <c r="B898" s="134"/>
      <c r="C898" s="157" t="s">
        <v>869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298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">
      <c r="A899" s="133"/>
      <c r="B899" s="134"/>
      <c r="C899" s="157" t="s">
        <v>870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298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">
      <c r="A900" s="133"/>
      <c r="B900" s="134"/>
      <c r="C900" s="157" t="s">
        <v>871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298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">
      <c r="A901" s="133"/>
      <c r="B901" s="134"/>
      <c r="C901" s="237"/>
      <c r="D901" s="238"/>
      <c r="E901" s="238"/>
      <c r="F901" s="238"/>
      <c r="G901" s="238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284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2.5" outlineLevel="1" x14ac:dyDescent="0.2">
      <c r="A902" s="146">
        <v>115</v>
      </c>
      <c r="B902" s="147" t="s">
        <v>875</v>
      </c>
      <c r="C902" s="156" t="s">
        <v>876</v>
      </c>
      <c r="D902" s="148" t="s">
        <v>361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442</v>
      </c>
      <c r="S902" s="151" t="s">
        <v>3362</v>
      </c>
      <c r="T902" s="152" t="s">
        <v>279</v>
      </c>
      <c r="U902" s="136">
        <v>0.73243999999999998</v>
      </c>
      <c r="V902" s="136">
        <f>ROUND(E902*U902,2)</f>
        <v>31.17</v>
      </c>
      <c r="W902" s="136"/>
      <c r="X902" s="136" t="s">
        <v>320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321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">
      <c r="A903" s="133"/>
      <c r="B903" s="134"/>
      <c r="C903" s="157" t="s">
        <v>869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298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">
      <c r="A904" s="133"/>
      <c r="B904" s="134"/>
      <c r="C904" s="157" t="s">
        <v>877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298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">
      <c r="A905" s="133"/>
      <c r="B905" s="134"/>
      <c r="C905" s="157" t="s">
        <v>859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298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">
      <c r="A906" s="133"/>
      <c r="B906" s="134"/>
      <c r="C906" s="157" t="s">
        <v>878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298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">
      <c r="A907" s="133"/>
      <c r="B907" s="134"/>
      <c r="C907" s="237"/>
      <c r="D907" s="238"/>
      <c r="E907" s="238"/>
      <c r="F907" s="238"/>
      <c r="G907" s="238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284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2.5" outlineLevel="1" x14ac:dyDescent="0.2">
      <c r="A908" s="146">
        <v>116</v>
      </c>
      <c r="B908" s="147" t="s">
        <v>879</v>
      </c>
      <c r="C908" s="156" t="s">
        <v>880</v>
      </c>
      <c r="D908" s="148" t="s">
        <v>361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396</v>
      </c>
      <c r="S908" s="151" t="s">
        <v>3362</v>
      </c>
      <c r="T908" s="152" t="s">
        <v>279</v>
      </c>
      <c r="U908" s="136">
        <v>0.23</v>
      </c>
      <c r="V908" s="136">
        <f>ROUND(E908*U908,2)</f>
        <v>9.7899999999999991</v>
      </c>
      <c r="W908" s="136"/>
      <c r="X908" s="136" t="s">
        <v>320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321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">
      <c r="A909" s="133"/>
      <c r="B909" s="134"/>
      <c r="C909" s="256" t="s">
        <v>881</v>
      </c>
      <c r="D909" s="257"/>
      <c r="E909" s="257"/>
      <c r="F909" s="257"/>
      <c r="G909" s="257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326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">
      <c r="A910" s="133"/>
      <c r="B910" s="134"/>
      <c r="C910" s="258" t="s">
        <v>881</v>
      </c>
      <c r="D910" s="259"/>
      <c r="E910" s="259"/>
      <c r="F910" s="259"/>
      <c r="G910" s="259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283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">
      <c r="A911" s="133"/>
      <c r="B911" s="134"/>
      <c r="C911" s="157" t="s">
        <v>869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298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">
      <c r="A912" s="133"/>
      <c r="B912" s="134"/>
      <c r="C912" s="157" t="s">
        <v>877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298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">
      <c r="A913" s="133"/>
      <c r="B913" s="134"/>
      <c r="C913" s="157" t="s">
        <v>859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298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">
      <c r="A914" s="133"/>
      <c r="B914" s="134"/>
      <c r="C914" s="157" t="s">
        <v>878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298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">
      <c r="A915" s="133"/>
      <c r="B915" s="134"/>
      <c r="C915" s="237"/>
      <c r="D915" s="238"/>
      <c r="E915" s="238"/>
      <c r="F915" s="238"/>
      <c r="G915" s="238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284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2.5" outlineLevel="1" x14ac:dyDescent="0.2">
      <c r="A916" s="146">
        <v>117</v>
      </c>
      <c r="B916" s="147" t="s">
        <v>882</v>
      </c>
      <c r="C916" s="156" t="s">
        <v>883</v>
      </c>
      <c r="D916" s="148" t="s">
        <v>361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396</v>
      </c>
      <c r="S916" s="151" t="s">
        <v>3362</v>
      </c>
      <c r="T916" s="152" t="s">
        <v>279</v>
      </c>
      <c r="U916" s="136">
        <v>0.36199999999999999</v>
      </c>
      <c r="V916" s="136">
        <f>ROUND(E916*U916,2)</f>
        <v>1.72</v>
      </c>
      <c r="W916" s="136"/>
      <c r="X916" s="136" t="s">
        <v>320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321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">
      <c r="A917" s="133"/>
      <c r="B917" s="134"/>
      <c r="C917" s="157" t="s">
        <v>869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298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">
      <c r="A918" s="133"/>
      <c r="B918" s="134"/>
      <c r="C918" s="157" t="s">
        <v>870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298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">
      <c r="A919" s="133"/>
      <c r="B919" s="134"/>
      <c r="C919" s="157" t="s">
        <v>871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298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">
      <c r="A920" s="133"/>
      <c r="B920" s="134"/>
      <c r="C920" s="237"/>
      <c r="D920" s="238"/>
      <c r="E920" s="238"/>
      <c r="F920" s="238"/>
      <c r="G920" s="238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284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2.5" outlineLevel="1" x14ac:dyDescent="0.2">
      <c r="A921" s="146">
        <v>118</v>
      </c>
      <c r="B921" s="147" t="s">
        <v>884</v>
      </c>
      <c r="C921" s="156" t="s">
        <v>885</v>
      </c>
      <c r="D921" s="148" t="s">
        <v>361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380</v>
      </c>
      <c r="S921" s="151" t="s">
        <v>3362</v>
      </c>
      <c r="T921" s="152" t="s">
        <v>279</v>
      </c>
      <c r="U921" s="136">
        <v>0</v>
      </c>
      <c r="V921" s="136">
        <f>ROUND(E921*U921,2)</f>
        <v>0</v>
      </c>
      <c r="W921" s="136"/>
      <c r="X921" s="136" t="s">
        <v>381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382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3.75" outlineLevel="1" x14ac:dyDescent="0.2">
      <c r="A922" s="133"/>
      <c r="B922" s="134"/>
      <c r="C922" s="256" t="s">
        <v>886</v>
      </c>
      <c r="D922" s="257"/>
      <c r="E922" s="257"/>
      <c r="F922" s="257"/>
      <c r="G922" s="257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326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">
      <c r="A923" s="133"/>
      <c r="B923" s="134"/>
      <c r="C923" s="157" t="s">
        <v>869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298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">
      <c r="A924" s="133"/>
      <c r="B924" s="134"/>
      <c r="C924" s="157" t="s">
        <v>887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298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">
      <c r="A925" s="133"/>
      <c r="B925" s="134"/>
      <c r="C925" s="157" t="s">
        <v>888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298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">
      <c r="A926" s="133"/>
      <c r="B926" s="134"/>
      <c r="C926" s="157" t="s">
        <v>889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298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">
      <c r="A927" s="133"/>
      <c r="B927" s="134"/>
      <c r="C927" s="157" t="s">
        <v>890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298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">
      <c r="A928" s="133"/>
      <c r="B928" s="134"/>
      <c r="C928" s="157" t="s">
        <v>891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298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">
      <c r="A929" s="133"/>
      <c r="B929" s="134"/>
      <c r="C929" s="237"/>
      <c r="D929" s="238"/>
      <c r="E929" s="238"/>
      <c r="F929" s="238"/>
      <c r="G929" s="238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284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">
      <c r="A930" s="140" t="s">
        <v>273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274</v>
      </c>
    </row>
    <row r="931" spans="1:60" outlineLevel="1" x14ac:dyDescent="0.2">
      <c r="A931" s="146">
        <v>119</v>
      </c>
      <c r="B931" s="147" t="s">
        <v>892</v>
      </c>
      <c r="C931" s="156" t="s">
        <v>893</v>
      </c>
      <c r="D931" s="148" t="s">
        <v>323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396</v>
      </c>
      <c r="S931" s="151" t="s">
        <v>3362</v>
      </c>
      <c r="T931" s="152" t="s">
        <v>279</v>
      </c>
      <c r="U931" s="136">
        <v>3.21</v>
      </c>
      <c r="V931" s="136">
        <f>ROUND(E931*U931,2)</f>
        <v>94.01</v>
      </c>
      <c r="W931" s="136"/>
      <c r="X931" s="136" t="s">
        <v>320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321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">
      <c r="A932" s="133"/>
      <c r="B932" s="134"/>
      <c r="C932" s="256" t="s">
        <v>436</v>
      </c>
      <c r="D932" s="257"/>
      <c r="E932" s="257"/>
      <c r="F932" s="257"/>
      <c r="G932" s="257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326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">
      <c r="A933" s="133"/>
      <c r="B933" s="134"/>
      <c r="C933" s="258" t="s">
        <v>437</v>
      </c>
      <c r="D933" s="259"/>
      <c r="E933" s="259"/>
      <c r="F933" s="259"/>
      <c r="G933" s="259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283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">
      <c r="A934" s="133"/>
      <c r="B934" s="134"/>
      <c r="C934" s="157" t="s">
        <v>894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298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">
      <c r="A935" s="133"/>
      <c r="B935" s="134"/>
      <c r="C935" s="157" t="s">
        <v>895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298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">
      <c r="A936" s="133"/>
      <c r="B936" s="134"/>
      <c r="C936" s="157" t="s">
        <v>366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298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">
      <c r="A937" s="133"/>
      <c r="B937" s="134"/>
      <c r="C937" s="157" t="s">
        <v>896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298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">
      <c r="A938" s="133"/>
      <c r="B938" s="134"/>
      <c r="C938" s="157" t="s">
        <v>897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298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">
      <c r="A939" s="133"/>
      <c r="B939" s="134"/>
      <c r="C939" s="157" t="s">
        <v>898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298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">
      <c r="A940" s="133"/>
      <c r="B940" s="134"/>
      <c r="C940" s="157" t="s">
        <v>899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298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">
      <c r="A941" s="133"/>
      <c r="B941" s="134"/>
      <c r="C941" s="237"/>
      <c r="D941" s="238"/>
      <c r="E941" s="238"/>
      <c r="F941" s="238"/>
      <c r="G941" s="238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284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">
      <c r="A942" s="146">
        <v>120</v>
      </c>
      <c r="B942" s="147" t="s">
        <v>434</v>
      </c>
      <c r="C942" s="156" t="s">
        <v>435</v>
      </c>
      <c r="D942" s="148" t="s">
        <v>323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396</v>
      </c>
      <c r="S942" s="151" t="s">
        <v>3362</v>
      </c>
      <c r="T942" s="152" t="s">
        <v>279</v>
      </c>
      <c r="U942" s="136">
        <v>2.58</v>
      </c>
      <c r="V942" s="136">
        <f>ROUND(E942*U942,2)</f>
        <v>103.51</v>
      </c>
      <c r="W942" s="136"/>
      <c r="X942" s="136" t="s">
        <v>320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321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">
      <c r="A943" s="133"/>
      <c r="B943" s="134"/>
      <c r="C943" s="256" t="s">
        <v>436</v>
      </c>
      <c r="D943" s="257"/>
      <c r="E943" s="257"/>
      <c r="F943" s="257"/>
      <c r="G943" s="257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326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">
      <c r="A944" s="133"/>
      <c r="B944" s="134"/>
      <c r="C944" s="258" t="s">
        <v>437</v>
      </c>
      <c r="D944" s="259"/>
      <c r="E944" s="259"/>
      <c r="F944" s="259"/>
      <c r="G944" s="259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283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">
      <c r="A945" s="133"/>
      <c r="B945" s="134"/>
      <c r="C945" s="157" t="s">
        <v>366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298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">
      <c r="A946" s="133"/>
      <c r="B946" s="134"/>
      <c r="C946" s="157" t="s">
        <v>363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298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">
      <c r="A947" s="133"/>
      <c r="B947" s="134"/>
      <c r="C947" s="157" t="s">
        <v>367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298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">
      <c r="A948" s="133"/>
      <c r="B948" s="134"/>
      <c r="C948" s="157" t="s">
        <v>900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298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">
      <c r="A949" s="133"/>
      <c r="B949" s="134"/>
      <c r="C949" s="237"/>
      <c r="D949" s="238"/>
      <c r="E949" s="238"/>
      <c r="F949" s="238"/>
      <c r="G949" s="238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284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">
      <c r="A950" s="146">
        <v>121</v>
      </c>
      <c r="B950" s="147" t="s">
        <v>901</v>
      </c>
      <c r="C950" s="156" t="s">
        <v>902</v>
      </c>
      <c r="D950" s="148" t="s">
        <v>323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396</v>
      </c>
      <c r="S950" s="151" t="s">
        <v>3362</v>
      </c>
      <c r="T950" s="152" t="s">
        <v>279</v>
      </c>
      <c r="U950" s="136">
        <v>2.58</v>
      </c>
      <c r="V950" s="136">
        <f>ROUND(E950*U950,2)</f>
        <v>116.98</v>
      </c>
      <c r="W950" s="136"/>
      <c r="X950" s="136" t="s">
        <v>320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321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">
      <c r="A951" s="133"/>
      <c r="B951" s="134"/>
      <c r="C951" s="256" t="s">
        <v>436</v>
      </c>
      <c r="D951" s="257"/>
      <c r="E951" s="257"/>
      <c r="F951" s="257"/>
      <c r="G951" s="257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326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">
      <c r="A952" s="133"/>
      <c r="B952" s="134"/>
      <c r="C952" s="258" t="s">
        <v>437</v>
      </c>
      <c r="D952" s="259"/>
      <c r="E952" s="259"/>
      <c r="F952" s="259"/>
      <c r="G952" s="259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283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">
      <c r="A953" s="133"/>
      <c r="B953" s="134"/>
      <c r="C953" s="157" t="s">
        <v>363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298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">
      <c r="A954" s="133"/>
      <c r="B954" s="134"/>
      <c r="C954" s="157" t="s">
        <v>367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298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">
      <c r="A955" s="133"/>
      <c r="B955" s="134"/>
      <c r="C955" s="157" t="s">
        <v>900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298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">
      <c r="A956" s="133"/>
      <c r="B956" s="134"/>
      <c r="C956" s="157" t="s">
        <v>366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298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">
      <c r="A957" s="133"/>
      <c r="B957" s="134"/>
      <c r="C957" s="157" t="s">
        <v>903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298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">
      <c r="A958" s="133"/>
      <c r="B958" s="134"/>
      <c r="C958" s="157" t="s">
        <v>904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298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">
      <c r="A959" s="133"/>
      <c r="B959" s="134"/>
      <c r="C959" s="237"/>
      <c r="D959" s="238"/>
      <c r="E959" s="238"/>
      <c r="F959" s="238"/>
      <c r="G959" s="238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284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">
      <c r="A960" s="146">
        <v>122</v>
      </c>
      <c r="B960" s="147" t="s">
        <v>905</v>
      </c>
      <c r="C960" s="156" t="s">
        <v>906</v>
      </c>
      <c r="D960" s="148" t="s">
        <v>323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396</v>
      </c>
      <c r="S960" s="151" t="s">
        <v>3362</v>
      </c>
      <c r="T960" s="152" t="s">
        <v>279</v>
      </c>
      <c r="U960" s="136">
        <v>2.3199999999999998</v>
      </c>
      <c r="V960" s="136">
        <f>ROUND(E960*U960,2)</f>
        <v>403.07</v>
      </c>
      <c r="W960" s="136"/>
      <c r="X960" s="136" t="s">
        <v>320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321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">
      <c r="A961" s="133"/>
      <c r="B961" s="134"/>
      <c r="C961" s="256" t="s">
        <v>436</v>
      </c>
      <c r="D961" s="257"/>
      <c r="E961" s="257"/>
      <c r="F961" s="257"/>
      <c r="G961" s="257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326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">
      <c r="A962" s="133"/>
      <c r="B962" s="134"/>
      <c r="C962" s="258" t="s">
        <v>437</v>
      </c>
      <c r="D962" s="259"/>
      <c r="E962" s="259"/>
      <c r="F962" s="259"/>
      <c r="G962" s="259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283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">
      <c r="A963" s="133"/>
      <c r="B963" s="134"/>
      <c r="C963" s="157" t="s">
        <v>363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298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">
      <c r="A964" s="133"/>
      <c r="B964" s="134"/>
      <c r="C964" s="157" t="s">
        <v>364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298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">
      <c r="A965" s="133"/>
      <c r="B965" s="134"/>
      <c r="C965" s="157" t="s">
        <v>907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298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">
      <c r="A966" s="133"/>
      <c r="B966" s="134"/>
      <c r="C966" s="157" t="s">
        <v>366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298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">
      <c r="A967" s="133"/>
      <c r="B967" s="134"/>
      <c r="C967" s="157" t="s">
        <v>363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298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">
      <c r="A968" s="133"/>
      <c r="B968" s="134"/>
      <c r="C968" s="157" t="s">
        <v>369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298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">
      <c r="A969" s="133"/>
      <c r="B969" s="134"/>
      <c r="C969" s="157" t="s">
        <v>908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298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">
      <c r="A970" s="133"/>
      <c r="B970" s="134"/>
      <c r="C970" s="157" t="s">
        <v>909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298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">
      <c r="A971" s="133"/>
      <c r="B971" s="134"/>
      <c r="C971" s="157" t="s">
        <v>910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298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">
      <c r="A972" s="133"/>
      <c r="B972" s="134"/>
      <c r="C972" s="157" t="s">
        <v>911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298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">
      <c r="A973" s="133"/>
      <c r="B973" s="134"/>
      <c r="C973" s="157" t="s">
        <v>369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298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">
      <c r="A974" s="133"/>
      <c r="B974" s="134"/>
      <c r="C974" s="157" t="s">
        <v>912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298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">
      <c r="A975" s="133"/>
      <c r="B975" s="134"/>
      <c r="C975" s="157" t="s">
        <v>909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298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">
      <c r="A976" s="133"/>
      <c r="B976" s="134"/>
      <c r="C976" s="157" t="s">
        <v>913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298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">
      <c r="A977" s="133"/>
      <c r="B977" s="134"/>
      <c r="C977" s="237"/>
      <c r="D977" s="238"/>
      <c r="E977" s="238"/>
      <c r="F977" s="238"/>
      <c r="G977" s="238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284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2.5" outlineLevel="1" x14ac:dyDescent="0.2">
      <c r="A978" s="146">
        <v>123</v>
      </c>
      <c r="B978" s="147" t="s">
        <v>914</v>
      </c>
      <c r="C978" s="156" t="s">
        <v>915</v>
      </c>
      <c r="D978" s="148" t="s">
        <v>361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396</v>
      </c>
      <c r="S978" s="151" t="s">
        <v>3362</v>
      </c>
      <c r="T978" s="152" t="s">
        <v>279</v>
      </c>
      <c r="U978" s="136">
        <v>0.02</v>
      </c>
      <c r="V978" s="136">
        <f>ROUND(E978*U978,2)</f>
        <v>25.81</v>
      </c>
      <c r="W978" s="136"/>
      <c r="X978" s="136" t="s">
        <v>320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321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">
      <c r="A979" s="133"/>
      <c r="B979" s="134"/>
      <c r="C979" s="256" t="s">
        <v>436</v>
      </c>
      <c r="D979" s="257"/>
      <c r="E979" s="257"/>
      <c r="F979" s="257"/>
      <c r="G979" s="257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326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">
      <c r="A980" s="133"/>
      <c r="B980" s="134"/>
      <c r="C980" s="157" t="s">
        <v>916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298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">
      <c r="A981" s="133"/>
      <c r="B981" s="134"/>
      <c r="C981" s="157" t="s">
        <v>363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298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">
      <c r="A982" s="133"/>
      <c r="B982" s="134"/>
      <c r="C982" s="157" t="s">
        <v>364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298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">
      <c r="A983" s="133"/>
      <c r="B983" s="134"/>
      <c r="C983" s="157" t="s">
        <v>365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298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">
      <c r="A984" s="133"/>
      <c r="B984" s="134"/>
      <c r="C984" s="157" t="s">
        <v>366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298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">
      <c r="A985" s="133"/>
      <c r="B985" s="134"/>
      <c r="C985" s="157" t="s">
        <v>363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298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">
      <c r="A986" s="133"/>
      <c r="B986" s="134"/>
      <c r="C986" s="157" t="s">
        <v>367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298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">
      <c r="A987" s="133"/>
      <c r="B987" s="134"/>
      <c r="C987" s="157" t="s">
        <v>368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298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">
      <c r="A988" s="133"/>
      <c r="B988" s="134"/>
      <c r="C988" s="157" t="s">
        <v>369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298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">
      <c r="A989" s="133"/>
      <c r="B989" s="134"/>
      <c r="C989" s="157" t="s">
        <v>370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298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">
      <c r="A990" s="133"/>
      <c r="B990" s="134"/>
      <c r="C990" s="157" t="s">
        <v>909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298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">
      <c r="A991" s="133"/>
      <c r="B991" s="134"/>
      <c r="C991" s="157" t="s">
        <v>917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298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">
      <c r="A992" s="133"/>
      <c r="B992" s="134"/>
      <c r="C992" s="237"/>
      <c r="D992" s="238"/>
      <c r="E992" s="238"/>
      <c r="F992" s="238"/>
      <c r="G992" s="238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284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2.5" outlineLevel="1" x14ac:dyDescent="0.2">
      <c r="A993" s="146">
        <v>124</v>
      </c>
      <c r="B993" s="147" t="s">
        <v>918</v>
      </c>
      <c r="C993" s="156" t="s">
        <v>919</v>
      </c>
      <c r="D993" s="148" t="s">
        <v>544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396</v>
      </c>
      <c r="S993" s="151" t="s">
        <v>3362</v>
      </c>
      <c r="T993" s="152" t="s">
        <v>279</v>
      </c>
      <c r="U993" s="136">
        <v>9.7000000000000003E-2</v>
      </c>
      <c r="V993" s="136">
        <f>ROUND(E993*U993,2)</f>
        <v>38.799999999999997</v>
      </c>
      <c r="W993" s="136"/>
      <c r="X993" s="136" t="s">
        <v>320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321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">
      <c r="A994" s="133"/>
      <c r="B994" s="134"/>
      <c r="C994" s="256" t="s">
        <v>436</v>
      </c>
      <c r="D994" s="257"/>
      <c r="E994" s="257"/>
      <c r="F994" s="257"/>
      <c r="G994" s="257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326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">
      <c r="A995" s="133"/>
      <c r="B995" s="134"/>
      <c r="C995" s="157" t="s">
        <v>363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298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">
      <c r="A996" s="133"/>
      <c r="B996" s="134"/>
      <c r="C996" s="157" t="s">
        <v>364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298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">
      <c r="A997" s="133"/>
      <c r="B997" s="134"/>
      <c r="C997" s="157" t="s">
        <v>920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298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">
      <c r="A998" s="133"/>
      <c r="B998" s="134"/>
      <c r="C998" s="237"/>
      <c r="D998" s="238"/>
      <c r="E998" s="238"/>
      <c r="F998" s="238"/>
      <c r="G998" s="238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284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">
      <c r="A999" s="146">
        <v>125</v>
      </c>
      <c r="B999" s="147" t="s">
        <v>921</v>
      </c>
      <c r="C999" s="156" t="s">
        <v>922</v>
      </c>
      <c r="D999" s="148" t="s">
        <v>323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396</v>
      </c>
      <c r="S999" s="151" t="s">
        <v>3362</v>
      </c>
      <c r="T999" s="152" t="s">
        <v>279</v>
      </c>
      <c r="U999" s="136">
        <v>1.35</v>
      </c>
      <c r="V999" s="136">
        <f>ROUND(E999*U999,2)</f>
        <v>54.16</v>
      </c>
      <c r="W999" s="136"/>
      <c r="X999" s="136" t="s">
        <v>320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321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">
      <c r="A1000" s="133"/>
      <c r="B1000" s="134"/>
      <c r="C1000" s="256" t="s">
        <v>923</v>
      </c>
      <c r="D1000" s="257"/>
      <c r="E1000" s="257"/>
      <c r="F1000" s="257"/>
      <c r="G1000" s="257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326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">
      <c r="A1001" s="133"/>
      <c r="B1001" s="134"/>
      <c r="C1001" s="157" t="s">
        <v>916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298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">
      <c r="A1002" s="133"/>
      <c r="B1002" s="134"/>
      <c r="C1002" s="157" t="s">
        <v>363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298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">
      <c r="A1003" s="133"/>
      <c r="B1003" s="134"/>
      <c r="C1003" s="157" t="s">
        <v>367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298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">
      <c r="A1004" s="133"/>
      <c r="B1004" s="134"/>
      <c r="C1004" s="157" t="s">
        <v>900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298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">
      <c r="A1005" s="133"/>
      <c r="B1005" s="134"/>
      <c r="C1005" s="237"/>
      <c r="D1005" s="238"/>
      <c r="E1005" s="238"/>
      <c r="F1005" s="238"/>
      <c r="G1005" s="238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284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">
      <c r="A1006" s="146">
        <v>126</v>
      </c>
      <c r="B1006" s="147" t="s">
        <v>924</v>
      </c>
      <c r="C1006" s="156" t="s">
        <v>925</v>
      </c>
      <c r="D1006" s="148" t="s">
        <v>323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396</v>
      </c>
      <c r="S1006" s="151" t="s">
        <v>3362</v>
      </c>
      <c r="T1006" s="152" t="s">
        <v>279</v>
      </c>
      <c r="U1006" s="136">
        <v>0.68</v>
      </c>
      <c r="V1006" s="136">
        <f>ROUND(E1006*U1006,2)</f>
        <v>90.73</v>
      </c>
      <c r="W1006" s="136"/>
      <c r="X1006" s="136" t="s">
        <v>320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321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">
      <c r="A1007" s="133"/>
      <c r="B1007" s="134"/>
      <c r="C1007" s="256" t="s">
        <v>923</v>
      </c>
      <c r="D1007" s="257"/>
      <c r="E1007" s="257"/>
      <c r="F1007" s="257"/>
      <c r="G1007" s="257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326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">
      <c r="A1008" s="133"/>
      <c r="B1008" s="134"/>
      <c r="C1008" s="157" t="s">
        <v>916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298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">
      <c r="A1009" s="133"/>
      <c r="B1009" s="134"/>
      <c r="C1009" s="157" t="s">
        <v>363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298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">
      <c r="A1010" s="133"/>
      <c r="B1010" s="134"/>
      <c r="C1010" s="157" t="s">
        <v>364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298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">
      <c r="A1011" s="133"/>
      <c r="B1011" s="134"/>
      <c r="C1011" s="157" t="s">
        <v>907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298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">
      <c r="A1012" s="133"/>
      <c r="B1012" s="134"/>
      <c r="C1012" s="157" t="s">
        <v>366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298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">
      <c r="A1013" s="133"/>
      <c r="B1013" s="134"/>
      <c r="C1013" s="157" t="s">
        <v>363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298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">
      <c r="A1014" s="133"/>
      <c r="B1014" s="134"/>
      <c r="C1014" s="157" t="s">
        <v>369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298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">
      <c r="A1015" s="133"/>
      <c r="B1015" s="134"/>
      <c r="C1015" s="157" t="s">
        <v>908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298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">
      <c r="A1016" s="133"/>
      <c r="B1016" s="134"/>
      <c r="C1016" s="157" t="s">
        <v>909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298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">
      <c r="A1017" s="133"/>
      <c r="B1017" s="134"/>
      <c r="C1017" s="157" t="s">
        <v>910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298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">
      <c r="A1018" s="133"/>
      <c r="B1018" s="134"/>
      <c r="C1018" s="237"/>
      <c r="D1018" s="238"/>
      <c r="E1018" s="238"/>
      <c r="F1018" s="238"/>
      <c r="G1018" s="238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284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">
      <c r="A1019" s="146">
        <v>127</v>
      </c>
      <c r="B1019" s="147" t="s">
        <v>926</v>
      </c>
      <c r="C1019" s="156" t="s">
        <v>927</v>
      </c>
      <c r="D1019" s="148" t="s">
        <v>323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396</v>
      </c>
      <c r="S1019" s="151" t="s">
        <v>3362</v>
      </c>
      <c r="T1019" s="152" t="s">
        <v>279</v>
      </c>
      <c r="U1019" s="136">
        <v>0.82</v>
      </c>
      <c r="V1019" s="136">
        <f>ROUND(E1019*U1019,2)</f>
        <v>24.02</v>
      </c>
      <c r="W1019" s="136"/>
      <c r="X1019" s="136" t="s">
        <v>320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321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">
      <c r="A1020" s="133"/>
      <c r="B1020" s="134"/>
      <c r="C1020" s="256" t="s">
        <v>928</v>
      </c>
      <c r="D1020" s="257"/>
      <c r="E1020" s="257"/>
      <c r="F1020" s="257"/>
      <c r="G1020" s="257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326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">
      <c r="A1021" s="133"/>
      <c r="B1021" s="134"/>
      <c r="C1021" s="157" t="s">
        <v>894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298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">
      <c r="A1022" s="133"/>
      <c r="B1022" s="134"/>
      <c r="C1022" s="157" t="s">
        <v>895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298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">
      <c r="A1023" s="133"/>
      <c r="B1023" s="134"/>
      <c r="C1023" s="157" t="s">
        <v>366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298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">
      <c r="A1024" s="133"/>
      <c r="B1024" s="134"/>
      <c r="C1024" s="157" t="s">
        <v>896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298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">
      <c r="A1025" s="133"/>
      <c r="B1025" s="134"/>
      <c r="C1025" s="157" t="s">
        <v>897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298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">
      <c r="A1026" s="133"/>
      <c r="B1026" s="134"/>
      <c r="C1026" s="157" t="s">
        <v>898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298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">
      <c r="A1027" s="133"/>
      <c r="B1027" s="134"/>
      <c r="C1027" s="157" t="s">
        <v>899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298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">
      <c r="A1028" s="133"/>
      <c r="B1028" s="134"/>
      <c r="C1028" s="237"/>
      <c r="D1028" s="238"/>
      <c r="E1028" s="238"/>
      <c r="F1028" s="238"/>
      <c r="G1028" s="238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284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">
      <c r="A1029" s="146">
        <v>128</v>
      </c>
      <c r="B1029" s="147" t="s">
        <v>929</v>
      </c>
      <c r="C1029" s="156" t="s">
        <v>930</v>
      </c>
      <c r="D1029" s="148" t="s">
        <v>323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396</v>
      </c>
      <c r="S1029" s="151" t="s">
        <v>3362</v>
      </c>
      <c r="T1029" s="152" t="s">
        <v>279</v>
      </c>
      <c r="U1029" s="136">
        <v>0.41</v>
      </c>
      <c r="V1029" s="136">
        <f>ROUND(E1029*U1029,2)</f>
        <v>18.59</v>
      </c>
      <c r="W1029" s="136"/>
      <c r="X1029" s="136" t="s">
        <v>320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321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">
      <c r="A1030" s="133"/>
      <c r="B1030" s="134"/>
      <c r="C1030" s="256" t="s">
        <v>928</v>
      </c>
      <c r="D1030" s="257"/>
      <c r="E1030" s="257"/>
      <c r="F1030" s="257"/>
      <c r="G1030" s="257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326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">
      <c r="A1031" s="133"/>
      <c r="B1031" s="134"/>
      <c r="C1031" s="157" t="s">
        <v>363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298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">
      <c r="A1032" s="133"/>
      <c r="B1032" s="134"/>
      <c r="C1032" s="157" t="s">
        <v>367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298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">
      <c r="A1033" s="133"/>
      <c r="B1033" s="134"/>
      <c r="C1033" s="157" t="s">
        <v>900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298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">
      <c r="A1034" s="133"/>
      <c r="B1034" s="134"/>
      <c r="C1034" s="157" t="s">
        <v>366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298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">
      <c r="A1035" s="133"/>
      <c r="B1035" s="134"/>
      <c r="C1035" s="157" t="s">
        <v>903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298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">
      <c r="A1036" s="133"/>
      <c r="B1036" s="134"/>
      <c r="C1036" s="157" t="s">
        <v>904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298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">
      <c r="A1037" s="133"/>
      <c r="B1037" s="134"/>
      <c r="C1037" s="237"/>
      <c r="D1037" s="238"/>
      <c r="E1037" s="238"/>
      <c r="F1037" s="238"/>
      <c r="G1037" s="238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284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">
      <c r="A1038" s="146">
        <v>129</v>
      </c>
      <c r="B1038" s="147" t="s">
        <v>931</v>
      </c>
      <c r="C1038" s="156" t="s">
        <v>932</v>
      </c>
      <c r="D1038" s="148" t="s">
        <v>323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396</v>
      </c>
      <c r="S1038" s="151" t="s">
        <v>3362</v>
      </c>
      <c r="T1038" s="152" t="s">
        <v>279</v>
      </c>
      <c r="U1038" s="136">
        <v>0.21</v>
      </c>
      <c r="V1038" s="136">
        <f>ROUND(E1038*U1038,2)</f>
        <v>56.04</v>
      </c>
      <c r="W1038" s="136"/>
      <c r="X1038" s="136" t="s">
        <v>320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321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">
      <c r="A1039" s="133"/>
      <c r="B1039" s="134"/>
      <c r="C1039" s="256" t="s">
        <v>928</v>
      </c>
      <c r="D1039" s="257"/>
      <c r="E1039" s="257"/>
      <c r="F1039" s="257"/>
      <c r="G1039" s="257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326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">
      <c r="A1040" s="133"/>
      <c r="B1040" s="134"/>
      <c r="C1040" s="157" t="s">
        <v>363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298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">
      <c r="A1041" s="133"/>
      <c r="B1041" s="134"/>
      <c r="C1041" s="157" t="s">
        <v>364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298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">
      <c r="A1042" s="133"/>
      <c r="B1042" s="134"/>
      <c r="C1042" s="157" t="s">
        <v>933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298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">
      <c r="A1043" s="133"/>
      <c r="B1043" s="134"/>
      <c r="C1043" s="157" t="s">
        <v>366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298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">
      <c r="A1044" s="133"/>
      <c r="B1044" s="134"/>
      <c r="C1044" s="157" t="s">
        <v>363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298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">
      <c r="A1045" s="133"/>
      <c r="B1045" s="134"/>
      <c r="C1045" s="157" t="s">
        <v>369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298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">
      <c r="A1046" s="133"/>
      <c r="B1046" s="134"/>
      <c r="C1046" s="157" t="s">
        <v>934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298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">
      <c r="A1047" s="133"/>
      <c r="B1047" s="134"/>
      <c r="C1047" s="157" t="s">
        <v>909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298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">
      <c r="A1048" s="133"/>
      <c r="B1048" s="134"/>
      <c r="C1048" s="157" t="s">
        <v>935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298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">
      <c r="A1049" s="133"/>
      <c r="B1049" s="134"/>
      <c r="C1049" s="237"/>
      <c r="D1049" s="238"/>
      <c r="E1049" s="238"/>
      <c r="F1049" s="238"/>
      <c r="G1049" s="238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284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2.5" outlineLevel="1" x14ac:dyDescent="0.2">
      <c r="A1050" s="146">
        <v>130</v>
      </c>
      <c r="B1050" s="147" t="s">
        <v>936</v>
      </c>
      <c r="C1050" s="156" t="s">
        <v>937</v>
      </c>
      <c r="D1050" s="148" t="s">
        <v>431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396</v>
      </c>
      <c r="S1050" s="151" t="s">
        <v>3362</v>
      </c>
      <c r="T1050" s="152" t="s">
        <v>279</v>
      </c>
      <c r="U1050" s="136">
        <v>15.23</v>
      </c>
      <c r="V1050" s="136">
        <f>ROUND(E1050*U1050,2)</f>
        <v>98.38</v>
      </c>
      <c r="W1050" s="136"/>
      <c r="X1050" s="136" t="s">
        <v>320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321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">
      <c r="A1051" s="133"/>
      <c r="B1051" s="134"/>
      <c r="C1051" s="256" t="s">
        <v>432</v>
      </c>
      <c r="D1051" s="257"/>
      <c r="E1051" s="257"/>
      <c r="F1051" s="257"/>
      <c r="G1051" s="257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326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">
      <c r="A1052" s="133"/>
      <c r="B1052" s="134"/>
      <c r="C1052" s="157" t="s">
        <v>916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298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">
      <c r="A1053" s="133"/>
      <c r="B1053" s="134"/>
      <c r="C1053" s="157" t="s">
        <v>363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298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">
      <c r="A1054" s="133"/>
      <c r="B1054" s="134"/>
      <c r="C1054" s="157" t="s">
        <v>364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298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">
      <c r="A1055" s="133"/>
      <c r="B1055" s="134"/>
      <c r="C1055" s="157" t="s">
        <v>938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298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">
      <c r="A1056" s="133"/>
      <c r="B1056" s="134"/>
      <c r="C1056" s="157" t="s">
        <v>366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298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">
      <c r="A1057" s="133"/>
      <c r="B1057" s="134"/>
      <c r="C1057" s="157" t="s">
        <v>363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298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">
      <c r="A1058" s="133"/>
      <c r="B1058" s="134"/>
      <c r="C1058" s="157" t="s">
        <v>369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298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">
      <c r="A1059" s="133"/>
      <c r="B1059" s="134"/>
      <c r="C1059" s="157" t="s">
        <v>939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298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">
      <c r="A1060" s="133"/>
      <c r="B1060" s="134"/>
      <c r="C1060" s="157" t="s">
        <v>909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298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">
      <c r="A1061" s="133"/>
      <c r="B1061" s="134"/>
      <c r="C1061" s="157" t="s">
        <v>940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298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">
      <c r="A1062" s="133"/>
      <c r="B1062" s="134"/>
      <c r="C1062" s="157" t="s">
        <v>363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298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">
      <c r="A1063" s="133"/>
      <c r="B1063" s="134"/>
      <c r="C1063" s="157" t="s">
        <v>367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298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">
      <c r="A1064" s="133"/>
      <c r="B1064" s="134"/>
      <c r="C1064" s="157" t="s">
        <v>941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298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">
      <c r="A1065" s="133"/>
      <c r="B1065" s="134"/>
      <c r="C1065" s="157" t="s">
        <v>366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298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">
      <c r="A1066" s="133"/>
      <c r="B1066" s="134"/>
      <c r="C1066" s="157" t="s">
        <v>896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298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">
      <c r="A1067" s="133"/>
      <c r="B1067" s="134"/>
      <c r="C1067" s="157" t="s">
        <v>942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298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">
      <c r="A1068" s="133"/>
      <c r="B1068" s="134"/>
      <c r="C1068" s="157" t="s">
        <v>898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298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">
      <c r="A1069" s="133"/>
      <c r="B1069" s="134"/>
      <c r="C1069" s="157" t="s">
        <v>943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298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">
      <c r="A1070" s="133"/>
      <c r="B1070" s="134"/>
      <c r="C1070" s="237"/>
      <c r="D1070" s="238"/>
      <c r="E1070" s="238"/>
      <c r="F1070" s="238"/>
      <c r="G1070" s="238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284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2.5" outlineLevel="1" x14ac:dyDescent="0.2">
      <c r="A1071" s="146">
        <v>131</v>
      </c>
      <c r="B1071" s="147" t="s">
        <v>944</v>
      </c>
      <c r="C1071" s="156" t="s">
        <v>945</v>
      </c>
      <c r="D1071" s="148" t="s">
        <v>431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396</v>
      </c>
      <c r="S1071" s="151" t="s">
        <v>3362</v>
      </c>
      <c r="T1071" s="152" t="s">
        <v>279</v>
      </c>
      <c r="U1071" s="136">
        <v>15.23</v>
      </c>
      <c r="V1071" s="136">
        <f>ROUND(E1071*U1071,2)</f>
        <v>4.2</v>
      </c>
      <c r="W1071" s="136"/>
      <c r="X1071" s="136" t="s">
        <v>320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321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">
      <c r="A1072" s="133"/>
      <c r="B1072" s="134"/>
      <c r="C1072" s="256" t="s">
        <v>432</v>
      </c>
      <c r="D1072" s="257"/>
      <c r="E1072" s="257"/>
      <c r="F1072" s="257"/>
      <c r="G1072" s="257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326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">
      <c r="A1073" s="133"/>
      <c r="B1073" s="134"/>
      <c r="C1073" s="157" t="s">
        <v>894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298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">
      <c r="A1074" s="133"/>
      <c r="B1074" s="134"/>
      <c r="C1074" s="157" t="s">
        <v>946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298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">
      <c r="A1075" s="133"/>
      <c r="B1075" s="134"/>
      <c r="C1075" s="237"/>
      <c r="D1075" s="238"/>
      <c r="E1075" s="238"/>
      <c r="F1075" s="238"/>
      <c r="G1075" s="238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284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2.5" outlineLevel="1" x14ac:dyDescent="0.2">
      <c r="A1076" s="146">
        <v>132</v>
      </c>
      <c r="B1076" s="147" t="s">
        <v>947</v>
      </c>
      <c r="C1076" s="156" t="s">
        <v>948</v>
      </c>
      <c r="D1076" s="148" t="s">
        <v>431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396</v>
      </c>
      <c r="S1076" s="151" t="s">
        <v>3362</v>
      </c>
      <c r="T1076" s="152" t="s">
        <v>279</v>
      </c>
      <c r="U1076" s="136">
        <v>15.231</v>
      </c>
      <c r="V1076" s="136">
        <f>ROUND(E1076*U1076,2)</f>
        <v>5.15</v>
      </c>
      <c r="W1076" s="136"/>
      <c r="X1076" s="136" t="s">
        <v>320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321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">
      <c r="A1077" s="133"/>
      <c r="B1077" s="134"/>
      <c r="C1077" s="256" t="s">
        <v>432</v>
      </c>
      <c r="D1077" s="257"/>
      <c r="E1077" s="257"/>
      <c r="F1077" s="257"/>
      <c r="G1077" s="257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326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">
      <c r="A1078" s="133"/>
      <c r="B1078" s="134"/>
      <c r="C1078" s="157" t="s">
        <v>366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298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">
      <c r="A1079" s="133"/>
      <c r="B1079" s="134"/>
      <c r="C1079" s="157" t="s">
        <v>903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298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">
      <c r="A1080" s="133"/>
      <c r="B1080" s="134"/>
      <c r="C1080" s="157" t="s">
        <v>949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298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">
      <c r="A1081" s="133"/>
      <c r="B1081" s="134"/>
      <c r="C1081" s="237"/>
      <c r="D1081" s="238"/>
      <c r="E1081" s="238"/>
      <c r="F1081" s="238"/>
      <c r="G1081" s="238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284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">
      <c r="A1082" s="146">
        <v>133</v>
      </c>
      <c r="B1082" s="147" t="s">
        <v>950</v>
      </c>
      <c r="C1082" s="156" t="s">
        <v>3401</v>
      </c>
      <c r="D1082" s="148" t="s">
        <v>323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396</v>
      </c>
      <c r="S1082" s="151" t="s">
        <v>3362</v>
      </c>
      <c r="T1082" s="152" t="s">
        <v>279</v>
      </c>
      <c r="U1082" s="136">
        <v>1.84</v>
      </c>
      <c r="V1082" s="136">
        <f>ROUND(E1082*U1082,2)</f>
        <v>202.86</v>
      </c>
      <c r="W1082" s="136"/>
      <c r="X1082" s="136" t="s">
        <v>320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321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">
      <c r="A1083" s="133"/>
      <c r="B1083" s="134"/>
      <c r="C1083" s="256" t="s">
        <v>951</v>
      </c>
      <c r="D1083" s="257"/>
      <c r="E1083" s="257"/>
      <c r="F1083" s="257"/>
      <c r="G1083" s="257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326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">
      <c r="A1084" s="133"/>
      <c r="B1084" s="134"/>
      <c r="C1084" s="157" t="s">
        <v>363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298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">
      <c r="A1085" s="133"/>
      <c r="B1085" s="134"/>
      <c r="C1085" s="157" t="s">
        <v>364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298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">
      <c r="A1086" s="133"/>
      <c r="B1086" s="134"/>
      <c r="C1086" s="157" t="s">
        <v>952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298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">
      <c r="A1087" s="133"/>
      <c r="B1087" s="134"/>
      <c r="C1087" s="157" t="s">
        <v>366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298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">
      <c r="A1088" s="133"/>
      <c r="B1088" s="134"/>
      <c r="C1088" s="157" t="s">
        <v>363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298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">
      <c r="A1089" s="133"/>
      <c r="B1089" s="134"/>
      <c r="C1089" s="157" t="s">
        <v>367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298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">
      <c r="A1090" s="133"/>
      <c r="B1090" s="134"/>
      <c r="C1090" s="157" t="s">
        <v>953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298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">
      <c r="A1091" s="133"/>
      <c r="B1091" s="134"/>
      <c r="C1091" s="157" t="s">
        <v>369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298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">
      <c r="A1092" s="133"/>
      <c r="B1092" s="134"/>
      <c r="C1092" s="157" t="s">
        <v>954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298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">
      <c r="A1093" s="133"/>
      <c r="B1093" s="134"/>
      <c r="C1093" s="157" t="s">
        <v>909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298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">
      <c r="A1094" s="133"/>
      <c r="B1094" s="134"/>
      <c r="C1094" s="157" t="s">
        <v>910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298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">
      <c r="A1095" s="133"/>
      <c r="B1095" s="134"/>
      <c r="C1095" s="237"/>
      <c r="D1095" s="238"/>
      <c r="E1095" s="238"/>
      <c r="F1095" s="238"/>
      <c r="G1095" s="238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284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">
      <c r="A1096" s="146">
        <v>134</v>
      </c>
      <c r="B1096" s="147" t="s">
        <v>955</v>
      </c>
      <c r="C1096" s="156" t="s">
        <v>956</v>
      </c>
      <c r="D1096" s="148" t="s">
        <v>719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293</v>
      </c>
      <c r="T1096" s="152" t="s">
        <v>279</v>
      </c>
      <c r="U1096" s="136">
        <v>0</v>
      </c>
      <c r="V1096" s="136">
        <f>ROUND(E1096*U1096,2)</f>
        <v>0</v>
      </c>
      <c r="W1096" s="136"/>
      <c r="X1096" s="136" t="s">
        <v>320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321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">
      <c r="A1097" s="133"/>
      <c r="B1097" s="134"/>
      <c r="C1097" s="157" t="s">
        <v>366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298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">
      <c r="A1098" s="133"/>
      <c r="B1098" s="134"/>
      <c r="C1098" s="157" t="s">
        <v>903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298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">
      <c r="A1099" s="133"/>
      <c r="B1099" s="134"/>
      <c r="C1099" s="157" t="s">
        <v>957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298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">
      <c r="A1100" s="133"/>
      <c r="B1100" s="134"/>
      <c r="C1100" s="157" t="s">
        <v>896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298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">
      <c r="A1101" s="133"/>
      <c r="B1101" s="134"/>
      <c r="C1101" s="157" t="s">
        <v>958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298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">
      <c r="A1102" s="133"/>
      <c r="B1102" s="134"/>
      <c r="C1102" s="157" t="s">
        <v>898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298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">
      <c r="A1103" s="133"/>
      <c r="B1103" s="134"/>
      <c r="C1103" s="157" t="s">
        <v>959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298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">
      <c r="A1104" s="133"/>
      <c r="B1104" s="134"/>
      <c r="C1104" s="237"/>
      <c r="D1104" s="238"/>
      <c r="E1104" s="238"/>
      <c r="F1104" s="238"/>
      <c r="G1104" s="238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284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">
      <c r="A1105" s="146">
        <v>135</v>
      </c>
      <c r="B1105" s="147" t="s">
        <v>960</v>
      </c>
      <c r="C1105" s="156" t="s">
        <v>961</v>
      </c>
      <c r="D1105" s="148" t="s">
        <v>544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293</v>
      </c>
      <c r="T1105" s="152" t="s">
        <v>279</v>
      </c>
      <c r="U1105" s="136">
        <v>0.112</v>
      </c>
      <c r="V1105" s="136">
        <f>ROUND(E1105*U1105,2)</f>
        <v>44.8</v>
      </c>
      <c r="W1105" s="136"/>
      <c r="X1105" s="136" t="s">
        <v>320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321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">
      <c r="A1106" s="133"/>
      <c r="B1106" s="134"/>
      <c r="C1106" s="157" t="s">
        <v>363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298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">
      <c r="A1107" s="133"/>
      <c r="B1107" s="134"/>
      <c r="C1107" s="157" t="s">
        <v>364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298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">
      <c r="A1108" s="133"/>
      <c r="B1108" s="134"/>
      <c r="C1108" s="157" t="s">
        <v>920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298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">
      <c r="A1109" s="133"/>
      <c r="B1109" s="134"/>
      <c r="C1109" s="237"/>
      <c r="D1109" s="238"/>
      <c r="E1109" s="238"/>
      <c r="F1109" s="238"/>
      <c r="G1109" s="238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284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">
      <c r="A1110" s="140" t="s">
        <v>273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0.63</v>
      </c>
      <c r="W1110" s="139"/>
      <c r="X1110" s="139"/>
      <c r="AG1110" t="s">
        <v>274</v>
      </c>
    </row>
    <row r="1111" spans="1:60" outlineLevel="1" x14ac:dyDescent="0.2">
      <c r="A1111" s="146">
        <v>136</v>
      </c>
      <c r="B1111" s="147" t="s">
        <v>962</v>
      </c>
      <c r="C1111" s="156" t="s">
        <v>963</v>
      </c>
      <c r="D1111" s="148" t="s">
        <v>0</v>
      </c>
      <c r="E1111" s="149">
        <v>3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293</v>
      </c>
      <c r="T1111" s="152" t="s">
        <v>279</v>
      </c>
      <c r="U1111" s="136">
        <v>0.21</v>
      </c>
      <c r="V1111" s="136">
        <f>ROUND(E1111*U1111,2)</f>
        <v>0.63</v>
      </c>
      <c r="W1111" s="136"/>
      <c r="X1111" s="136" t="s">
        <v>280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281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">
      <c r="A1112" s="133"/>
      <c r="B1112" s="134"/>
      <c r="C1112" s="239"/>
      <c r="D1112" s="240"/>
      <c r="E1112" s="240"/>
      <c r="F1112" s="240"/>
      <c r="G1112" s="240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284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">
      <c r="A1113" s="140" t="s">
        <v>273</v>
      </c>
      <c r="B1113" s="141" t="s">
        <v>118</v>
      </c>
      <c r="C1113" s="155" t="s">
        <v>119</v>
      </c>
      <c r="D1113" s="142"/>
      <c r="E1113" s="143"/>
      <c r="F1113" s="144"/>
      <c r="G1113" s="144">
        <f>SUMIF(AG1114:AG1175,"&lt;&gt;NOR",G1114:G1175)</f>
        <v>0</v>
      </c>
      <c r="H1113" s="144"/>
      <c r="I1113" s="144">
        <f>SUM(I1114:I1175)</f>
        <v>0</v>
      </c>
      <c r="J1113" s="144"/>
      <c r="K1113" s="144">
        <f>SUM(K1114:K1175)</f>
        <v>0</v>
      </c>
      <c r="L1113" s="144"/>
      <c r="M1113" s="144">
        <f>SUM(M1114:M1175)</f>
        <v>0</v>
      </c>
      <c r="N1113" s="143"/>
      <c r="O1113" s="143">
        <f>SUM(O1114:O1175)</f>
        <v>0.17</v>
      </c>
      <c r="P1113" s="143"/>
      <c r="Q1113" s="143">
        <f>SUM(Q1114:Q1175)</f>
        <v>0.52</v>
      </c>
      <c r="R1113" s="144"/>
      <c r="S1113" s="144"/>
      <c r="T1113" s="145"/>
      <c r="U1113" s="139"/>
      <c r="V1113" s="139">
        <f>SUM(V1114:V1175)</f>
        <v>576.75</v>
      </c>
      <c r="W1113" s="139"/>
      <c r="X1113" s="139"/>
      <c r="AG1113" t="s">
        <v>274</v>
      </c>
    </row>
    <row r="1114" spans="1:60" ht="56.25" outlineLevel="1" x14ac:dyDescent="0.2">
      <c r="A1114" s="146">
        <v>137</v>
      </c>
      <c r="B1114" s="147" t="s">
        <v>964</v>
      </c>
      <c r="C1114" s="156" t="s">
        <v>965</v>
      </c>
      <c r="D1114" s="148" t="s">
        <v>361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396</v>
      </c>
      <c r="S1114" s="151" t="s">
        <v>3362</v>
      </c>
      <c r="T1114" s="152" t="s">
        <v>279</v>
      </c>
      <c r="U1114" s="136">
        <v>0.31</v>
      </c>
      <c r="V1114" s="136">
        <f>ROUND(E1114*U1114,2)</f>
        <v>274.89</v>
      </c>
      <c r="W1114" s="136"/>
      <c r="X1114" s="136" t="s">
        <v>320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321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">
      <c r="A1115" s="133"/>
      <c r="B1115" s="134"/>
      <c r="C1115" s="157" t="s">
        <v>634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298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">
      <c r="A1116" s="133"/>
      <c r="B1116" s="134"/>
      <c r="C1116" s="157" t="s">
        <v>966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298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">
      <c r="A1117" s="133"/>
      <c r="B1117" s="134"/>
      <c r="C1117" s="157" t="s">
        <v>967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298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">
      <c r="A1118" s="133"/>
      <c r="B1118" s="134"/>
      <c r="C1118" s="157" t="s">
        <v>903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298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">
      <c r="A1119" s="133"/>
      <c r="B1119" s="134"/>
      <c r="C1119" s="157" t="s">
        <v>957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298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">
      <c r="A1120" s="133"/>
      <c r="B1120" s="134"/>
      <c r="C1120" s="157" t="s">
        <v>896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298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">
      <c r="A1121" s="133"/>
      <c r="B1121" s="134"/>
      <c r="C1121" s="157" t="s">
        <v>968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298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">
      <c r="A1122" s="133"/>
      <c r="B1122" s="134"/>
      <c r="C1122" s="157" t="s">
        <v>898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298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">
      <c r="A1123" s="133"/>
      <c r="B1123" s="134"/>
      <c r="C1123" s="157" t="s">
        <v>639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298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">
      <c r="A1124" s="133"/>
      <c r="B1124" s="134"/>
      <c r="C1124" s="157" t="s">
        <v>969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298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">
      <c r="A1125" s="133"/>
      <c r="B1125" s="134"/>
      <c r="C1125" s="157" t="s">
        <v>970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298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">
      <c r="A1126" s="133"/>
      <c r="B1126" s="134"/>
      <c r="C1126" s="157" t="s">
        <v>971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298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">
      <c r="A1127" s="133"/>
      <c r="B1127" s="134"/>
      <c r="C1127" s="157" t="s">
        <v>972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298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">
      <c r="A1128" s="133"/>
      <c r="B1128" s="134"/>
      <c r="C1128" s="157" t="s">
        <v>636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298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">
      <c r="A1129" s="133"/>
      <c r="B1129" s="134"/>
      <c r="C1129" s="157" t="s">
        <v>367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298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2.5" outlineLevel="1" x14ac:dyDescent="0.2">
      <c r="A1130" s="133"/>
      <c r="B1130" s="134"/>
      <c r="C1130" s="157" t="s">
        <v>973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298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">
      <c r="A1131" s="133"/>
      <c r="B1131" s="134"/>
      <c r="C1131" s="157" t="s">
        <v>369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298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">
      <c r="A1132" s="133"/>
      <c r="B1132" s="134"/>
      <c r="C1132" s="157" t="s">
        <v>974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298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">
      <c r="A1133" s="133"/>
      <c r="B1133" s="134"/>
      <c r="C1133" s="157" t="s">
        <v>369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298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">
      <c r="A1134" s="133"/>
      <c r="B1134" s="134"/>
      <c r="C1134" s="157" t="s">
        <v>975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298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">
      <c r="A1135" s="133"/>
      <c r="B1135" s="134"/>
      <c r="C1135" s="157" t="s">
        <v>909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298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">
      <c r="A1136" s="133"/>
      <c r="B1136" s="134"/>
      <c r="C1136" s="157" t="s">
        <v>976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298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">
      <c r="A1137" s="133"/>
      <c r="B1137" s="134"/>
      <c r="C1137" s="237"/>
      <c r="D1137" s="238"/>
      <c r="E1137" s="238"/>
      <c r="F1137" s="238"/>
      <c r="G1137" s="238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284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56.25" outlineLevel="1" x14ac:dyDescent="0.2">
      <c r="A1138" s="146">
        <v>138</v>
      </c>
      <c r="B1138" s="147" t="s">
        <v>977</v>
      </c>
      <c r="C1138" s="156" t="s">
        <v>978</v>
      </c>
      <c r="D1138" s="148" t="s">
        <v>361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396</v>
      </c>
      <c r="S1138" s="151" t="s">
        <v>3362</v>
      </c>
      <c r="T1138" s="152" t="s">
        <v>279</v>
      </c>
      <c r="U1138" s="136">
        <v>0.35</v>
      </c>
      <c r="V1138" s="136">
        <f>ROUND(E1138*U1138,2)</f>
        <v>301.77999999999997</v>
      </c>
      <c r="W1138" s="136"/>
      <c r="X1138" s="136" t="s">
        <v>320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321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">
      <c r="A1139" s="133"/>
      <c r="B1139" s="134"/>
      <c r="C1139" s="157" t="s">
        <v>636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298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">
      <c r="A1140" s="133"/>
      <c r="B1140" s="134"/>
      <c r="C1140" s="157" t="s">
        <v>364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298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">
      <c r="A1141" s="133"/>
      <c r="B1141" s="134"/>
      <c r="C1141" s="157" t="s">
        <v>979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298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">
      <c r="A1142" s="133"/>
      <c r="B1142" s="134"/>
      <c r="C1142" s="157" t="s">
        <v>369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298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">
      <c r="A1143" s="133"/>
      <c r="B1143" s="134"/>
      <c r="C1143" s="157" t="s">
        <v>980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298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">
      <c r="A1144" s="133"/>
      <c r="B1144" s="134"/>
      <c r="C1144" s="157" t="s">
        <v>981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298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">
      <c r="A1145" s="133"/>
      <c r="B1145" s="134"/>
      <c r="C1145" s="157" t="s">
        <v>982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298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">
      <c r="A1146" s="133"/>
      <c r="B1146" s="134"/>
      <c r="C1146" s="157" t="s">
        <v>983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298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">
      <c r="A1147" s="133"/>
      <c r="B1147" s="134"/>
      <c r="C1147" s="157" t="s">
        <v>984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298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">
      <c r="A1148" s="133"/>
      <c r="B1148" s="134"/>
      <c r="C1148" s="157" t="s">
        <v>985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298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">
      <c r="A1149" s="133"/>
      <c r="B1149" s="134"/>
      <c r="C1149" s="157" t="s">
        <v>369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298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">
      <c r="A1150" s="133"/>
      <c r="B1150" s="134"/>
      <c r="C1150" s="157" t="s">
        <v>986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298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">
      <c r="A1151" s="133"/>
      <c r="B1151" s="134"/>
      <c r="C1151" s="237"/>
      <c r="D1151" s="238"/>
      <c r="E1151" s="238"/>
      <c r="F1151" s="238"/>
      <c r="G1151" s="238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284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">
      <c r="A1152" s="146">
        <v>139</v>
      </c>
      <c r="B1152" s="147" t="s">
        <v>987</v>
      </c>
      <c r="C1152" s="156" t="s">
        <v>988</v>
      </c>
      <c r="D1152" s="148" t="s">
        <v>361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293</v>
      </c>
      <c r="T1152" s="152" t="s">
        <v>279</v>
      </c>
      <c r="U1152" s="136">
        <v>0</v>
      </c>
      <c r="V1152" s="136">
        <f>ROUND(E1152*U1152,2)</f>
        <v>0</v>
      </c>
      <c r="W1152" s="136"/>
      <c r="X1152" s="136" t="s">
        <v>320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321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">
      <c r="A1153" s="133"/>
      <c r="B1153" s="134"/>
      <c r="C1153" s="157" t="s">
        <v>989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298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">
      <c r="A1154" s="133"/>
      <c r="B1154" s="134"/>
      <c r="C1154" s="157" t="s">
        <v>990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298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">
      <c r="A1155" s="133"/>
      <c r="B1155" s="134"/>
      <c r="C1155" s="237"/>
      <c r="D1155" s="238"/>
      <c r="E1155" s="238"/>
      <c r="F1155" s="238"/>
      <c r="G1155" s="238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284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">
      <c r="A1156" s="146">
        <v>140</v>
      </c>
      <c r="B1156" s="147" t="s">
        <v>991</v>
      </c>
      <c r="C1156" s="156" t="s">
        <v>992</v>
      </c>
      <c r="D1156" s="148" t="s">
        <v>277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293</v>
      </c>
      <c r="T1156" s="152" t="s">
        <v>279</v>
      </c>
      <c r="U1156" s="136">
        <v>0.02</v>
      </c>
      <c r="V1156" s="136">
        <f>ROUND(E1156*U1156,2)</f>
        <v>0.08</v>
      </c>
      <c r="W1156" s="136"/>
      <c r="X1156" s="136" t="s">
        <v>320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321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">
      <c r="A1157" s="133"/>
      <c r="B1157" s="134"/>
      <c r="C1157" s="157" t="s">
        <v>989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298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298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">
      <c r="A1159" s="133"/>
      <c r="B1159" s="134"/>
      <c r="C1159" s="237"/>
      <c r="D1159" s="238"/>
      <c r="E1159" s="238"/>
      <c r="F1159" s="238"/>
      <c r="G1159" s="238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284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">
      <c r="A1160" s="146">
        <v>141</v>
      </c>
      <c r="B1160" s="147" t="s">
        <v>993</v>
      </c>
      <c r="C1160" s="156" t="s">
        <v>994</v>
      </c>
      <c r="D1160" s="148" t="s">
        <v>361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293</v>
      </c>
      <c r="T1160" s="152" t="s">
        <v>279</v>
      </c>
      <c r="U1160" s="136">
        <v>0</v>
      </c>
      <c r="V1160" s="136">
        <f>ROUND(E1160*U1160,2)</f>
        <v>0</v>
      </c>
      <c r="W1160" s="136"/>
      <c r="X1160" s="136" t="s">
        <v>320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321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">
      <c r="A1161" s="133"/>
      <c r="B1161" s="134"/>
      <c r="C1161" s="157" t="s">
        <v>989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298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">
      <c r="A1162" s="133"/>
      <c r="B1162" s="134"/>
      <c r="C1162" s="157" t="s">
        <v>995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298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">
      <c r="A1163" s="133"/>
      <c r="B1163" s="134"/>
      <c r="C1163" s="237"/>
      <c r="D1163" s="238"/>
      <c r="E1163" s="238"/>
      <c r="F1163" s="238"/>
      <c r="G1163" s="238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284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">
      <c r="A1164" s="146">
        <v>142</v>
      </c>
      <c r="B1164" s="147" t="s">
        <v>996</v>
      </c>
      <c r="C1164" s="156" t="s">
        <v>997</v>
      </c>
      <c r="D1164" s="148" t="s">
        <v>361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293</v>
      </c>
      <c r="T1164" s="152" t="s">
        <v>279</v>
      </c>
      <c r="U1164" s="136">
        <v>0</v>
      </c>
      <c r="V1164" s="136">
        <f>ROUND(E1164*U1164,2)</f>
        <v>0</v>
      </c>
      <c r="W1164" s="136"/>
      <c r="X1164" s="136" t="s">
        <v>320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321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">
      <c r="A1165" s="133"/>
      <c r="B1165" s="134"/>
      <c r="C1165" s="157" t="s">
        <v>989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298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">
      <c r="A1166" s="133"/>
      <c r="B1166" s="134"/>
      <c r="C1166" s="157" t="s">
        <v>990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298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">
      <c r="A1167" s="133"/>
      <c r="B1167" s="134"/>
      <c r="C1167" s="237"/>
      <c r="D1167" s="238"/>
      <c r="E1167" s="238"/>
      <c r="F1167" s="238"/>
      <c r="G1167" s="238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284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">
      <c r="A1168" s="146">
        <v>143</v>
      </c>
      <c r="B1168" s="147" t="s">
        <v>998</v>
      </c>
      <c r="C1168" s="156" t="s">
        <v>999</v>
      </c>
      <c r="D1168" s="148" t="s">
        <v>361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293</v>
      </c>
      <c r="T1168" s="152" t="s">
        <v>279</v>
      </c>
      <c r="U1168" s="136">
        <v>0</v>
      </c>
      <c r="V1168" s="136">
        <f>ROUND(E1168*U1168,2)</f>
        <v>0</v>
      </c>
      <c r="W1168" s="136"/>
      <c r="X1168" s="136" t="s">
        <v>320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321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">
      <c r="A1169" s="133"/>
      <c r="B1169" s="134"/>
      <c r="C1169" s="157" t="s">
        <v>445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298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">
      <c r="A1170" s="133"/>
      <c r="B1170" s="134"/>
      <c r="C1170" s="157" t="s">
        <v>1000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298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">
      <c r="A1171" s="133"/>
      <c r="B1171" s="134"/>
      <c r="C1171" s="237"/>
      <c r="D1171" s="238"/>
      <c r="E1171" s="238"/>
      <c r="F1171" s="238"/>
      <c r="G1171" s="238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284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">
      <c r="A1172" s="146">
        <v>144</v>
      </c>
      <c r="B1172" s="147" t="s">
        <v>1001</v>
      </c>
      <c r="C1172" s="156" t="s">
        <v>1002</v>
      </c>
      <c r="D1172" s="148" t="s">
        <v>490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293</v>
      </c>
      <c r="T1172" s="152" t="s">
        <v>279</v>
      </c>
      <c r="U1172" s="136">
        <v>0</v>
      </c>
      <c r="V1172" s="136">
        <f>ROUND(E1172*U1172,2)</f>
        <v>0</v>
      </c>
      <c r="W1172" s="136"/>
      <c r="X1172" s="136" t="s">
        <v>320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321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">
      <c r="A1173" s="133"/>
      <c r="B1173" s="134"/>
      <c r="C1173" s="157" t="s">
        <v>1003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298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">
      <c r="A1174" s="133"/>
      <c r="B1174" s="134"/>
      <c r="C1174" s="157" t="s">
        <v>1004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298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">
      <c r="A1175" s="133"/>
      <c r="B1175" s="134"/>
      <c r="C1175" s="237"/>
      <c r="D1175" s="238"/>
      <c r="E1175" s="238"/>
      <c r="F1175" s="238"/>
      <c r="G1175" s="238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 t="s">
        <v>284</v>
      </c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x14ac:dyDescent="0.2">
      <c r="A1176" s="140" t="s">
        <v>273</v>
      </c>
      <c r="B1176" s="141" t="s">
        <v>122</v>
      </c>
      <c r="C1176" s="155" t="s">
        <v>123</v>
      </c>
      <c r="D1176" s="142"/>
      <c r="E1176" s="143"/>
      <c r="F1176" s="144"/>
      <c r="G1176" s="144">
        <f>SUMIF(AG1177:AG1769,"&lt;&gt;NOR",G1177:G1769)</f>
        <v>0</v>
      </c>
      <c r="H1176" s="144"/>
      <c r="I1176" s="144">
        <f>SUM(I1177:I1769)</f>
        <v>0</v>
      </c>
      <c r="J1176" s="144"/>
      <c r="K1176" s="144">
        <f>SUM(K1177:K1769)</f>
        <v>0</v>
      </c>
      <c r="L1176" s="144"/>
      <c r="M1176" s="144">
        <f>SUM(M1177:M1769)</f>
        <v>0</v>
      </c>
      <c r="N1176" s="143"/>
      <c r="O1176" s="143">
        <f>SUM(O1177:O1769)</f>
        <v>0.23</v>
      </c>
      <c r="P1176" s="143"/>
      <c r="Q1176" s="143">
        <f>SUM(Q1177:Q1769)</f>
        <v>987.13999999999965</v>
      </c>
      <c r="R1176" s="144"/>
      <c r="S1176" s="144"/>
      <c r="T1176" s="145"/>
      <c r="U1176" s="139"/>
      <c r="V1176" s="139">
        <f>SUM(V1177:V1769)</f>
        <v>4154.22</v>
      </c>
      <c r="W1176" s="139"/>
      <c r="X1176" s="139"/>
      <c r="AG1176" t="s">
        <v>274</v>
      </c>
    </row>
    <row r="1177" spans="1:60" outlineLevel="1" x14ac:dyDescent="0.2">
      <c r="A1177" s="146">
        <v>145</v>
      </c>
      <c r="B1177" s="147" t="s">
        <v>1014</v>
      </c>
      <c r="C1177" s="156" t="s">
        <v>1015</v>
      </c>
      <c r="D1177" s="148" t="s">
        <v>323</v>
      </c>
      <c r="E1177" s="149">
        <v>0.34125</v>
      </c>
      <c r="F1177" s="150"/>
      <c r="G1177" s="151">
        <f>ROUND(E1177*F1177,2)</f>
        <v>0</v>
      </c>
      <c r="H1177" s="150"/>
      <c r="I1177" s="151">
        <f>ROUND(E1177*H1177,2)</f>
        <v>0</v>
      </c>
      <c r="J1177" s="150"/>
      <c r="K1177" s="151">
        <f>ROUND(E1177*J1177,2)</f>
        <v>0</v>
      </c>
      <c r="L1177" s="151">
        <v>21</v>
      </c>
      <c r="M1177" s="151">
        <f>G1177*(1+L1177/100)</f>
        <v>0</v>
      </c>
      <c r="N1177" s="149">
        <v>0</v>
      </c>
      <c r="O1177" s="149">
        <f>ROUND(E1177*N1177,2)</f>
        <v>0</v>
      </c>
      <c r="P1177" s="149">
        <v>2</v>
      </c>
      <c r="Q1177" s="149">
        <f>ROUND(E1177*P1177,2)</f>
        <v>0.68</v>
      </c>
      <c r="R1177" s="151" t="s">
        <v>1016</v>
      </c>
      <c r="S1177" s="151" t="s">
        <v>3362</v>
      </c>
      <c r="T1177" s="152" t="s">
        <v>279</v>
      </c>
      <c r="U1177" s="136">
        <v>6.4359999999999999</v>
      </c>
      <c r="V1177" s="136">
        <f>ROUND(E1177*U1177,2)</f>
        <v>2.2000000000000002</v>
      </c>
      <c r="W1177" s="136"/>
      <c r="X1177" s="136" t="s">
        <v>320</v>
      </c>
      <c r="Y1177" s="126"/>
      <c r="Z1177" s="126"/>
      <c r="AA1177" s="126"/>
      <c r="AB1177" s="126"/>
      <c r="AC1177" s="126"/>
      <c r="AD1177" s="126"/>
      <c r="AE1177" s="126"/>
      <c r="AF1177" s="126"/>
      <c r="AG1177" s="126" t="s">
        <v>321</v>
      </c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">
      <c r="A1178" s="133"/>
      <c r="B1178" s="134"/>
      <c r="C1178" s="256" t="s">
        <v>1017</v>
      </c>
      <c r="D1178" s="257"/>
      <c r="E1178" s="257"/>
      <c r="F1178" s="257"/>
      <c r="G1178" s="257"/>
      <c r="H1178" s="136"/>
      <c r="I1178" s="136"/>
      <c r="J1178" s="136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 t="s">
        <v>326</v>
      </c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">
      <c r="A1179" s="133"/>
      <c r="B1179" s="134"/>
      <c r="C1179" s="157" t="s">
        <v>492</v>
      </c>
      <c r="D1179" s="137"/>
      <c r="E1179" s="138"/>
      <c r="F1179" s="136"/>
      <c r="G1179" s="136"/>
      <c r="H1179" s="136"/>
      <c r="I1179" s="136"/>
      <c r="J1179" s="136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 t="s">
        <v>298</v>
      </c>
      <c r="AH1179" s="126">
        <v>0</v>
      </c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">
      <c r="A1180" s="133"/>
      <c r="B1180" s="134"/>
      <c r="C1180" s="157" t="s">
        <v>1018</v>
      </c>
      <c r="D1180" s="137"/>
      <c r="E1180" s="138">
        <v>0.34125</v>
      </c>
      <c r="F1180" s="136"/>
      <c r="G1180" s="136"/>
      <c r="H1180" s="136"/>
      <c r="I1180" s="136"/>
      <c r="J1180" s="136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 t="s">
        <v>298</v>
      </c>
      <c r="AH1180" s="126">
        <v>0</v>
      </c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">
      <c r="A1181" s="133"/>
      <c r="B1181" s="134"/>
      <c r="C1181" s="237"/>
      <c r="D1181" s="238"/>
      <c r="E1181" s="238"/>
      <c r="F1181" s="238"/>
      <c r="G1181" s="238"/>
      <c r="H1181" s="136"/>
      <c r="I1181" s="136"/>
      <c r="J1181" s="136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 t="s">
        <v>284</v>
      </c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">
      <c r="A1182" s="146">
        <v>146</v>
      </c>
      <c r="B1182" s="147" t="s">
        <v>1019</v>
      </c>
      <c r="C1182" s="156" t="s">
        <v>3400</v>
      </c>
      <c r="D1182" s="148" t="s">
        <v>361</v>
      </c>
      <c r="E1182" s="149">
        <v>105.80249999999999</v>
      </c>
      <c r="F1182" s="150"/>
      <c r="G1182" s="151">
        <f>ROUND(E1182*F1182,2)</f>
        <v>0</v>
      </c>
      <c r="H1182" s="150"/>
      <c r="I1182" s="151">
        <f>ROUND(E1182*H1182,2)</f>
        <v>0</v>
      </c>
      <c r="J1182" s="150"/>
      <c r="K1182" s="151">
        <f>ROUND(E1182*J1182,2)</f>
        <v>0</v>
      </c>
      <c r="L1182" s="151">
        <v>21</v>
      </c>
      <c r="M1182" s="151">
        <f>G1182*(1+L1182/100)</f>
        <v>0</v>
      </c>
      <c r="N1182" s="149">
        <v>6.7000000000000002E-4</v>
      </c>
      <c r="O1182" s="149">
        <f>ROUND(E1182*N1182,2)</f>
        <v>7.0000000000000007E-2</v>
      </c>
      <c r="P1182" s="149">
        <v>0.184</v>
      </c>
      <c r="Q1182" s="149">
        <f>ROUND(E1182*P1182,2)</f>
        <v>19.47</v>
      </c>
      <c r="R1182" s="151" t="s">
        <v>1016</v>
      </c>
      <c r="S1182" s="151" t="s">
        <v>3362</v>
      </c>
      <c r="T1182" s="152" t="s">
        <v>279</v>
      </c>
      <c r="U1182" s="136">
        <v>0.23</v>
      </c>
      <c r="V1182" s="136">
        <f>ROUND(E1182*U1182,2)</f>
        <v>24.33</v>
      </c>
      <c r="W1182" s="136"/>
      <c r="X1182" s="136" t="s">
        <v>320</v>
      </c>
      <c r="Y1182" s="126"/>
      <c r="Z1182" s="126"/>
      <c r="AA1182" s="126"/>
      <c r="AB1182" s="126"/>
      <c r="AC1182" s="126"/>
      <c r="AD1182" s="126"/>
      <c r="AE1182" s="126"/>
      <c r="AF1182" s="126"/>
      <c r="AG1182" s="126" t="s">
        <v>321</v>
      </c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ht="22.5" outlineLevel="1" x14ac:dyDescent="0.2">
      <c r="A1183" s="133"/>
      <c r="B1183" s="134"/>
      <c r="C1183" s="256" t="s">
        <v>1020</v>
      </c>
      <c r="D1183" s="257"/>
      <c r="E1183" s="257"/>
      <c r="F1183" s="257"/>
      <c r="G1183" s="257"/>
      <c r="H1183" s="136"/>
      <c r="I1183" s="136"/>
      <c r="J1183" s="136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 t="s">
        <v>326</v>
      </c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53" t="str">
        <f>C1183</f>
        <v>nebo vybourání otvorů průřezové plochy přes 4 m2 v příčkách, včetně pomocného lešení o výšce podlahy do 1900 mm a pro zatížení do 1,5 kPa  (150 kg/m2),</v>
      </c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">
      <c r="A1184" s="133"/>
      <c r="B1184" s="134"/>
      <c r="C1184" s="157" t="s">
        <v>1021</v>
      </c>
      <c r="D1184" s="137"/>
      <c r="E1184" s="138"/>
      <c r="F1184" s="136"/>
      <c r="G1184" s="136"/>
      <c r="H1184" s="136"/>
      <c r="I1184" s="136"/>
      <c r="J1184" s="136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 t="s">
        <v>298</v>
      </c>
      <c r="AH1184" s="126">
        <v>0</v>
      </c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">
      <c r="A1185" s="133"/>
      <c r="B1185" s="134"/>
      <c r="C1185" s="157" t="s">
        <v>502</v>
      </c>
      <c r="D1185" s="137"/>
      <c r="E1185" s="138"/>
      <c r="F1185" s="136"/>
      <c r="G1185" s="136"/>
      <c r="H1185" s="136"/>
      <c r="I1185" s="136"/>
      <c r="J1185" s="136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 t="s">
        <v>298</v>
      </c>
      <c r="AH1185" s="126">
        <v>0</v>
      </c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">
      <c r="A1186" s="133"/>
      <c r="B1186" s="134"/>
      <c r="C1186" s="157" t="s">
        <v>1022</v>
      </c>
      <c r="D1186" s="137"/>
      <c r="E1186" s="138">
        <v>8.0482499999999995</v>
      </c>
      <c r="F1186" s="136"/>
      <c r="G1186" s="136"/>
      <c r="H1186" s="136"/>
      <c r="I1186" s="136"/>
      <c r="J1186" s="136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 t="s">
        <v>298</v>
      </c>
      <c r="AH1186" s="126">
        <v>0</v>
      </c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">
      <c r="A1187" s="133"/>
      <c r="B1187" s="134"/>
      <c r="C1187" s="157" t="s">
        <v>1023</v>
      </c>
      <c r="D1187" s="137"/>
      <c r="E1187" s="138">
        <v>-1.4</v>
      </c>
      <c r="F1187" s="136"/>
      <c r="G1187" s="136"/>
      <c r="H1187" s="136"/>
      <c r="I1187" s="136"/>
      <c r="J1187" s="136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 t="s">
        <v>298</v>
      </c>
      <c r="AH1187" s="126">
        <v>0</v>
      </c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">
      <c r="A1188" s="133"/>
      <c r="B1188" s="134"/>
      <c r="C1188" s="157" t="s">
        <v>492</v>
      </c>
      <c r="D1188" s="137"/>
      <c r="E1188" s="138"/>
      <c r="F1188" s="136"/>
      <c r="G1188" s="136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298</v>
      </c>
      <c r="AH1188" s="126">
        <v>0</v>
      </c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outlineLevel="1" x14ac:dyDescent="0.2">
      <c r="A1189" s="133"/>
      <c r="B1189" s="134"/>
      <c r="C1189" s="157" t="s">
        <v>1024</v>
      </c>
      <c r="D1189" s="137"/>
      <c r="E1189" s="138">
        <v>31.45</v>
      </c>
      <c r="F1189" s="136"/>
      <c r="G1189" s="136"/>
      <c r="H1189" s="136"/>
      <c r="I1189" s="136"/>
      <c r="J1189" s="136"/>
      <c r="K1189" s="136"/>
      <c r="L1189" s="136"/>
      <c r="M1189" s="136"/>
      <c r="N1189" s="135"/>
      <c r="O1189" s="135"/>
      <c r="P1189" s="135"/>
      <c r="Q1189" s="135"/>
      <c r="R1189" s="136"/>
      <c r="S1189" s="136"/>
      <c r="T1189" s="136"/>
      <c r="U1189" s="136"/>
      <c r="V1189" s="136"/>
      <c r="W1189" s="136"/>
      <c r="X1189" s="136"/>
      <c r="Y1189" s="126"/>
      <c r="Z1189" s="126"/>
      <c r="AA1189" s="126"/>
      <c r="AB1189" s="126"/>
      <c r="AC1189" s="126"/>
      <c r="AD1189" s="126"/>
      <c r="AE1189" s="126"/>
      <c r="AF1189" s="126"/>
      <c r="AG1189" s="126" t="s">
        <v>298</v>
      </c>
      <c r="AH1189" s="126">
        <v>0</v>
      </c>
      <c r="AI1189" s="126"/>
      <c r="AJ1189" s="126"/>
      <c r="AK1189" s="126"/>
      <c r="AL1189" s="126"/>
      <c r="AM1189" s="126"/>
      <c r="AN1189" s="126"/>
      <c r="AO1189" s="126"/>
      <c r="AP1189" s="126"/>
      <c r="AQ1189" s="126"/>
      <c r="AR1189" s="126"/>
      <c r="AS1189" s="126"/>
      <c r="AT1189" s="126"/>
      <c r="AU1189" s="126"/>
      <c r="AV1189" s="126"/>
      <c r="AW1189" s="126"/>
      <c r="AX1189" s="126"/>
      <c r="AY1189" s="126"/>
      <c r="AZ1189" s="126"/>
      <c r="BA1189" s="126"/>
      <c r="BB1189" s="126"/>
      <c r="BC1189" s="126"/>
      <c r="BD1189" s="126"/>
      <c r="BE1189" s="126"/>
      <c r="BF1189" s="126"/>
      <c r="BG1189" s="126"/>
      <c r="BH1189" s="126"/>
    </row>
    <row r="1190" spans="1:60" outlineLevel="1" x14ac:dyDescent="0.2">
      <c r="A1190" s="133"/>
      <c r="B1190" s="134"/>
      <c r="C1190" s="157" t="s">
        <v>1025</v>
      </c>
      <c r="D1190" s="137"/>
      <c r="E1190" s="138">
        <v>-3.6</v>
      </c>
      <c r="F1190" s="136"/>
      <c r="G1190" s="136"/>
      <c r="H1190" s="136"/>
      <c r="I1190" s="136"/>
      <c r="J1190" s="136"/>
      <c r="K1190" s="136"/>
      <c r="L1190" s="136"/>
      <c r="M1190" s="136"/>
      <c r="N1190" s="135"/>
      <c r="O1190" s="135"/>
      <c r="P1190" s="135"/>
      <c r="Q1190" s="135"/>
      <c r="R1190" s="136"/>
      <c r="S1190" s="136"/>
      <c r="T1190" s="136"/>
      <c r="U1190" s="136"/>
      <c r="V1190" s="136"/>
      <c r="W1190" s="136"/>
      <c r="X1190" s="136"/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298</v>
      </c>
      <c r="AH1190" s="126">
        <v>0</v>
      </c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">
      <c r="A1191" s="133"/>
      <c r="B1191" s="134"/>
      <c r="C1191" s="157" t="s">
        <v>1026</v>
      </c>
      <c r="D1191" s="137"/>
      <c r="E1191" s="138">
        <v>17.35425</v>
      </c>
      <c r="F1191" s="136"/>
      <c r="G1191" s="136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298</v>
      </c>
      <c r="AH1191" s="126">
        <v>0</v>
      </c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">
      <c r="A1192" s="133"/>
      <c r="B1192" s="134"/>
      <c r="C1192" s="157" t="s">
        <v>1027</v>
      </c>
      <c r="D1192" s="137"/>
      <c r="E1192" s="138">
        <v>50.837499999999999</v>
      </c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298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">
      <c r="A1193" s="133"/>
      <c r="B1193" s="134"/>
      <c r="C1193" s="157" t="s">
        <v>1028</v>
      </c>
      <c r="D1193" s="137"/>
      <c r="E1193" s="138">
        <v>-6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298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">
      <c r="A1194" s="133"/>
      <c r="B1194" s="134"/>
      <c r="C1194" s="157" t="s">
        <v>1029</v>
      </c>
      <c r="D1194" s="137"/>
      <c r="E1194" s="138">
        <v>10.7125</v>
      </c>
      <c r="F1194" s="136"/>
      <c r="G1194" s="136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298</v>
      </c>
      <c r="AH1194" s="126">
        <v>0</v>
      </c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">
      <c r="A1195" s="133"/>
      <c r="B1195" s="134"/>
      <c r="C1195" s="157" t="s">
        <v>827</v>
      </c>
      <c r="D1195" s="137"/>
      <c r="E1195" s="138">
        <v>-1.6</v>
      </c>
      <c r="F1195" s="136"/>
      <c r="G1195" s="136"/>
      <c r="H1195" s="136"/>
      <c r="I1195" s="136"/>
      <c r="J1195" s="136"/>
      <c r="K1195" s="136"/>
      <c r="L1195" s="136"/>
      <c r="M1195" s="136"/>
      <c r="N1195" s="135"/>
      <c r="O1195" s="135"/>
      <c r="P1195" s="135"/>
      <c r="Q1195" s="135"/>
      <c r="R1195" s="136"/>
      <c r="S1195" s="136"/>
      <c r="T1195" s="136"/>
      <c r="U1195" s="136"/>
      <c r="V1195" s="136"/>
      <c r="W1195" s="136"/>
      <c r="X1195" s="136"/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298</v>
      </c>
      <c r="AH1195" s="126">
        <v>0</v>
      </c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outlineLevel="1" x14ac:dyDescent="0.2">
      <c r="A1196" s="133"/>
      <c r="B1196" s="134"/>
      <c r="C1196" s="237"/>
      <c r="D1196" s="238"/>
      <c r="E1196" s="238"/>
      <c r="F1196" s="238"/>
      <c r="G1196" s="238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284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26"/>
      <c r="BB1196" s="126"/>
      <c r="BC1196" s="126"/>
      <c r="BD1196" s="126"/>
      <c r="BE1196" s="126"/>
      <c r="BF1196" s="126"/>
      <c r="BG1196" s="126"/>
      <c r="BH1196" s="126"/>
    </row>
    <row r="1197" spans="1:60" ht="22.5" outlineLevel="1" x14ac:dyDescent="0.2">
      <c r="A1197" s="146">
        <v>147</v>
      </c>
      <c r="B1197" s="147" t="s">
        <v>1030</v>
      </c>
      <c r="C1197" s="156" t="s">
        <v>3399</v>
      </c>
      <c r="D1197" s="148" t="s">
        <v>323</v>
      </c>
      <c r="E1197" s="149">
        <v>4.78775</v>
      </c>
      <c r="F1197" s="150"/>
      <c r="G1197" s="151">
        <f>ROUND(E1197*F1197,2)</f>
        <v>0</v>
      </c>
      <c r="H1197" s="150"/>
      <c r="I1197" s="151">
        <f>ROUND(E1197*H1197,2)</f>
        <v>0</v>
      </c>
      <c r="J1197" s="150"/>
      <c r="K1197" s="151">
        <f>ROUND(E1197*J1197,2)</f>
        <v>0</v>
      </c>
      <c r="L1197" s="151">
        <v>21</v>
      </c>
      <c r="M1197" s="151">
        <f>G1197*(1+L1197/100)</f>
        <v>0</v>
      </c>
      <c r="N1197" s="149">
        <v>1.2800000000000001E-3</v>
      </c>
      <c r="O1197" s="149">
        <f>ROUND(E1197*N1197,2)</f>
        <v>0.01</v>
      </c>
      <c r="P1197" s="149">
        <v>1.8</v>
      </c>
      <c r="Q1197" s="149">
        <f>ROUND(E1197*P1197,2)</f>
        <v>8.6199999999999992</v>
      </c>
      <c r="R1197" s="151" t="s">
        <v>1016</v>
      </c>
      <c r="S1197" s="151" t="s">
        <v>3362</v>
      </c>
      <c r="T1197" s="152" t="s">
        <v>279</v>
      </c>
      <c r="U1197" s="136">
        <v>1.52</v>
      </c>
      <c r="V1197" s="136">
        <f>ROUND(E1197*U1197,2)</f>
        <v>7.28</v>
      </c>
      <c r="W1197" s="136"/>
      <c r="X1197" s="136" t="s">
        <v>320</v>
      </c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321</v>
      </c>
      <c r="AH1197" s="126"/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ht="22.5" outlineLevel="1" x14ac:dyDescent="0.2">
      <c r="A1198" s="133"/>
      <c r="B1198" s="134"/>
      <c r="C1198" s="256" t="s">
        <v>1031</v>
      </c>
      <c r="D1198" s="257"/>
      <c r="E1198" s="257"/>
      <c r="F1198" s="257"/>
      <c r="G1198" s="257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326</v>
      </c>
      <c r="AH1198" s="126"/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53" t="str">
        <f>C1198</f>
        <v>nebo vybourání otvorů průřezové plochy přes 4 m2 ve zdivu nadzákladovém, včetně pomocného lešení o výšce podlahy do 1900 mm a pro zatížení do 1,5 kPa  (150 kg/m2)</v>
      </c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">
      <c r="A1199" s="133"/>
      <c r="B1199" s="134"/>
      <c r="C1199" s="157" t="s">
        <v>1021</v>
      </c>
      <c r="D1199" s="137"/>
      <c r="E1199" s="138"/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298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">
      <c r="A1200" s="133"/>
      <c r="B1200" s="134"/>
      <c r="C1200" s="157" t="s">
        <v>492</v>
      </c>
      <c r="D1200" s="137"/>
      <c r="E1200" s="138"/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298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">
      <c r="A1201" s="133"/>
      <c r="B1201" s="134"/>
      <c r="C1201" s="157" t="s">
        <v>1032</v>
      </c>
      <c r="D1201" s="137"/>
      <c r="E1201" s="138">
        <v>2.65625</v>
      </c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298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">
      <c r="A1202" s="133"/>
      <c r="B1202" s="134"/>
      <c r="C1202" s="157" t="s">
        <v>1033</v>
      </c>
      <c r="D1202" s="137"/>
      <c r="E1202" s="138">
        <v>-0.4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298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">
      <c r="A1203" s="133"/>
      <c r="B1203" s="134"/>
      <c r="C1203" s="157" t="s">
        <v>1034</v>
      </c>
      <c r="D1203" s="137"/>
      <c r="E1203" s="138">
        <v>2.5314999999999999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298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">
      <c r="A1204" s="133"/>
      <c r="B1204" s="134"/>
      <c r="C1204" s="237"/>
      <c r="D1204" s="238"/>
      <c r="E1204" s="238"/>
      <c r="F1204" s="238"/>
      <c r="G1204" s="238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284</v>
      </c>
      <c r="AH1204" s="126"/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ht="22.5" outlineLevel="1" x14ac:dyDescent="0.2">
      <c r="A1205" s="146">
        <v>148</v>
      </c>
      <c r="B1205" s="147" t="s">
        <v>1035</v>
      </c>
      <c r="C1205" s="156" t="s">
        <v>1036</v>
      </c>
      <c r="D1205" s="148" t="s">
        <v>361</v>
      </c>
      <c r="E1205" s="149">
        <v>12.592499999999999</v>
      </c>
      <c r="F1205" s="150"/>
      <c r="G1205" s="151">
        <f>ROUND(E1205*F1205,2)</f>
        <v>0</v>
      </c>
      <c r="H1205" s="150"/>
      <c r="I1205" s="151">
        <f>ROUND(E1205*H1205,2)</f>
        <v>0</v>
      </c>
      <c r="J1205" s="150"/>
      <c r="K1205" s="151">
        <f>ROUND(E1205*J1205,2)</f>
        <v>0</v>
      </c>
      <c r="L1205" s="151">
        <v>21</v>
      </c>
      <c r="M1205" s="151">
        <f>G1205*(1+L1205/100)</f>
        <v>0</v>
      </c>
      <c r="N1205" s="149">
        <v>6.7000000000000002E-4</v>
      </c>
      <c r="O1205" s="149">
        <f>ROUND(E1205*N1205,2)</f>
        <v>0.01</v>
      </c>
      <c r="P1205" s="149">
        <v>0.1</v>
      </c>
      <c r="Q1205" s="149">
        <f>ROUND(E1205*P1205,2)</f>
        <v>1.26</v>
      </c>
      <c r="R1205" s="151" t="s">
        <v>1016</v>
      </c>
      <c r="S1205" s="151" t="s">
        <v>3362</v>
      </c>
      <c r="T1205" s="152" t="s">
        <v>279</v>
      </c>
      <c r="U1205" s="136">
        <v>0.35799999999999998</v>
      </c>
      <c r="V1205" s="136">
        <f>ROUND(E1205*U1205,2)</f>
        <v>4.51</v>
      </c>
      <c r="W1205" s="136"/>
      <c r="X1205" s="136" t="s">
        <v>320</v>
      </c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321</v>
      </c>
      <c r="AH1205" s="126"/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ht="22.5" outlineLevel="1" x14ac:dyDescent="0.2">
      <c r="A1206" s="133"/>
      <c r="B1206" s="134"/>
      <c r="C1206" s="256" t="s">
        <v>1037</v>
      </c>
      <c r="D1206" s="257"/>
      <c r="E1206" s="257"/>
      <c r="F1206" s="257"/>
      <c r="G1206" s="257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326</v>
      </c>
      <c r="AH1206" s="126"/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53" t="str">
        <f>C1206</f>
        <v>nebo vybourání otvorů jakýchkoliv rozměrů, včetně pomocného lešení o výšce podlahy do 1900 mm a pro zatížení do 1,5 kPa  (150 kg/m2),</v>
      </c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">
      <c r="A1207" s="133"/>
      <c r="B1207" s="134"/>
      <c r="C1207" s="157" t="s">
        <v>502</v>
      </c>
      <c r="D1207" s="137"/>
      <c r="E1207" s="138"/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298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">
      <c r="A1208" s="133"/>
      <c r="B1208" s="134"/>
      <c r="C1208" s="157" t="s">
        <v>1038</v>
      </c>
      <c r="D1208" s="137"/>
      <c r="E1208" s="138"/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298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">
      <c r="A1209" s="133"/>
      <c r="B1209" s="134"/>
      <c r="C1209" s="157" t="s">
        <v>1039</v>
      </c>
      <c r="D1209" s="137"/>
      <c r="E1209" s="138">
        <v>12.592499999999999</v>
      </c>
      <c r="F1209" s="136"/>
      <c r="G1209" s="136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298</v>
      </c>
      <c r="AH1209" s="126">
        <v>0</v>
      </c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outlineLevel="1" x14ac:dyDescent="0.2">
      <c r="A1210" s="133"/>
      <c r="B1210" s="134"/>
      <c r="C1210" s="237"/>
      <c r="D1210" s="238"/>
      <c r="E1210" s="238"/>
      <c r="F1210" s="238"/>
      <c r="G1210" s="238"/>
      <c r="H1210" s="136"/>
      <c r="I1210" s="136"/>
      <c r="J1210" s="136"/>
      <c r="K1210" s="136"/>
      <c r="L1210" s="136"/>
      <c r="M1210" s="136"/>
      <c r="N1210" s="135"/>
      <c r="O1210" s="135"/>
      <c r="P1210" s="135"/>
      <c r="Q1210" s="135"/>
      <c r="R1210" s="136"/>
      <c r="S1210" s="136"/>
      <c r="T1210" s="136"/>
      <c r="U1210" s="136"/>
      <c r="V1210" s="136"/>
      <c r="W1210" s="136"/>
      <c r="X1210" s="136"/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284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outlineLevel="1" x14ac:dyDescent="0.2">
      <c r="A1211" s="146">
        <v>149</v>
      </c>
      <c r="B1211" s="147" t="s">
        <v>1040</v>
      </c>
      <c r="C1211" s="156" t="s">
        <v>1041</v>
      </c>
      <c r="D1211" s="148" t="s">
        <v>544</v>
      </c>
      <c r="E1211" s="149">
        <v>3.9</v>
      </c>
      <c r="F1211" s="150"/>
      <c r="G1211" s="151">
        <f>ROUND(E1211*F1211,2)</f>
        <v>0</v>
      </c>
      <c r="H1211" s="150"/>
      <c r="I1211" s="151">
        <f>ROUND(E1211*H1211,2)</f>
        <v>0</v>
      </c>
      <c r="J1211" s="150"/>
      <c r="K1211" s="151">
        <f>ROUND(E1211*J1211,2)</f>
        <v>0</v>
      </c>
      <c r="L1211" s="151">
        <v>21</v>
      </c>
      <c r="M1211" s="151">
        <f>G1211*(1+L1211/100)</f>
        <v>0</v>
      </c>
      <c r="N1211" s="149">
        <v>0</v>
      </c>
      <c r="O1211" s="149">
        <f>ROUND(E1211*N1211,2)</f>
        <v>0</v>
      </c>
      <c r="P1211" s="149">
        <v>7.0000000000000007E-2</v>
      </c>
      <c r="Q1211" s="149">
        <f>ROUND(E1211*P1211,2)</f>
        <v>0.27</v>
      </c>
      <c r="R1211" s="151" t="s">
        <v>1016</v>
      </c>
      <c r="S1211" s="151" t="s">
        <v>3362</v>
      </c>
      <c r="T1211" s="152" t="s">
        <v>279</v>
      </c>
      <c r="U1211" s="136">
        <v>0.64</v>
      </c>
      <c r="V1211" s="136">
        <f>ROUND(E1211*U1211,2)</f>
        <v>2.5</v>
      </c>
      <c r="W1211" s="136"/>
      <c r="X1211" s="136" t="s">
        <v>320</v>
      </c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321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26"/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">
      <c r="A1212" s="133"/>
      <c r="B1212" s="134"/>
      <c r="C1212" s="157" t="s">
        <v>492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298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">
      <c r="A1213" s="133"/>
      <c r="B1213" s="134"/>
      <c r="C1213" s="157" t="s">
        <v>1042</v>
      </c>
      <c r="D1213" s="137"/>
      <c r="E1213" s="138">
        <v>3.9</v>
      </c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298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">
      <c r="A1214" s="133"/>
      <c r="B1214" s="134"/>
      <c r="C1214" s="237"/>
      <c r="D1214" s="238"/>
      <c r="E1214" s="238"/>
      <c r="F1214" s="238"/>
      <c r="G1214" s="238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284</v>
      </c>
      <c r="AH1214" s="126"/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ht="22.5" outlineLevel="1" x14ac:dyDescent="0.2">
      <c r="A1215" s="146">
        <v>150</v>
      </c>
      <c r="B1215" s="147" t="s">
        <v>1043</v>
      </c>
      <c r="C1215" s="156" t="s">
        <v>1044</v>
      </c>
      <c r="D1215" s="148" t="s">
        <v>323</v>
      </c>
      <c r="E1215" s="149">
        <v>7.5525000000000002</v>
      </c>
      <c r="F1215" s="150"/>
      <c r="G1215" s="151">
        <f>ROUND(E1215*F1215,2)</f>
        <v>0</v>
      </c>
      <c r="H1215" s="150"/>
      <c r="I1215" s="151">
        <f>ROUND(E1215*H1215,2)</f>
        <v>0</v>
      </c>
      <c r="J1215" s="150"/>
      <c r="K1215" s="151">
        <f>ROUND(E1215*J1215,2)</f>
        <v>0</v>
      </c>
      <c r="L1215" s="151">
        <v>21</v>
      </c>
      <c r="M1215" s="151">
        <f>G1215*(1+L1215/100)</f>
        <v>0</v>
      </c>
      <c r="N1215" s="149">
        <v>0</v>
      </c>
      <c r="O1215" s="149">
        <f>ROUND(E1215*N1215,2)</f>
        <v>0</v>
      </c>
      <c r="P1215" s="149">
        <v>2.2000000000000002</v>
      </c>
      <c r="Q1215" s="149">
        <f>ROUND(E1215*P1215,2)</f>
        <v>16.62</v>
      </c>
      <c r="R1215" s="151" t="s">
        <v>1016</v>
      </c>
      <c r="S1215" s="151" t="s">
        <v>3362</v>
      </c>
      <c r="T1215" s="152" t="s">
        <v>279</v>
      </c>
      <c r="U1215" s="136">
        <v>7.2</v>
      </c>
      <c r="V1215" s="136">
        <f>ROUND(E1215*U1215,2)</f>
        <v>54.38</v>
      </c>
      <c r="W1215" s="136"/>
      <c r="X1215" s="136" t="s">
        <v>320</v>
      </c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321</v>
      </c>
      <c r="AH1215" s="126"/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">
      <c r="A1216" s="133"/>
      <c r="B1216" s="134"/>
      <c r="C1216" s="157" t="s">
        <v>502</v>
      </c>
      <c r="D1216" s="137"/>
      <c r="E1216" s="138"/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298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">
      <c r="A1217" s="133"/>
      <c r="B1217" s="134"/>
      <c r="C1217" s="157" t="s">
        <v>1045</v>
      </c>
      <c r="D1217" s="137"/>
      <c r="E1217" s="138"/>
      <c r="F1217" s="136"/>
      <c r="G1217" s="136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298</v>
      </c>
      <c r="AH1217" s="126">
        <v>0</v>
      </c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outlineLevel="1" x14ac:dyDescent="0.2">
      <c r="A1218" s="133"/>
      <c r="B1218" s="134"/>
      <c r="C1218" s="157" t="s">
        <v>1046</v>
      </c>
      <c r="D1218" s="137"/>
      <c r="E1218" s="138">
        <v>1.294</v>
      </c>
      <c r="F1218" s="136"/>
      <c r="G1218" s="136"/>
      <c r="H1218" s="136"/>
      <c r="I1218" s="136"/>
      <c r="J1218" s="136"/>
      <c r="K1218" s="136"/>
      <c r="L1218" s="136"/>
      <c r="M1218" s="136"/>
      <c r="N1218" s="135"/>
      <c r="O1218" s="135"/>
      <c r="P1218" s="135"/>
      <c r="Q1218" s="135"/>
      <c r="R1218" s="136"/>
      <c r="S1218" s="136"/>
      <c r="T1218" s="136"/>
      <c r="U1218" s="136"/>
      <c r="V1218" s="136"/>
      <c r="W1218" s="136"/>
      <c r="X1218" s="136"/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298</v>
      </c>
      <c r="AH1218" s="126">
        <v>0</v>
      </c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outlineLevel="1" x14ac:dyDescent="0.2">
      <c r="A1219" s="133"/>
      <c r="B1219" s="134"/>
      <c r="C1219" s="157" t="s">
        <v>1047</v>
      </c>
      <c r="D1219" s="137"/>
      <c r="E1219" s="138"/>
      <c r="F1219" s="136"/>
      <c r="G1219" s="136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298</v>
      </c>
      <c r="AH1219" s="126">
        <v>0</v>
      </c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26"/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">
      <c r="A1220" s="133"/>
      <c r="B1220" s="134"/>
      <c r="C1220" s="157" t="s">
        <v>1048</v>
      </c>
      <c r="D1220" s="137"/>
      <c r="E1220" s="138">
        <v>6.2584999999999997</v>
      </c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298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">
      <c r="A1221" s="133"/>
      <c r="B1221" s="134"/>
      <c r="C1221" s="237"/>
      <c r="D1221" s="238"/>
      <c r="E1221" s="238"/>
      <c r="F1221" s="238"/>
      <c r="G1221" s="238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284</v>
      </c>
      <c r="AH1221" s="126"/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ht="22.5" outlineLevel="1" x14ac:dyDescent="0.2">
      <c r="A1222" s="146">
        <v>151</v>
      </c>
      <c r="B1222" s="147" t="s">
        <v>1049</v>
      </c>
      <c r="C1222" s="156" t="s">
        <v>1050</v>
      </c>
      <c r="D1222" s="148" t="s">
        <v>323</v>
      </c>
      <c r="E1222" s="149">
        <v>240.988</v>
      </c>
      <c r="F1222" s="150"/>
      <c r="G1222" s="151">
        <f>ROUND(E1222*F1222,2)</f>
        <v>0</v>
      </c>
      <c r="H1222" s="150"/>
      <c r="I1222" s="151">
        <f>ROUND(E1222*H1222,2)</f>
        <v>0</v>
      </c>
      <c r="J1222" s="150"/>
      <c r="K1222" s="151">
        <f>ROUND(E1222*J1222,2)</f>
        <v>0</v>
      </c>
      <c r="L1222" s="151">
        <v>21</v>
      </c>
      <c r="M1222" s="151">
        <f>G1222*(1+L1222/100)</f>
        <v>0</v>
      </c>
      <c r="N1222" s="149">
        <v>0</v>
      </c>
      <c r="O1222" s="149">
        <f>ROUND(E1222*N1222,2)</f>
        <v>0</v>
      </c>
      <c r="P1222" s="149">
        <v>2.2000000000000002</v>
      </c>
      <c r="Q1222" s="149">
        <f>ROUND(E1222*P1222,2)</f>
        <v>530.16999999999996</v>
      </c>
      <c r="R1222" s="151" t="s">
        <v>1016</v>
      </c>
      <c r="S1222" s="151" t="s">
        <v>3362</v>
      </c>
      <c r="T1222" s="152" t="s">
        <v>279</v>
      </c>
      <c r="U1222" s="136">
        <v>5.87</v>
      </c>
      <c r="V1222" s="136">
        <f>ROUND(E1222*U1222,2)</f>
        <v>1414.6</v>
      </c>
      <c r="W1222" s="136"/>
      <c r="X1222" s="136" t="s">
        <v>320</v>
      </c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321</v>
      </c>
      <c r="AH1222" s="126"/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">
      <c r="A1223" s="133"/>
      <c r="B1223" s="134"/>
      <c r="C1223" s="157" t="s">
        <v>492</v>
      </c>
      <c r="D1223" s="137"/>
      <c r="E1223" s="138"/>
      <c r="F1223" s="136"/>
      <c r="G1223" s="136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298</v>
      </c>
      <c r="AH1223" s="126">
        <v>0</v>
      </c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">
      <c r="A1224" s="133"/>
      <c r="B1224" s="134"/>
      <c r="C1224" s="157" t="s">
        <v>728</v>
      </c>
      <c r="D1224" s="137"/>
      <c r="E1224" s="138"/>
      <c r="F1224" s="136"/>
      <c r="G1224" s="136"/>
      <c r="H1224" s="136"/>
      <c r="I1224" s="136"/>
      <c r="J1224" s="136"/>
      <c r="K1224" s="136"/>
      <c r="L1224" s="136"/>
      <c r="M1224" s="136"/>
      <c r="N1224" s="135"/>
      <c r="O1224" s="135"/>
      <c r="P1224" s="135"/>
      <c r="Q1224" s="135"/>
      <c r="R1224" s="136"/>
      <c r="S1224" s="136"/>
      <c r="T1224" s="136"/>
      <c r="U1224" s="136"/>
      <c r="V1224" s="136"/>
      <c r="W1224" s="136"/>
      <c r="X1224" s="136"/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298</v>
      </c>
      <c r="AH1224" s="126">
        <v>0</v>
      </c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">
      <c r="A1225" s="133"/>
      <c r="B1225" s="134"/>
      <c r="C1225" s="157" t="s">
        <v>1051</v>
      </c>
      <c r="D1225" s="137"/>
      <c r="E1225" s="138">
        <v>172.44399999999999</v>
      </c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298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">
      <c r="A1226" s="133"/>
      <c r="B1226" s="134"/>
      <c r="C1226" s="157" t="s">
        <v>1052</v>
      </c>
      <c r="D1226" s="137"/>
      <c r="E1226" s="138"/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298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">
      <c r="A1227" s="133"/>
      <c r="B1227" s="134"/>
      <c r="C1227" s="157" t="s">
        <v>1053</v>
      </c>
      <c r="D1227" s="137"/>
      <c r="E1227" s="138">
        <v>11.93</v>
      </c>
      <c r="F1227" s="136"/>
      <c r="G1227" s="136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298</v>
      </c>
      <c r="AH1227" s="126">
        <v>0</v>
      </c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outlineLevel="1" x14ac:dyDescent="0.2">
      <c r="A1228" s="133"/>
      <c r="B1228" s="134"/>
      <c r="C1228" s="157" t="s">
        <v>1054</v>
      </c>
      <c r="D1228" s="137"/>
      <c r="E1228" s="138"/>
      <c r="F1228" s="136"/>
      <c r="G1228" s="136"/>
      <c r="H1228" s="136"/>
      <c r="I1228" s="136"/>
      <c r="J1228" s="136"/>
      <c r="K1228" s="136"/>
      <c r="L1228" s="136"/>
      <c r="M1228" s="136"/>
      <c r="N1228" s="135"/>
      <c r="O1228" s="135"/>
      <c r="P1228" s="135"/>
      <c r="Q1228" s="135"/>
      <c r="R1228" s="136"/>
      <c r="S1228" s="136"/>
      <c r="T1228" s="136"/>
      <c r="U1228" s="136"/>
      <c r="V1228" s="136"/>
      <c r="W1228" s="136"/>
      <c r="X1228" s="136"/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298</v>
      </c>
      <c r="AH1228" s="126">
        <v>0</v>
      </c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">
      <c r="A1229" s="133"/>
      <c r="B1229" s="134"/>
      <c r="C1229" s="157" t="s">
        <v>1055</v>
      </c>
      <c r="D1229" s="137"/>
      <c r="E1229" s="138">
        <v>56.613999999999997</v>
      </c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298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">
      <c r="A1230" s="133"/>
      <c r="B1230" s="134"/>
      <c r="C1230" s="237"/>
      <c r="D1230" s="238"/>
      <c r="E1230" s="238"/>
      <c r="F1230" s="238"/>
      <c r="G1230" s="238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284</v>
      </c>
      <c r="AH1230" s="126"/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ht="22.5" outlineLevel="1" x14ac:dyDescent="0.2">
      <c r="A1231" s="146">
        <v>152</v>
      </c>
      <c r="B1231" s="147" t="s">
        <v>1056</v>
      </c>
      <c r="C1231" s="156" t="s">
        <v>1057</v>
      </c>
      <c r="D1231" s="148" t="s">
        <v>323</v>
      </c>
      <c r="E1231" s="149">
        <v>240.988</v>
      </c>
      <c r="F1231" s="150"/>
      <c r="G1231" s="151">
        <f>ROUND(E1231*F1231,2)</f>
        <v>0</v>
      </c>
      <c r="H1231" s="150"/>
      <c r="I1231" s="151">
        <f>ROUND(E1231*H1231,2)</f>
        <v>0</v>
      </c>
      <c r="J1231" s="150"/>
      <c r="K1231" s="151">
        <f>ROUND(E1231*J1231,2)</f>
        <v>0</v>
      </c>
      <c r="L1231" s="151">
        <v>21</v>
      </c>
      <c r="M1231" s="151">
        <f>G1231*(1+L1231/100)</f>
        <v>0</v>
      </c>
      <c r="N1231" s="149">
        <v>0</v>
      </c>
      <c r="O1231" s="149">
        <f>ROUND(E1231*N1231,2)</f>
        <v>0</v>
      </c>
      <c r="P1231" s="149">
        <v>0</v>
      </c>
      <c r="Q1231" s="149">
        <f>ROUND(E1231*P1231,2)</f>
        <v>0</v>
      </c>
      <c r="R1231" s="151" t="s">
        <v>1016</v>
      </c>
      <c r="S1231" s="151" t="s">
        <v>3362</v>
      </c>
      <c r="T1231" s="152" t="s">
        <v>279</v>
      </c>
      <c r="U1231" s="136">
        <v>4.03</v>
      </c>
      <c r="V1231" s="136">
        <f>ROUND(E1231*U1231,2)</f>
        <v>971.18</v>
      </c>
      <c r="W1231" s="136"/>
      <c r="X1231" s="136" t="s">
        <v>320</v>
      </c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321</v>
      </c>
      <c r="AH1231" s="126"/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">
      <c r="A1232" s="133"/>
      <c r="B1232" s="134"/>
      <c r="C1232" s="157" t="s">
        <v>1058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298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">
      <c r="A1233" s="133"/>
      <c r="B1233" s="134"/>
      <c r="C1233" s="157" t="s">
        <v>1059</v>
      </c>
      <c r="D1233" s="137"/>
      <c r="E1233" s="138"/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298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">
      <c r="A1234" s="133"/>
      <c r="B1234" s="134"/>
      <c r="C1234" s="157" t="s">
        <v>492</v>
      </c>
      <c r="D1234" s="137"/>
      <c r="E1234" s="138"/>
      <c r="F1234" s="136"/>
      <c r="G1234" s="136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298</v>
      </c>
      <c r="AH1234" s="126">
        <v>0</v>
      </c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outlineLevel="1" x14ac:dyDescent="0.2">
      <c r="A1235" s="133"/>
      <c r="B1235" s="134"/>
      <c r="C1235" s="157" t="s">
        <v>728</v>
      </c>
      <c r="D1235" s="137"/>
      <c r="E1235" s="138"/>
      <c r="F1235" s="136"/>
      <c r="G1235" s="136"/>
      <c r="H1235" s="136"/>
      <c r="I1235" s="136"/>
      <c r="J1235" s="136"/>
      <c r="K1235" s="136"/>
      <c r="L1235" s="136"/>
      <c r="M1235" s="136"/>
      <c r="N1235" s="135"/>
      <c r="O1235" s="135"/>
      <c r="P1235" s="135"/>
      <c r="Q1235" s="135"/>
      <c r="R1235" s="136"/>
      <c r="S1235" s="136"/>
      <c r="T1235" s="136"/>
      <c r="U1235" s="136"/>
      <c r="V1235" s="136"/>
      <c r="W1235" s="136"/>
      <c r="X1235" s="136"/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298</v>
      </c>
      <c r="AH1235" s="126">
        <v>0</v>
      </c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">
      <c r="A1236" s="133"/>
      <c r="B1236" s="134"/>
      <c r="C1236" s="157" t="s">
        <v>1051</v>
      </c>
      <c r="D1236" s="137"/>
      <c r="E1236" s="138">
        <v>172.44399999999999</v>
      </c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298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">
      <c r="A1237" s="133"/>
      <c r="B1237" s="134"/>
      <c r="C1237" s="157" t="s">
        <v>1052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298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">
      <c r="A1238" s="133"/>
      <c r="B1238" s="134"/>
      <c r="C1238" s="157" t="s">
        <v>1053</v>
      </c>
      <c r="D1238" s="137"/>
      <c r="E1238" s="138">
        <v>11.93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298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">
      <c r="A1239" s="133"/>
      <c r="B1239" s="134"/>
      <c r="C1239" s="157" t="s">
        <v>1054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298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">
      <c r="A1240" s="133"/>
      <c r="B1240" s="134"/>
      <c r="C1240" s="157" t="s">
        <v>1055</v>
      </c>
      <c r="D1240" s="137"/>
      <c r="E1240" s="138">
        <v>56.613999999999997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298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">
      <c r="A1241" s="133"/>
      <c r="B1241" s="134"/>
      <c r="C1241" s="237"/>
      <c r="D1241" s="238"/>
      <c r="E1241" s="238"/>
      <c r="F1241" s="238"/>
      <c r="G1241" s="238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284</v>
      </c>
      <c r="AH1241" s="126"/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">
      <c r="A1242" s="146">
        <v>153</v>
      </c>
      <c r="B1242" s="147" t="s">
        <v>1060</v>
      </c>
      <c r="C1242" s="156" t="s">
        <v>1061</v>
      </c>
      <c r="D1242" s="148" t="s">
        <v>361</v>
      </c>
      <c r="E1242" s="149">
        <v>85.172499999999999</v>
      </c>
      <c r="F1242" s="150"/>
      <c r="G1242" s="151">
        <f>ROUND(E1242*F1242,2)</f>
        <v>0</v>
      </c>
      <c r="H1242" s="150"/>
      <c r="I1242" s="151">
        <f>ROUND(E1242*H1242,2)</f>
        <v>0</v>
      </c>
      <c r="J1242" s="150"/>
      <c r="K1242" s="151">
        <f>ROUND(E1242*J1242,2)</f>
        <v>0</v>
      </c>
      <c r="L1242" s="151">
        <v>21</v>
      </c>
      <c r="M1242" s="151">
        <f>G1242*(1+L1242/100)</f>
        <v>0</v>
      </c>
      <c r="N1242" s="149">
        <v>0</v>
      </c>
      <c r="O1242" s="149">
        <f>ROUND(E1242*N1242,2)</f>
        <v>0</v>
      </c>
      <c r="P1242" s="149">
        <v>4.4999999999999998E-2</v>
      </c>
      <c r="Q1242" s="149">
        <f>ROUND(E1242*P1242,2)</f>
        <v>3.83</v>
      </c>
      <c r="R1242" s="151" t="s">
        <v>1016</v>
      </c>
      <c r="S1242" s="151" t="s">
        <v>3362</v>
      </c>
      <c r="T1242" s="152" t="s">
        <v>279</v>
      </c>
      <c r="U1242" s="136">
        <v>0.13300000000000001</v>
      </c>
      <c r="V1242" s="136">
        <f>ROUND(E1242*U1242,2)</f>
        <v>11.33</v>
      </c>
      <c r="W1242" s="136"/>
      <c r="X1242" s="136" t="s">
        <v>320</v>
      </c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321</v>
      </c>
      <c r="AH1242" s="126"/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">
      <c r="A1243" s="133"/>
      <c r="B1243" s="134"/>
      <c r="C1243" s="256" t="s">
        <v>1062</v>
      </c>
      <c r="D1243" s="257"/>
      <c r="E1243" s="257"/>
      <c r="F1243" s="257"/>
      <c r="G1243" s="257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326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outlineLevel="1" x14ac:dyDescent="0.2">
      <c r="A1244" s="133"/>
      <c r="B1244" s="134"/>
      <c r="C1244" s="157" t="s">
        <v>445</v>
      </c>
      <c r="D1244" s="137"/>
      <c r="E1244" s="138"/>
      <c r="F1244" s="136"/>
      <c r="G1244" s="136"/>
      <c r="H1244" s="136"/>
      <c r="I1244" s="136"/>
      <c r="J1244" s="136"/>
      <c r="K1244" s="136"/>
      <c r="L1244" s="136"/>
      <c r="M1244" s="136"/>
      <c r="N1244" s="135"/>
      <c r="O1244" s="135"/>
      <c r="P1244" s="135"/>
      <c r="Q1244" s="135"/>
      <c r="R1244" s="136"/>
      <c r="S1244" s="136"/>
      <c r="T1244" s="136"/>
      <c r="U1244" s="136"/>
      <c r="V1244" s="136"/>
      <c r="W1244" s="136"/>
      <c r="X1244" s="136"/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298</v>
      </c>
      <c r="AH1244" s="126">
        <v>0</v>
      </c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">
      <c r="A1245" s="133"/>
      <c r="B1245" s="134"/>
      <c r="C1245" s="157" t="s">
        <v>720</v>
      </c>
      <c r="D1245" s="137"/>
      <c r="E1245" s="138">
        <v>85.172499999999999</v>
      </c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298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">
      <c r="A1246" s="133"/>
      <c r="B1246" s="134"/>
      <c r="C1246" s="237"/>
      <c r="D1246" s="238"/>
      <c r="E1246" s="238"/>
      <c r="F1246" s="238"/>
      <c r="G1246" s="238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284</v>
      </c>
      <c r="AH1246" s="126"/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">
      <c r="A1247" s="146">
        <v>154</v>
      </c>
      <c r="B1247" s="147" t="s">
        <v>1063</v>
      </c>
      <c r="C1247" s="156" t="s">
        <v>1064</v>
      </c>
      <c r="D1247" s="148" t="s">
        <v>361</v>
      </c>
      <c r="E1247" s="149">
        <v>90.552000000000007</v>
      </c>
      <c r="F1247" s="150"/>
      <c r="G1247" s="151">
        <f>ROUND(E1247*F1247,2)</f>
        <v>0</v>
      </c>
      <c r="H1247" s="150"/>
      <c r="I1247" s="151">
        <f>ROUND(E1247*H1247,2)</f>
        <v>0</v>
      </c>
      <c r="J1247" s="150"/>
      <c r="K1247" s="151">
        <f>ROUND(E1247*J1247,2)</f>
        <v>0</v>
      </c>
      <c r="L1247" s="151">
        <v>21</v>
      </c>
      <c r="M1247" s="151">
        <f>G1247*(1+L1247/100)</f>
        <v>0</v>
      </c>
      <c r="N1247" s="149">
        <v>0</v>
      </c>
      <c r="O1247" s="149">
        <f>ROUND(E1247*N1247,2)</f>
        <v>0</v>
      </c>
      <c r="P1247" s="149">
        <v>0.02</v>
      </c>
      <c r="Q1247" s="149">
        <f>ROUND(E1247*P1247,2)</f>
        <v>1.81</v>
      </c>
      <c r="R1247" s="151" t="s">
        <v>1016</v>
      </c>
      <c r="S1247" s="151" t="s">
        <v>3362</v>
      </c>
      <c r="T1247" s="152" t="s">
        <v>279</v>
      </c>
      <c r="U1247" s="136">
        <v>0.15</v>
      </c>
      <c r="V1247" s="136">
        <f>ROUND(E1247*U1247,2)</f>
        <v>13.58</v>
      </c>
      <c r="W1247" s="136"/>
      <c r="X1247" s="136" t="s">
        <v>320</v>
      </c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321</v>
      </c>
      <c r="AH1247" s="126"/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">
      <c r="A1248" s="133"/>
      <c r="B1248" s="134"/>
      <c r="C1248" s="256" t="s">
        <v>1062</v>
      </c>
      <c r="D1248" s="257"/>
      <c r="E1248" s="257"/>
      <c r="F1248" s="257"/>
      <c r="G1248" s="257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326</v>
      </c>
      <c r="AH1248" s="126"/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">
      <c r="A1249" s="133"/>
      <c r="B1249" s="134"/>
      <c r="C1249" s="157" t="s">
        <v>502</v>
      </c>
      <c r="D1249" s="137"/>
      <c r="E1249" s="138"/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298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">
      <c r="A1250" s="133"/>
      <c r="B1250" s="134"/>
      <c r="C1250" s="157" t="s">
        <v>1045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298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">
      <c r="A1251" s="133"/>
      <c r="B1251" s="134"/>
      <c r="C1251" s="157" t="s">
        <v>1065</v>
      </c>
      <c r="D1251" s="137"/>
      <c r="E1251" s="138">
        <v>25.88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298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">
      <c r="A1252" s="133"/>
      <c r="B1252" s="134"/>
      <c r="C1252" s="157" t="s">
        <v>492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298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">
      <c r="A1253" s="133"/>
      <c r="B1253" s="134"/>
      <c r="C1253" s="157" t="s">
        <v>1052</v>
      </c>
      <c r="D1253" s="137"/>
      <c r="E1253" s="138"/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298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">
      <c r="A1254" s="133"/>
      <c r="B1254" s="134"/>
      <c r="C1254" s="157" t="s">
        <v>1066</v>
      </c>
      <c r="D1254" s="137"/>
      <c r="E1254" s="138">
        <v>59.65</v>
      </c>
      <c r="F1254" s="136"/>
      <c r="G1254" s="136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298</v>
      </c>
      <c r="AH1254" s="126">
        <v>0</v>
      </c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">
      <c r="A1255" s="133"/>
      <c r="B1255" s="134"/>
      <c r="C1255" s="157" t="s">
        <v>1067</v>
      </c>
      <c r="D1255" s="137"/>
      <c r="E1255" s="138"/>
      <c r="F1255" s="136"/>
      <c r="G1255" s="136"/>
      <c r="H1255" s="136"/>
      <c r="I1255" s="136"/>
      <c r="J1255" s="136"/>
      <c r="K1255" s="136"/>
      <c r="L1255" s="136"/>
      <c r="M1255" s="136"/>
      <c r="N1255" s="135"/>
      <c r="O1255" s="135"/>
      <c r="P1255" s="135"/>
      <c r="Q1255" s="135"/>
      <c r="R1255" s="136"/>
      <c r="S1255" s="136"/>
      <c r="T1255" s="136"/>
      <c r="U1255" s="136"/>
      <c r="V1255" s="136"/>
      <c r="W1255" s="136"/>
      <c r="X1255" s="136"/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298</v>
      </c>
      <c r="AH1255" s="126">
        <v>0</v>
      </c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">
      <c r="A1256" s="133"/>
      <c r="B1256" s="134"/>
      <c r="C1256" s="157" t="s">
        <v>1068</v>
      </c>
      <c r="D1256" s="137"/>
      <c r="E1256" s="138">
        <v>5.0220000000000002</v>
      </c>
      <c r="F1256" s="136"/>
      <c r="G1256" s="136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298</v>
      </c>
      <c r="AH1256" s="126">
        <v>0</v>
      </c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">
      <c r="A1257" s="133"/>
      <c r="B1257" s="134"/>
      <c r="C1257" s="237"/>
      <c r="D1257" s="238"/>
      <c r="E1257" s="238"/>
      <c r="F1257" s="238"/>
      <c r="G1257" s="238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284</v>
      </c>
      <c r="AH1257" s="126"/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ht="22.5" outlineLevel="1" x14ac:dyDescent="0.2">
      <c r="A1258" s="146">
        <v>155</v>
      </c>
      <c r="B1258" s="147" t="s">
        <v>1069</v>
      </c>
      <c r="C1258" s="156" t="s">
        <v>1070</v>
      </c>
      <c r="D1258" s="148" t="s">
        <v>361</v>
      </c>
      <c r="E1258" s="149">
        <v>125.17</v>
      </c>
      <c r="F1258" s="150"/>
      <c r="G1258" s="151">
        <f>ROUND(E1258*F1258,2)</f>
        <v>0</v>
      </c>
      <c r="H1258" s="150"/>
      <c r="I1258" s="151">
        <f>ROUND(E1258*H1258,2)</f>
        <v>0</v>
      </c>
      <c r="J1258" s="150"/>
      <c r="K1258" s="151">
        <f>ROUND(E1258*J1258,2)</f>
        <v>0</v>
      </c>
      <c r="L1258" s="151">
        <v>21</v>
      </c>
      <c r="M1258" s="151">
        <f>G1258*(1+L1258/100)</f>
        <v>0</v>
      </c>
      <c r="N1258" s="149">
        <v>0</v>
      </c>
      <c r="O1258" s="149">
        <f>ROUND(E1258*N1258,2)</f>
        <v>0</v>
      </c>
      <c r="P1258" s="149">
        <v>8.6999999999999994E-2</v>
      </c>
      <c r="Q1258" s="149">
        <f>ROUND(E1258*P1258,2)</f>
        <v>10.89</v>
      </c>
      <c r="R1258" s="151" t="s">
        <v>1016</v>
      </c>
      <c r="S1258" s="151" t="s">
        <v>3362</v>
      </c>
      <c r="T1258" s="152" t="s">
        <v>279</v>
      </c>
      <c r="U1258" s="136">
        <v>0.25900000000000001</v>
      </c>
      <c r="V1258" s="136">
        <f>ROUND(E1258*U1258,2)</f>
        <v>32.42</v>
      </c>
      <c r="W1258" s="136"/>
      <c r="X1258" s="136" t="s">
        <v>320</v>
      </c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321</v>
      </c>
      <c r="AH1258" s="126"/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">
      <c r="A1259" s="133"/>
      <c r="B1259" s="134"/>
      <c r="C1259" s="256" t="s">
        <v>1062</v>
      </c>
      <c r="D1259" s="257"/>
      <c r="E1259" s="257"/>
      <c r="F1259" s="257"/>
      <c r="G1259" s="257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326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">
      <c r="A1260" s="133"/>
      <c r="B1260" s="134"/>
      <c r="C1260" s="157" t="s">
        <v>502</v>
      </c>
      <c r="D1260" s="137"/>
      <c r="E1260" s="138"/>
      <c r="F1260" s="136"/>
      <c r="G1260" s="136"/>
      <c r="H1260" s="136"/>
      <c r="I1260" s="136"/>
      <c r="J1260" s="136"/>
      <c r="K1260" s="136"/>
      <c r="L1260" s="136"/>
      <c r="M1260" s="136"/>
      <c r="N1260" s="135"/>
      <c r="O1260" s="135"/>
      <c r="P1260" s="135"/>
      <c r="Q1260" s="135"/>
      <c r="R1260" s="136"/>
      <c r="S1260" s="136"/>
      <c r="T1260" s="136"/>
      <c r="U1260" s="136"/>
      <c r="V1260" s="136"/>
      <c r="W1260" s="136"/>
      <c r="X1260" s="136"/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298</v>
      </c>
      <c r="AH1260" s="126">
        <v>0</v>
      </c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">
      <c r="A1261" s="133"/>
      <c r="B1261" s="134"/>
      <c r="C1261" s="157" t="s">
        <v>1047</v>
      </c>
      <c r="D1261" s="137"/>
      <c r="E1261" s="138"/>
      <c r="F1261" s="136"/>
      <c r="G1261" s="136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298</v>
      </c>
      <c r="AH1261" s="126">
        <v>0</v>
      </c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">
      <c r="A1262" s="133"/>
      <c r="B1262" s="134"/>
      <c r="C1262" s="157" t="s">
        <v>1071</v>
      </c>
      <c r="D1262" s="137"/>
      <c r="E1262" s="138">
        <v>125.17</v>
      </c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298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">
      <c r="A1263" s="133"/>
      <c r="B1263" s="134"/>
      <c r="C1263" s="237"/>
      <c r="D1263" s="238"/>
      <c r="E1263" s="238"/>
      <c r="F1263" s="238"/>
      <c r="G1263" s="238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284</v>
      </c>
      <c r="AH1263" s="126"/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ht="22.5" outlineLevel="1" x14ac:dyDescent="0.2">
      <c r="A1264" s="146">
        <v>156</v>
      </c>
      <c r="B1264" s="147" t="s">
        <v>1072</v>
      </c>
      <c r="C1264" s="156" t="s">
        <v>1073</v>
      </c>
      <c r="D1264" s="148" t="s">
        <v>323</v>
      </c>
      <c r="E1264" s="149">
        <v>27.993300000000001</v>
      </c>
      <c r="F1264" s="150"/>
      <c r="G1264" s="151">
        <f>ROUND(E1264*F1264,2)</f>
        <v>0</v>
      </c>
      <c r="H1264" s="150"/>
      <c r="I1264" s="151">
        <f>ROUND(E1264*H1264,2)</f>
        <v>0</v>
      </c>
      <c r="J1264" s="150"/>
      <c r="K1264" s="151">
        <f>ROUND(E1264*J1264,2)</f>
        <v>0</v>
      </c>
      <c r="L1264" s="151">
        <v>21</v>
      </c>
      <c r="M1264" s="151">
        <f>G1264*(1+L1264/100)</f>
        <v>0</v>
      </c>
      <c r="N1264" s="149">
        <v>0</v>
      </c>
      <c r="O1264" s="149">
        <f>ROUND(E1264*N1264,2)</f>
        <v>0</v>
      </c>
      <c r="P1264" s="149">
        <v>1.4</v>
      </c>
      <c r="Q1264" s="149">
        <f>ROUND(E1264*P1264,2)</f>
        <v>39.19</v>
      </c>
      <c r="R1264" s="151" t="s">
        <v>1016</v>
      </c>
      <c r="S1264" s="151" t="s">
        <v>3362</v>
      </c>
      <c r="T1264" s="152" t="s">
        <v>279</v>
      </c>
      <c r="U1264" s="136">
        <v>1.26</v>
      </c>
      <c r="V1264" s="136">
        <f>ROUND(E1264*U1264,2)</f>
        <v>35.270000000000003</v>
      </c>
      <c r="W1264" s="136"/>
      <c r="X1264" s="136" t="s">
        <v>320</v>
      </c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321</v>
      </c>
      <c r="AH1264" s="126"/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">
      <c r="A1265" s="133"/>
      <c r="B1265" s="134"/>
      <c r="C1265" s="157" t="s">
        <v>502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298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">
      <c r="A1266" s="133"/>
      <c r="B1266" s="134"/>
      <c r="C1266" s="157" t="s">
        <v>1045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298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">
      <c r="A1267" s="133"/>
      <c r="B1267" s="134"/>
      <c r="C1267" s="157" t="s">
        <v>1074</v>
      </c>
      <c r="D1267" s="137"/>
      <c r="E1267" s="138">
        <v>0.38819999999999999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298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">
      <c r="A1268" s="133"/>
      <c r="B1268" s="134"/>
      <c r="C1268" s="157" t="s">
        <v>502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298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">
      <c r="A1269" s="133"/>
      <c r="B1269" s="134"/>
      <c r="C1269" s="157" t="s">
        <v>1075</v>
      </c>
      <c r="D1269" s="137"/>
      <c r="E1269" s="138"/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298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">
      <c r="A1270" s="133"/>
      <c r="B1270" s="134"/>
      <c r="C1270" s="157" t="s">
        <v>1076</v>
      </c>
      <c r="D1270" s="137"/>
      <c r="E1270" s="138">
        <v>8.3561999999999994</v>
      </c>
      <c r="F1270" s="136"/>
      <c r="G1270" s="136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298</v>
      </c>
      <c r="AH1270" s="126">
        <v>0</v>
      </c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outlineLevel="1" x14ac:dyDescent="0.2">
      <c r="A1271" s="133"/>
      <c r="B1271" s="134"/>
      <c r="C1271" s="157" t="s">
        <v>492</v>
      </c>
      <c r="D1271" s="137"/>
      <c r="E1271" s="138"/>
      <c r="F1271" s="136"/>
      <c r="G1271" s="136"/>
      <c r="H1271" s="136"/>
      <c r="I1271" s="136"/>
      <c r="J1271" s="136"/>
      <c r="K1271" s="136"/>
      <c r="L1271" s="136"/>
      <c r="M1271" s="136"/>
      <c r="N1271" s="135"/>
      <c r="O1271" s="135"/>
      <c r="P1271" s="135"/>
      <c r="Q1271" s="135"/>
      <c r="R1271" s="136"/>
      <c r="S1271" s="136"/>
      <c r="T1271" s="136"/>
      <c r="U1271" s="136"/>
      <c r="V1271" s="136"/>
      <c r="W1271" s="136"/>
      <c r="X1271" s="136"/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298</v>
      </c>
      <c r="AH1271" s="126">
        <v>0</v>
      </c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">
      <c r="A1272" s="133"/>
      <c r="B1272" s="134"/>
      <c r="C1272" s="157" t="s">
        <v>1052</v>
      </c>
      <c r="D1272" s="137"/>
      <c r="E1272" s="138"/>
      <c r="F1272" s="136"/>
      <c r="G1272" s="136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298</v>
      </c>
      <c r="AH1272" s="126">
        <v>0</v>
      </c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">
      <c r="A1273" s="133"/>
      <c r="B1273" s="134"/>
      <c r="C1273" s="157" t="s">
        <v>1077</v>
      </c>
      <c r="D1273" s="137"/>
      <c r="E1273" s="138">
        <v>5.0702499999999997</v>
      </c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298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">
      <c r="A1274" s="133"/>
      <c r="B1274" s="134"/>
      <c r="C1274" s="157" t="s">
        <v>445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298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">
      <c r="A1275" s="133"/>
      <c r="B1275" s="134"/>
      <c r="C1275" s="157" t="s">
        <v>1078</v>
      </c>
      <c r="D1275" s="137"/>
      <c r="E1275" s="138">
        <v>8.5172500000000007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298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">
      <c r="A1276" s="133"/>
      <c r="B1276" s="134"/>
      <c r="C1276" s="157" t="s">
        <v>492</v>
      </c>
      <c r="D1276" s="137"/>
      <c r="E1276" s="138"/>
      <c r="F1276" s="136"/>
      <c r="G1276" s="136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298</v>
      </c>
      <c r="AH1276" s="126">
        <v>0</v>
      </c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outlineLevel="1" x14ac:dyDescent="0.2">
      <c r="A1277" s="133"/>
      <c r="B1277" s="134"/>
      <c r="C1277" s="157" t="s">
        <v>1054</v>
      </c>
      <c r="D1277" s="137"/>
      <c r="E1277" s="138"/>
      <c r="F1277" s="136"/>
      <c r="G1277" s="136"/>
      <c r="H1277" s="136"/>
      <c r="I1277" s="136"/>
      <c r="J1277" s="136"/>
      <c r="K1277" s="136"/>
      <c r="L1277" s="136"/>
      <c r="M1277" s="136"/>
      <c r="N1277" s="135"/>
      <c r="O1277" s="135"/>
      <c r="P1277" s="135"/>
      <c r="Q1277" s="135"/>
      <c r="R1277" s="136"/>
      <c r="S1277" s="136"/>
      <c r="T1277" s="136"/>
      <c r="U1277" s="136"/>
      <c r="V1277" s="136"/>
      <c r="W1277" s="136"/>
      <c r="X1277" s="136"/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298</v>
      </c>
      <c r="AH1277" s="126">
        <v>0</v>
      </c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ht="22.5" outlineLevel="1" x14ac:dyDescent="0.2">
      <c r="A1278" s="133"/>
      <c r="B1278" s="134"/>
      <c r="C1278" s="157" t="s">
        <v>1079</v>
      </c>
      <c r="D1278" s="137"/>
      <c r="E1278" s="138">
        <v>5.6614000000000004</v>
      </c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298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">
      <c r="A1279" s="133"/>
      <c r="B1279" s="134"/>
      <c r="C1279" s="237"/>
      <c r="D1279" s="238"/>
      <c r="E1279" s="238"/>
      <c r="F1279" s="238"/>
      <c r="G1279" s="238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284</v>
      </c>
      <c r="AH1279" s="126"/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ht="22.5" outlineLevel="1" x14ac:dyDescent="0.2">
      <c r="A1280" s="146">
        <v>157</v>
      </c>
      <c r="B1280" s="147" t="s">
        <v>1080</v>
      </c>
      <c r="C1280" s="156" t="s">
        <v>1081</v>
      </c>
      <c r="D1280" s="148" t="s">
        <v>323</v>
      </c>
      <c r="E1280" s="149">
        <v>125.0219</v>
      </c>
      <c r="F1280" s="150"/>
      <c r="G1280" s="151">
        <f>ROUND(E1280*F1280,2)</f>
        <v>0</v>
      </c>
      <c r="H1280" s="150"/>
      <c r="I1280" s="151">
        <f>ROUND(E1280*H1280,2)</f>
        <v>0</v>
      </c>
      <c r="J1280" s="150"/>
      <c r="K1280" s="151">
        <f>ROUND(E1280*J1280,2)</f>
        <v>0</v>
      </c>
      <c r="L1280" s="151">
        <v>21</v>
      </c>
      <c r="M1280" s="151">
        <f>G1280*(1+L1280/100)</f>
        <v>0</v>
      </c>
      <c r="N1280" s="149">
        <v>0</v>
      </c>
      <c r="O1280" s="149">
        <f>ROUND(E1280*N1280,2)</f>
        <v>0</v>
      </c>
      <c r="P1280" s="149">
        <v>1.4</v>
      </c>
      <c r="Q1280" s="149">
        <f>ROUND(E1280*P1280,2)</f>
        <v>175.03</v>
      </c>
      <c r="R1280" s="151" t="s">
        <v>1016</v>
      </c>
      <c r="S1280" s="151" t="s">
        <v>3362</v>
      </c>
      <c r="T1280" s="152" t="s">
        <v>279</v>
      </c>
      <c r="U1280" s="136">
        <v>1.05</v>
      </c>
      <c r="V1280" s="136">
        <f>ROUND(E1280*U1280,2)</f>
        <v>131.27000000000001</v>
      </c>
      <c r="W1280" s="136"/>
      <c r="X1280" s="136" t="s">
        <v>320</v>
      </c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321</v>
      </c>
      <c r="AH1280" s="126"/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">
      <c r="A1281" s="133"/>
      <c r="B1281" s="134"/>
      <c r="C1281" s="157" t="s">
        <v>492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298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">
      <c r="A1282" s="133"/>
      <c r="B1282" s="134"/>
      <c r="C1282" s="157" t="s">
        <v>728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298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">
      <c r="A1283" s="133"/>
      <c r="B1283" s="134"/>
      <c r="C1283" s="157" t="s">
        <v>1082</v>
      </c>
      <c r="D1283" s="137"/>
      <c r="E1283" s="138">
        <v>125.0219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298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">
      <c r="A1284" s="133"/>
      <c r="B1284" s="134"/>
      <c r="C1284" s="237"/>
      <c r="D1284" s="238"/>
      <c r="E1284" s="238"/>
      <c r="F1284" s="238"/>
      <c r="G1284" s="238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284</v>
      </c>
      <c r="AH1284" s="126"/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ht="22.5" outlineLevel="1" x14ac:dyDescent="0.2">
      <c r="A1285" s="146">
        <v>158</v>
      </c>
      <c r="B1285" s="147" t="s">
        <v>1083</v>
      </c>
      <c r="C1285" s="156" t="s">
        <v>1084</v>
      </c>
      <c r="D1285" s="148" t="s">
        <v>361</v>
      </c>
      <c r="E1285" s="149">
        <v>16.456499999999998</v>
      </c>
      <c r="F1285" s="150"/>
      <c r="G1285" s="151">
        <f>ROUND(E1285*F1285,2)</f>
        <v>0</v>
      </c>
      <c r="H1285" s="150"/>
      <c r="I1285" s="151">
        <f>ROUND(E1285*H1285,2)</f>
        <v>0</v>
      </c>
      <c r="J1285" s="150"/>
      <c r="K1285" s="151">
        <f>ROUND(E1285*J1285,2)</f>
        <v>0</v>
      </c>
      <c r="L1285" s="151">
        <v>21</v>
      </c>
      <c r="M1285" s="151">
        <f>G1285*(1+L1285/100)</f>
        <v>0</v>
      </c>
      <c r="N1285" s="149">
        <v>0</v>
      </c>
      <c r="O1285" s="149">
        <f>ROUND(E1285*N1285,2)</f>
        <v>0</v>
      </c>
      <c r="P1285" s="149">
        <v>5.5E-2</v>
      </c>
      <c r="Q1285" s="149">
        <f>ROUND(E1285*P1285,2)</f>
        <v>0.91</v>
      </c>
      <c r="R1285" s="151" t="s">
        <v>1016</v>
      </c>
      <c r="S1285" s="151" t="s">
        <v>3362</v>
      </c>
      <c r="T1285" s="152" t="s">
        <v>279</v>
      </c>
      <c r="U1285" s="136">
        <v>0.42499999999999999</v>
      </c>
      <c r="V1285" s="136">
        <f>ROUND(E1285*U1285,2)</f>
        <v>6.99</v>
      </c>
      <c r="W1285" s="136"/>
      <c r="X1285" s="136" t="s">
        <v>320</v>
      </c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321</v>
      </c>
      <c r="AH1285" s="126"/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ht="22.5" outlineLevel="1" x14ac:dyDescent="0.2">
      <c r="A1286" s="133"/>
      <c r="B1286" s="134"/>
      <c r="C1286" s="256" t="s">
        <v>1085</v>
      </c>
      <c r="D1286" s="257"/>
      <c r="E1286" s="257"/>
      <c r="F1286" s="257"/>
      <c r="G1286" s="257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326</v>
      </c>
      <c r="AH1286" s="126"/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53" t="str">
        <f>C1286</f>
        <v>bez odstupu, po hrubém vybourání otvorů v jakémkoliv zdivu cihelném, včetně pomocného lešení o výšce podlahy do 1900 mm a pro zatížení do 1,5 kPa  (150 kg/m2),</v>
      </c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">
      <c r="A1287" s="133"/>
      <c r="B1287" s="134"/>
      <c r="C1287" s="157" t="s">
        <v>502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298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">
      <c r="A1288" s="133"/>
      <c r="B1288" s="134"/>
      <c r="C1288" s="157" t="s">
        <v>1086</v>
      </c>
      <c r="D1288" s="137"/>
      <c r="E1288" s="138">
        <v>10.6812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298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">
      <c r="A1289" s="133"/>
      <c r="B1289" s="134"/>
      <c r="C1289" s="157" t="s">
        <v>1087</v>
      </c>
      <c r="D1289" s="137"/>
      <c r="E1289" s="138">
        <v>5.7752999999999997</v>
      </c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298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">
      <c r="A1290" s="133"/>
      <c r="B1290" s="134"/>
      <c r="C1290" s="237"/>
      <c r="D1290" s="238"/>
      <c r="E1290" s="238"/>
      <c r="F1290" s="238"/>
      <c r="G1290" s="238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284</v>
      </c>
      <c r="AH1290" s="126"/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2.5" outlineLevel="1" x14ac:dyDescent="0.2">
      <c r="A1291" s="146">
        <v>159</v>
      </c>
      <c r="B1291" s="147" t="s">
        <v>1088</v>
      </c>
      <c r="C1291" s="156" t="s">
        <v>1089</v>
      </c>
      <c r="D1291" s="148" t="s">
        <v>361</v>
      </c>
      <c r="E1291" s="149">
        <v>5.76</v>
      </c>
      <c r="F1291" s="150"/>
      <c r="G1291" s="151">
        <f>ROUND(E1291*F1291,2)</f>
        <v>0</v>
      </c>
      <c r="H1291" s="150"/>
      <c r="I1291" s="151">
        <f>ROUND(E1291*H1291,2)</f>
        <v>0</v>
      </c>
      <c r="J1291" s="150"/>
      <c r="K1291" s="151">
        <f>ROUND(E1291*J1291,2)</f>
        <v>0</v>
      </c>
      <c r="L1291" s="151">
        <v>21</v>
      </c>
      <c r="M1291" s="151">
        <f>G1291*(1+L1291/100)</f>
        <v>0</v>
      </c>
      <c r="N1291" s="149">
        <v>3.4000000000000002E-4</v>
      </c>
      <c r="O1291" s="149">
        <f>ROUND(E1291*N1291,2)</f>
        <v>0</v>
      </c>
      <c r="P1291" s="149">
        <v>0.183</v>
      </c>
      <c r="Q1291" s="149">
        <f>ROUND(E1291*P1291,2)</f>
        <v>1.05</v>
      </c>
      <c r="R1291" s="151" t="s">
        <v>1016</v>
      </c>
      <c r="S1291" s="151" t="s">
        <v>3362</v>
      </c>
      <c r="T1291" s="152" t="s">
        <v>279</v>
      </c>
      <c r="U1291" s="136">
        <v>0.5</v>
      </c>
      <c r="V1291" s="136">
        <f>ROUND(E1291*U1291,2)</f>
        <v>2.88</v>
      </c>
      <c r="W1291" s="136"/>
      <c r="X1291" s="136" t="s">
        <v>320</v>
      </c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321</v>
      </c>
      <c r="AH1291" s="126"/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">
      <c r="A1292" s="133"/>
      <c r="B1292" s="134"/>
      <c r="C1292" s="256" t="s">
        <v>1090</v>
      </c>
      <c r="D1292" s="257"/>
      <c r="E1292" s="257"/>
      <c r="F1292" s="257"/>
      <c r="G1292" s="257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326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53" t="str">
        <f>C1292</f>
        <v>z jakýchkoliv cihel pálených, včetně pomocného lešení o výšce podlahy do 1900 mm a pro zatížení do 1,5 kPa  (150 kg/m2),</v>
      </c>
      <c r="BB1292" s="126"/>
      <c r="BC1292" s="126"/>
      <c r="BD1292" s="126"/>
      <c r="BE1292" s="126"/>
      <c r="BF1292" s="126"/>
      <c r="BG1292" s="126"/>
      <c r="BH1292" s="126"/>
    </row>
    <row r="1293" spans="1:60" outlineLevel="1" x14ac:dyDescent="0.2">
      <c r="A1293" s="133"/>
      <c r="B1293" s="134"/>
      <c r="C1293" s="157" t="s">
        <v>559</v>
      </c>
      <c r="D1293" s="137"/>
      <c r="E1293" s="138"/>
      <c r="F1293" s="136"/>
      <c r="G1293" s="136"/>
      <c r="H1293" s="136"/>
      <c r="I1293" s="136"/>
      <c r="J1293" s="136"/>
      <c r="K1293" s="136"/>
      <c r="L1293" s="136"/>
      <c r="M1293" s="136"/>
      <c r="N1293" s="135"/>
      <c r="O1293" s="135"/>
      <c r="P1293" s="135"/>
      <c r="Q1293" s="135"/>
      <c r="R1293" s="136"/>
      <c r="S1293" s="136"/>
      <c r="T1293" s="136"/>
      <c r="U1293" s="136"/>
      <c r="V1293" s="136"/>
      <c r="W1293" s="136"/>
      <c r="X1293" s="136"/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298</v>
      </c>
      <c r="AH1293" s="126">
        <v>0</v>
      </c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">
      <c r="A1294" s="133"/>
      <c r="B1294" s="134"/>
      <c r="C1294" s="157" t="s">
        <v>1091</v>
      </c>
      <c r="D1294" s="137"/>
      <c r="E1294" s="138">
        <v>5.76</v>
      </c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298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">
      <c r="A1295" s="133"/>
      <c r="B1295" s="134"/>
      <c r="C1295" s="237"/>
      <c r="D1295" s="238"/>
      <c r="E1295" s="238"/>
      <c r="F1295" s="238"/>
      <c r="G1295" s="238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284</v>
      </c>
      <c r="AH1295" s="126"/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">
      <c r="A1296" s="146">
        <v>160</v>
      </c>
      <c r="B1296" s="147" t="s">
        <v>1092</v>
      </c>
      <c r="C1296" s="156" t="s">
        <v>1093</v>
      </c>
      <c r="D1296" s="148" t="s">
        <v>490</v>
      </c>
      <c r="E1296" s="149">
        <v>39</v>
      </c>
      <c r="F1296" s="150"/>
      <c r="G1296" s="151">
        <f>ROUND(E1296*F1296,2)</f>
        <v>0</v>
      </c>
      <c r="H1296" s="150"/>
      <c r="I1296" s="151">
        <f>ROUND(E1296*H1296,2)</f>
        <v>0</v>
      </c>
      <c r="J1296" s="150"/>
      <c r="K1296" s="151">
        <f>ROUND(E1296*J1296,2)</f>
        <v>0</v>
      </c>
      <c r="L1296" s="151">
        <v>21</v>
      </c>
      <c r="M1296" s="151">
        <f>G1296*(1+L1296/100)</f>
        <v>0</v>
      </c>
      <c r="N1296" s="149">
        <v>0</v>
      </c>
      <c r="O1296" s="149">
        <f>ROUND(E1296*N1296,2)</f>
        <v>0</v>
      </c>
      <c r="P1296" s="149">
        <v>0</v>
      </c>
      <c r="Q1296" s="149">
        <f>ROUND(E1296*P1296,2)</f>
        <v>0</v>
      </c>
      <c r="R1296" s="151" t="s">
        <v>1016</v>
      </c>
      <c r="S1296" s="151" t="s">
        <v>3362</v>
      </c>
      <c r="T1296" s="152" t="s">
        <v>279</v>
      </c>
      <c r="U1296" s="136">
        <v>0.05</v>
      </c>
      <c r="V1296" s="136">
        <f>ROUND(E1296*U1296,2)</f>
        <v>1.95</v>
      </c>
      <c r="W1296" s="136"/>
      <c r="X1296" s="136" t="s">
        <v>320</v>
      </c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321</v>
      </c>
      <c r="AH1296" s="126"/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">
      <c r="A1297" s="133"/>
      <c r="B1297" s="134"/>
      <c r="C1297" s="256" t="s">
        <v>1094</v>
      </c>
      <c r="D1297" s="257"/>
      <c r="E1297" s="257"/>
      <c r="F1297" s="257"/>
      <c r="G1297" s="257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326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outlineLevel="1" x14ac:dyDescent="0.2">
      <c r="A1298" s="133"/>
      <c r="B1298" s="134"/>
      <c r="C1298" s="157" t="s">
        <v>502</v>
      </c>
      <c r="D1298" s="137"/>
      <c r="E1298" s="138"/>
      <c r="F1298" s="136"/>
      <c r="G1298" s="136"/>
      <c r="H1298" s="136"/>
      <c r="I1298" s="136"/>
      <c r="J1298" s="136"/>
      <c r="K1298" s="136"/>
      <c r="L1298" s="136"/>
      <c r="M1298" s="136"/>
      <c r="N1298" s="135"/>
      <c r="O1298" s="135"/>
      <c r="P1298" s="135"/>
      <c r="Q1298" s="135"/>
      <c r="R1298" s="136"/>
      <c r="S1298" s="136"/>
      <c r="T1298" s="136"/>
      <c r="U1298" s="136"/>
      <c r="V1298" s="136"/>
      <c r="W1298" s="136"/>
      <c r="X1298" s="136"/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298</v>
      </c>
      <c r="AH1298" s="126">
        <v>0</v>
      </c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outlineLevel="1" x14ac:dyDescent="0.2">
      <c r="A1299" s="133"/>
      <c r="B1299" s="134"/>
      <c r="C1299" s="157" t="s">
        <v>1095</v>
      </c>
      <c r="D1299" s="137"/>
      <c r="E1299" s="138">
        <v>8</v>
      </c>
      <c r="F1299" s="136"/>
      <c r="G1299" s="136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298</v>
      </c>
      <c r="AH1299" s="126">
        <v>0</v>
      </c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26"/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">
      <c r="A1300" s="133"/>
      <c r="B1300" s="134"/>
      <c r="C1300" s="157" t="s">
        <v>492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298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">
      <c r="A1301" s="133"/>
      <c r="B1301" s="134"/>
      <c r="C1301" s="157" t="s">
        <v>1052</v>
      </c>
      <c r="D1301" s="137"/>
      <c r="E1301" s="138"/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298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">
      <c r="A1302" s="133"/>
      <c r="B1302" s="134"/>
      <c r="C1302" s="157" t="s">
        <v>1096</v>
      </c>
      <c r="D1302" s="137"/>
      <c r="E1302" s="138">
        <v>10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298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">
      <c r="A1303" s="133"/>
      <c r="B1303" s="134"/>
      <c r="C1303" s="157" t="s">
        <v>1097</v>
      </c>
      <c r="D1303" s="137"/>
      <c r="E1303" s="138"/>
      <c r="F1303" s="136"/>
      <c r="G1303" s="136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298</v>
      </c>
      <c r="AH1303" s="126">
        <v>0</v>
      </c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outlineLevel="1" x14ac:dyDescent="0.2">
      <c r="A1304" s="133"/>
      <c r="B1304" s="134"/>
      <c r="C1304" s="157" t="s">
        <v>1098</v>
      </c>
      <c r="D1304" s="137"/>
      <c r="E1304" s="138">
        <v>17</v>
      </c>
      <c r="F1304" s="136"/>
      <c r="G1304" s="136"/>
      <c r="H1304" s="136"/>
      <c r="I1304" s="136"/>
      <c r="J1304" s="136"/>
      <c r="K1304" s="136"/>
      <c r="L1304" s="136"/>
      <c r="M1304" s="136"/>
      <c r="N1304" s="135"/>
      <c r="O1304" s="135"/>
      <c r="P1304" s="135"/>
      <c r="Q1304" s="135"/>
      <c r="R1304" s="136"/>
      <c r="S1304" s="136"/>
      <c r="T1304" s="136"/>
      <c r="U1304" s="136"/>
      <c r="V1304" s="136"/>
      <c r="W1304" s="136"/>
      <c r="X1304" s="136"/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298</v>
      </c>
      <c r="AH1304" s="126">
        <v>0</v>
      </c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">
      <c r="A1305" s="133"/>
      <c r="B1305" s="134"/>
      <c r="C1305" s="157" t="s">
        <v>96</v>
      </c>
      <c r="D1305" s="137"/>
      <c r="E1305" s="138">
        <v>4</v>
      </c>
      <c r="F1305" s="136"/>
      <c r="G1305" s="136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298</v>
      </c>
      <c r="AH1305" s="126">
        <v>0</v>
      </c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26"/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">
      <c r="A1306" s="133"/>
      <c r="B1306" s="134"/>
      <c r="C1306" s="237"/>
      <c r="D1306" s="238"/>
      <c r="E1306" s="238"/>
      <c r="F1306" s="238"/>
      <c r="G1306" s="238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284</v>
      </c>
      <c r="AH1306" s="126"/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">
      <c r="A1307" s="146">
        <v>161</v>
      </c>
      <c r="B1307" s="147" t="s">
        <v>1099</v>
      </c>
      <c r="C1307" s="156" t="s">
        <v>1100</v>
      </c>
      <c r="D1307" s="148" t="s">
        <v>361</v>
      </c>
      <c r="E1307" s="149">
        <v>7.78</v>
      </c>
      <c r="F1307" s="150"/>
      <c r="G1307" s="151">
        <f>ROUND(E1307*F1307,2)</f>
        <v>0</v>
      </c>
      <c r="H1307" s="150"/>
      <c r="I1307" s="151">
        <f>ROUND(E1307*H1307,2)</f>
        <v>0</v>
      </c>
      <c r="J1307" s="150"/>
      <c r="K1307" s="151">
        <f>ROUND(E1307*J1307,2)</f>
        <v>0</v>
      </c>
      <c r="L1307" s="151">
        <v>21</v>
      </c>
      <c r="M1307" s="151">
        <f>G1307*(1+L1307/100)</f>
        <v>0</v>
      </c>
      <c r="N1307" s="149">
        <v>1E-3</v>
      </c>
      <c r="O1307" s="149">
        <f>ROUND(E1307*N1307,2)</f>
        <v>0.01</v>
      </c>
      <c r="P1307" s="149">
        <v>6.7000000000000004E-2</v>
      </c>
      <c r="Q1307" s="149">
        <f>ROUND(E1307*P1307,2)</f>
        <v>0.52</v>
      </c>
      <c r="R1307" s="151" t="s">
        <v>1016</v>
      </c>
      <c r="S1307" s="151" t="s">
        <v>3362</v>
      </c>
      <c r="T1307" s="152" t="s">
        <v>279</v>
      </c>
      <c r="U1307" s="136">
        <v>0.53</v>
      </c>
      <c r="V1307" s="136">
        <f>ROUND(E1307*U1307,2)</f>
        <v>4.12</v>
      </c>
      <c r="W1307" s="136"/>
      <c r="X1307" s="136" t="s">
        <v>320</v>
      </c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321</v>
      </c>
      <c r="AH1307" s="126"/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">
      <c r="A1308" s="133"/>
      <c r="B1308" s="134"/>
      <c r="C1308" s="256" t="s">
        <v>1101</v>
      </c>
      <c r="D1308" s="257"/>
      <c r="E1308" s="257"/>
      <c r="F1308" s="257"/>
      <c r="G1308" s="257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326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">
      <c r="A1309" s="133"/>
      <c r="B1309" s="134"/>
      <c r="C1309" s="157" t="s">
        <v>502</v>
      </c>
      <c r="D1309" s="137"/>
      <c r="E1309" s="138"/>
      <c r="F1309" s="136"/>
      <c r="G1309" s="136"/>
      <c r="H1309" s="136"/>
      <c r="I1309" s="136"/>
      <c r="J1309" s="136"/>
      <c r="K1309" s="136"/>
      <c r="L1309" s="136"/>
      <c r="M1309" s="136"/>
      <c r="N1309" s="135"/>
      <c r="O1309" s="135"/>
      <c r="P1309" s="135"/>
      <c r="Q1309" s="135"/>
      <c r="R1309" s="136"/>
      <c r="S1309" s="136"/>
      <c r="T1309" s="136"/>
      <c r="U1309" s="136"/>
      <c r="V1309" s="136"/>
      <c r="W1309" s="136"/>
      <c r="X1309" s="136"/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298</v>
      </c>
      <c r="AH1309" s="126">
        <v>0</v>
      </c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">
      <c r="A1310" s="133"/>
      <c r="B1310" s="134"/>
      <c r="C1310" s="157" t="s">
        <v>1102</v>
      </c>
      <c r="D1310" s="137"/>
      <c r="E1310" s="138">
        <v>3.78</v>
      </c>
      <c r="F1310" s="136"/>
      <c r="G1310" s="136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298</v>
      </c>
      <c r="AH1310" s="126">
        <v>0</v>
      </c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">
      <c r="A1311" s="133"/>
      <c r="B1311" s="134"/>
      <c r="C1311" s="157" t="s">
        <v>492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298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">
      <c r="A1312" s="133"/>
      <c r="B1312" s="134"/>
      <c r="C1312" s="157" t="s">
        <v>1103</v>
      </c>
      <c r="D1312" s="137"/>
      <c r="E1312" s="138">
        <v>4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298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">
      <c r="A1313" s="133"/>
      <c r="B1313" s="134"/>
      <c r="C1313" s="237"/>
      <c r="D1313" s="238"/>
      <c r="E1313" s="238"/>
      <c r="F1313" s="238"/>
      <c r="G1313" s="238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284</v>
      </c>
      <c r="AH1313" s="126"/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ht="33.75" outlineLevel="1" x14ac:dyDescent="0.2">
      <c r="A1314" s="146">
        <v>162</v>
      </c>
      <c r="B1314" s="147" t="s">
        <v>1104</v>
      </c>
      <c r="C1314" s="156" t="s">
        <v>1105</v>
      </c>
      <c r="D1314" s="148" t="s">
        <v>361</v>
      </c>
      <c r="E1314" s="149">
        <v>49.943199999999997</v>
      </c>
      <c r="F1314" s="150"/>
      <c r="G1314" s="151">
        <f>ROUND(E1314*F1314,2)</f>
        <v>0</v>
      </c>
      <c r="H1314" s="150"/>
      <c r="I1314" s="151">
        <f>ROUND(E1314*H1314,2)</f>
        <v>0</v>
      </c>
      <c r="J1314" s="150"/>
      <c r="K1314" s="151">
        <f>ROUND(E1314*J1314,2)</f>
        <v>0</v>
      </c>
      <c r="L1314" s="151">
        <v>21</v>
      </c>
      <c r="M1314" s="151">
        <f>G1314*(1+L1314/100)</f>
        <v>0</v>
      </c>
      <c r="N1314" s="149">
        <v>1.17E-3</v>
      </c>
      <c r="O1314" s="149">
        <f>ROUND(E1314*N1314,2)</f>
        <v>0.06</v>
      </c>
      <c r="P1314" s="149">
        <v>7.5999999999999998E-2</v>
      </c>
      <c r="Q1314" s="149">
        <f>ROUND(E1314*P1314,2)</f>
        <v>3.8</v>
      </c>
      <c r="R1314" s="151" t="s">
        <v>1016</v>
      </c>
      <c r="S1314" s="151" t="s">
        <v>3362</v>
      </c>
      <c r="T1314" s="152" t="s">
        <v>279</v>
      </c>
      <c r="U1314" s="136">
        <v>0.94</v>
      </c>
      <c r="V1314" s="136">
        <f>ROUND(E1314*U1314,2)</f>
        <v>46.95</v>
      </c>
      <c r="W1314" s="136"/>
      <c r="X1314" s="136" t="s">
        <v>320</v>
      </c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321</v>
      </c>
      <c r="AH1314" s="126"/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">
      <c r="A1315" s="133"/>
      <c r="B1315" s="134"/>
      <c r="C1315" s="157" t="s">
        <v>502</v>
      </c>
      <c r="D1315" s="137"/>
      <c r="E1315" s="138"/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298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">
      <c r="A1316" s="133"/>
      <c r="B1316" s="134"/>
      <c r="C1316" s="157" t="s">
        <v>1106</v>
      </c>
      <c r="D1316" s="137"/>
      <c r="E1316" s="138">
        <v>10.943199999999999</v>
      </c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298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">
      <c r="A1317" s="133"/>
      <c r="B1317" s="134"/>
      <c r="C1317" s="157" t="s">
        <v>492</v>
      </c>
      <c r="D1317" s="137"/>
      <c r="E1317" s="138"/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298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">
      <c r="A1318" s="133"/>
      <c r="B1318" s="134"/>
      <c r="C1318" s="157" t="s">
        <v>1052</v>
      </c>
      <c r="D1318" s="137"/>
      <c r="E1318" s="138"/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298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">
      <c r="A1319" s="133"/>
      <c r="B1319" s="134"/>
      <c r="C1319" s="157" t="s">
        <v>1107</v>
      </c>
      <c r="D1319" s="137"/>
      <c r="E1319" s="138">
        <v>4.8</v>
      </c>
      <c r="F1319" s="136"/>
      <c r="G1319" s="136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298</v>
      </c>
      <c r="AH1319" s="126">
        <v>0</v>
      </c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">
      <c r="A1320" s="133"/>
      <c r="B1320" s="134"/>
      <c r="C1320" s="157" t="s">
        <v>1108</v>
      </c>
      <c r="D1320" s="137"/>
      <c r="E1320" s="138">
        <v>6.4</v>
      </c>
      <c r="F1320" s="136"/>
      <c r="G1320" s="136"/>
      <c r="H1320" s="136"/>
      <c r="I1320" s="136"/>
      <c r="J1320" s="136"/>
      <c r="K1320" s="136"/>
      <c r="L1320" s="136"/>
      <c r="M1320" s="136"/>
      <c r="N1320" s="135"/>
      <c r="O1320" s="135"/>
      <c r="P1320" s="135"/>
      <c r="Q1320" s="135"/>
      <c r="R1320" s="136"/>
      <c r="S1320" s="136"/>
      <c r="T1320" s="136"/>
      <c r="U1320" s="136"/>
      <c r="V1320" s="136"/>
      <c r="W1320" s="136"/>
      <c r="X1320" s="136"/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298</v>
      </c>
      <c r="AH1320" s="126">
        <v>0</v>
      </c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">
      <c r="A1321" s="133"/>
      <c r="B1321" s="134"/>
      <c r="C1321" s="157" t="s">
        <v>1109</v>
      </c>
      <c r="D1321" s="137"/>
      <c r="E1321" s="138">
        <v>3.6</v>
      </c>
      <c r="F1321" s="136"/>
      <c r="G1321" s="136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298</v>
      </c>
      <c r="AH1321" s="126">
        <v>0</v>
      </c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">
      <c r="A1322" s="133"/>
      <c r="B1322" s="134"/>
      <c r="C1322" s="157" t="s">
        <v>1097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298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">
      <c r="A1323" s="133"/>
      <c r="B1323" s="134"/>
      <c r="C1323" s="157" t="s">
        <v>1110</v>
      </c>
      <c r="D1323" s="137"/>
      <c r="E1323" s="138">
        <v>10.8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298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">
      <c r="A1324" s="133"/>
      <c r="B1324" s="134"/>
      <c r="C1324" s="157" t="s">
        <v>1111</v>
      </c>
      <c r="D1324" s="137"/>
      <c r="E1324" s="138">
        <v>9.6</v>
      </c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298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">
      <c r="A1325" s="133"/>
      <c r="B1325" s="134"/>
      <c r="C1325" s="157" t="s">
        <v>1112</v>
      </c>
      <c r="D1325" s="137"/>
      <c r="E1325" s="138">
        <v>1.8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298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">
      <c r="A1326" s="133"/>
      <c r="B1326" s="134"/>
      <c r="C1326" s="157" t="s">
        <v>1113</v>
      </c>
      <c r="D1326" s="137"/>
      <c r="E1326" s="138">
        <v>2</v>
      </c>
      <c r="F1326" s="136"/>
      <c r="G1326" s="136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298</v>
      </c>
      <c r="AH1326" s="126">
        <v>0</v>
      </c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outlineLevel="1" x14ac:dyDescent="0.2">
      <c r="A1327" s="133"/>
      <c r="B1327" s="134"/>
      <c r="C1327" s="237"/>
      <c r="D1327" s="238"/>
      <c r="E1327" s="238"/>
      <c r="F1327" s="238"/>
      <c r="G1327" s="238"/>
      <c r="H1327" s="136"/>
      <c r="I1327" s="136"/>
      <c r="J1327" s="136"/>
      <c r="K1327" s="136"/>
      <c r="L1327" s="136"/>
      <c r="M1327" s="136"/>
      <c r="N1327" s="135"/>
      <c r="O1327" s="135"/>
      <c r="P1327" s="135"/>
      <c r="Q1327" s="135"/>
      <c r="R1327" s="136"/>
      <c r="S1327" s="136"/>
      <c r="T1327" s="136"/>
      <c r="U1327" s="136"/>
      <c r="V1327" s="136"/>
      <c r="W1327" s="136"/>
      <c r="X1327" s="136"/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284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ht="33.75" outlineLevel="1" x14ac:dyDescent="0.2">
      <c r="A1328" s="146">
        <v>163</v>
      </c>
      <c r="B1328" s="147" t="s">
        <v>1114</v>
      </c>
      <c r="C1328" s="156" t="s">
        <v>1115</v>
      </c>
      <c r="D1328" s="148" t="s">
        <v>361</v>
      </c>
      <c r="E1328" s="149">
        <v>3.75</v>
      </c>
      <c r="F1328" s="150"/>
      <c r="G1328" s="151">
        <f>ROUND(E1328*F1328,2)</f>
        <v>0</v>
      </c>
      <c r="H1328" s="150"/>
      <c r="I1328" s="151">
        <f>ROUND(E1328*H1328,2)</f>
        <v>0</v>
      </c>
      <c r="J1328" s="150"/>
      <c r="K1328" s="151">
        <f>ROUND(E1328*J1328,2)</f>
        <v>0</v>
      </c>
      <c r="L1328" s="151">
        <v>21</v>
      </c>
      <c r="M1328" s="151">
        <f>G1328*(1+L1328/100)</f>
        <v>0</v>
      </c>
      <c r="N1328" s="149">
        <v>1E-3</v>
      </c>
      <c r="O1328" s="149">
        <f>ROUND(E1328*N1328,2)</f>
        <v>0</v>
      </c>
      <c r="P1328" s="149">
        <v>6.3E-2</v>
      </c>
      <c r="Q1328" s="149">
        <f>ROUND(E1328*P1328,2)</f>
        <v>0.24</v>
      </c>
      <c r="R1328" s="151" t="s">
        <v>1016</v>
      </c>
      <c r="S1328" s="151" t="s">
        <v>3362</v>
      </c>
      <c r="T1328" s="152" t="s">
        <v>279</v>
      </c>
      <c r="U1328" s="136">
        <v>0.71799999999999997</v>
      </c>
      <c r="V1328" s="136">
        <f>ROUND(E1328*U1328,2)</f>
        <v>2.69</v>
      </c>
      <c r="W1328" s="136"/>
      <c r="X1328" s="136" t="s">
        <v>320</v>
      </c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321</v>
      </c>
      <c r="AH1328" s="126"/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">
      <c r="A1329" s="133"/>
      <c r="B1329" s="134"/>
      <c r="C1329" s="157" t="s">
        <v>492</v>
      </c>
      <c r="D1329" s="137"/>
      <c r="E1329" s="138"/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298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">
      <c r="A1330" s="133"/>
      <c r="B1330" s="134"/>
      <c r="C1330" s="157" t="s">
        <v>621</v>
      </c>
      <c r="D1330" s="137"/>
      <c r="E1330" s="138">
        <v>3.75</v>
      </c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298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">
      <c r="A1331" s="133"/>
      <c r="B1331" s="134"/>
      <c r="C1331" s="237"/>
      <c r="D1331" s="238"/>
      <c r="E1331" s="238"/>
      <c r="F1331" s="238"/>
      <c r="G1331" s="238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284</v>
      </c>
      <c r="AH1331" s="126"/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">
      <c r="A1332" s="146">
        <v>164</v>
      </c>
      <c r="B1332" s="147" t="s">
        <v>1116</v>
      </c>
      <c r="C1332" s="156" t="s">
        <v>1117</v>
      </c>
      <c r="D1332" s="148" t="s">
        <v>544</v>
      </c>
      <c r="E1332" s="149">
        <v>23.1</v>
      </c>
      <c r="F1332" s="150"/>
      <c r="G1332" s="151">
        <f>ROUND(E1332*F1332,2)</f>
        <v>0</v>
      </c>
      <c r="H1332" s="150"/>
      <c r="I1332" s="151">
        <f>ROUND(E1332*H1332,2)</f>
        <v>0</v>
      </c>
      <c r="J1332" s="150"/>
      <c r="K1332" s="151">
        <f>ROUND(E1332*J1332,2)</f>
        <v>0</v>
      </c>
      <c r="L1332" s="151">
        <v>21</v>
      </c>
      <c r="M1332" s="151">
        <f>G1332*(1+L1332/100)</f>
        <v>0</v>
      </c>
      <c r="N1332" s="149">
        <v>0</v>
      </c>
      <c r="O1332" s="149">
        <f>ROUND(E1332*N1332,2)</f>
        <v>0</v>
      </c>
      <c r="P1332" s="149">
        <v>4.6000000000000001E-4</v>
      </c>
      <c r="Q1332" s="149">
        <f>ROUND(E1332*P1332,2)</f>
        <v>0.01</v>
      </c>
      <c r="R1332" s="151" t="s">
        <v>1016</v>
      </c>
      <c r="S1332" s="151" t="s">
        <v>3362</v>
      </c>
      <c r="T1332" s="152" t="s">
        <v>279</v>
      </c>
      <c r="U1332" s="136">
        <v>1.2150000000000001</v>
      </c>
      <c r="V1332" s="136">
        <f>ROUND(E1332*U1332,2)</f>
        <v>28.07</v>
      </c>
      <c r="W1332" s="136"/>
      <c r="X1332" s="136" t="s">
        <v>320</v>
      </c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321</v>
      </c>
      <c r="AH1332" s="126"/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">
      <c r="A1333" s="133"/>
      <c r="B1333" s="134"/>
      <c r="C1333" s="157" t="s">
        <v>789</v>
      </c>
      <c r="D1333" s="137"/>
      <c r="E1333" s="138"/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298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">
      <c r="A1334" s="133"/>
      <c r="B1334" s="134"/>
      <c r="C1334" s="157" t="s">
        <v>1118</v>
      </c>
      <c r="D1334" s="137"/>
      <c r="E1334" s="138">
        <v>23.1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298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">
      <c r="A1335" s="133"/>
      <c r="B1335" s="134"/>
      <c r="C1335" s="237"/>
      <c r="D1335" s="238"/>
      <c r="E1335" s="238"/>
      <c r="F1335" s="238"/>
      <c r="G1335" s="238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284</v>
      </c>
      <c r="AH1335" s="126"/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">
      <c r="A1336" s="146">
        <v>165</v>
      </c>
      <c r="B1336" s="147" t="s">
        <v>1119</v>
      </c>
      <c r="C1336" s="156" t="s">
        <v>1120</v>
      </c>
      <c r="D1336" s="148" t="s">
        <v>544</v>
      </c>
      <c r="E1336" s="149">
        <v>4</v>
      </c>
      <c r="F1336" s="150"/>
      <c r="G1336" s="151">
        <f>ROUND(E1336*F1336,2)</f>
        <v>0</v>
      </c>
      <c r="H1336" s="150"/>
      <c r="I1336" s="151">
        <f>ROUND(E1336*H1336,2)</f>
        <v>0</v>
      </c>
      <c r="J1336" s="150"/>
      <c r="K1336" s="151">
        <f>ROUND(E1336*J1336,2)</f>
        <v>0</v>
      </c>
      <c r="L1336" s="151">
        <v>21</v>
      </c>
      <c r="M1336" s="151">
        <f>G1336*(1+L1336/100)</f>
        <v>0</v>
      </c>
      <c r="N1336" s="149">
        <v>0</v>
      </c>
      <c r="O1336" s="149">
        <f>ROUND(E1336*N1336,2)</f>
        <v>0</v>
      </c>
      <c r="P1336" s="149">
        <v>4.6000000000000001E-4</v>
      </c>
      <c r="Q1336" s="149">
        <f>ROUND(E1336*P1336,2)</f>
        <v>0</v>
      </c>
      <c r="R1336" s="151" t="s">
        <v>1016</v>
      </c>
      <c r="S1336" s="151" t="s">
        <v>3362</v>
      </c>
      <c r="T1336" s="152" t="s">
        <v>279</v>
      </c>
      <c r="U1336" s="136">
        <v>2.4300000000000002</v>
      </c>
      <c r="V1336" s="136">
        <f>ROUND(E1336*U1336,2)</f>
        <v>9.7200000000000006</v>
      </c>
      <c r="W1336" s="136"/>
      <c r="X1336" s="136" t="s">
        <v>320</v>
      </c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321</v>
      </c>
      <c r="AH1336" s="126"/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">
      <c r="A1337" s="133"/>
      <c r="B1337" s="134"/>
      <c r="C1337" s="157" t="s">
        <v>445</v>
      </c>
      <c r="D1337" s="137"/>
      <c r="E1337" s="138"/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298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">
      <c r="A1338" s="133"/>
      <c r="B1338" s="134"/>
      <c r="C1338" s="157" t="s">
        <v>1121</v>
      </c>
      <c r="D1338" s="137"/>
      <c r="E1338" s="138">
        <v>4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298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">
      <c r="A1339" s="133"/>
      <c r="B1339" s="134"/>
      <c r="C1339" s="237"/>
      <c r="D1339" s="238"/>
      <c r="E1339" s="238"/>
      <c r="F1339" s="238"/>
      <c r="G1339" s="238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284</v>
      </c>
      <c r="AH1339" s="126"/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">
      <c r="A1340" s="146">
        <v>166</v>
      </c>
      <c r="B1340" s="147" t="s">
        <v>1122</v>
      </c>
      <c r="C1340" s="156" t="s">
        <v>1123</v>
      </c>
      <c r="D1340" s="148" t="s">
        <v>544</v>
      </c>
      <c r="E1340" s="149">
        <v>11.8565</v>
      </c>
      <c r="F1340" s="150"/>
      <c r="G1340" s="151">
        <f>ROUND(E1340*F1340,2)</f>
        <v>0</v>
      </c>
      <c r="H1340" s="150"/>
      <c r="I1340" s="151">
        <f>ROUND(E1340*H1340,2)</f>
        <v>0</v>
      </c>
      <c r="J1340" s="150"/>
      <c r="K1340" s="151">
        <f>ROUND(E1340*J1340,2)</f>
        <v>0</v>
      </c>
      <c r="L1340" s="151">
        <v>21</v>
      </c>
      <c r="M1340" s="151">
        <f>G1340*(1+L1340/100)</f>
        <v>0</v>
      </c>
      <c r="N1340" s="149">
        <v>0</v>
      </c>
      <c r="O1340" s="149">
        <f>ROUND(E1340*N1340,2)</f>
        <v>0</v>
      </c>
      <c r="P1340" s="149">
        <v>4.6000000000000001E-4</v>
      </c>
      <c r="Q1340" s="149">
        <f>ROUND(E1340*P1340,2)</f>
        <v>0.01</v>
      </c>
      <c r="R1340" s="151" t="s">
        <v>1016</v>
      </c>
      <c r="S1340" s="151" t="s">
        <v>3362</v>
      </c>
      <c r="T1340" s="152" t="s">
        <v>279</v>
      </c>
      <c r="U1340" s="136">
        <v>2.84</v>
      </c>
      <c r="V1340" s="136">
        <f>ROUND(E1340*U1340,2)</f>
        <v>33.67</v>
      </c>
      <c r="W1340" s="136"/>
      <c r="X1340" s="136" t="s">
        <v>320</v>
      </c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321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outlineLevel="1" x14ac:dyDescent="0.2">
      <c r="A1341" s="133"/>
      <c r="B1341" s="134"/>
      <c r="C1341" s="157" t="s">
        <v>502</v>
      </c>
      <c r="D1341" s="137"/>
      <c r="E1341" s="138"/>
      <c r="F1341" s="136"/>
      <c r="G1341" s="136"/>
      <c r="H1341" s="136"/>
      <c r="I1341" s="136"/>
      <c r="J1341" s="136"/>
      <c r="K1341" s="136"/>
      <c r="L1341" s="136"/>
      <c r="M1341" s="136"/>
      <c r="N1341" s="135"/>
      <c r="O1341" s="135"/>
      <c r="P1341" s="135"/>
      <c r="Q1341" s="135"/>
      <c r="R1341" s="136"/>
      <c r="S1341" s="136"/>
      <c r="T1341" s="136"/>
      <c r="U1341" s="136"/>
      <c r="V1341" s="136"/>
      <c r="W1341" s="136"/>
      <c r="X1341" s="136"/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298</v>
      </c>
      <c r="AH1341" s="126">
        <v>0</v>
      </c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">
      <c r="A1342" s="133"/>
      <c r="B1342" s="134"/>
      <c r="C1342" s="157" t="s">
        <v>1124</v>
      </c>
      <c r="D1342" s="137"/>
      <c r="E1342" s="138">
        <v>11.8565</v>
      </c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298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">
      <c r="A1343" s="133"/>
      <c r="B1343" s="134"/>
      <c r="C1343" s="237"/>
      <c r="D1343" s="238"/>
      <c r="E1343" s="238"/>
      <c r="F1343" s="238"/>
      <c r="G1343" s="238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284</v>
      </c>
      <c r="AH1343" s="126"/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ht="22.5" outlineLevel="1" x14ac:dyDescent="0.2">
      <c r="A1344" s="146">
        <v>167</v>
      </c>
      <c r="B1344" s="147" t="s">
        <v>1125</v>
      </c>
      <c r="C1344" s="156" t="s">
        <v>3398</v>
      </c>
      <c r="D1344" s="148" t="s">
        <v>323</v>
      </c>
      <c r="E1344" s="149">
        <v>4.85229</v>
      </c>
      <c r="F1344" s="150"/>
      <c r="G1344" s="151">
        <f>ROUND(E1344*F1344,2)</f>
        <v>0</v>
      </c>
      <c r="H1344" s="150"/>
      <c r="I1344" s="151">
        <f>ROUND(E1344*H1344,2)</f>
        <v>0</v>
      </c>
      <c r="J1344" s="150"/>
      <c r="K1344" s="151">
        <f>ROUND(E1344*J1344,2)</f>
        <v>0</v>
      </c>
      <c r="L1344" s="151">
        <v>21</v>
      </c>
      <c r="M1344" s="151">
        <f>G1344*(1+L1344/100)</f>
        <v>0</v>
      </c>
      <c r="N1344" s="149">
        <v>1.33E-3</v>
      </c>
      <c r="O1344" s="149">
        <f>ROUND(E1344*N1344,2)</f>
        <v>0.01</v>
      </c>
      <c r="P1344" s="149">
        <v>1.8</v>
      </c>
      <c r="Q1344" s="149">
        <f>ROUND(E1344*P1344,2)</f>
        <v>8.73</v>
      </c>
      <c r="R1344" s="151" t="s">
        <v>1016</v>
      </c>
      <c r="S1344" s="151" t="s">
        <v>3362</v>
      </c>
      <c r="T1344" s="152" t="s">
        <v>279</v>
      </c>
      <c r="U1344" s="136">
        <v>6.6609999999999996</v>
      </c>
      <c r="V1344" s="136">
        <f>ROUND(E1344*U1344,2)</f>
        <v>32.32</v>
      </c>
      <c r="W1344" s="136"/>
      <c r="X1344" s="136" t="s">
        <v>320</v>
      </c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321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">
      <c r="A1345" s="133"/>
      <c r="B1345" s="134"/>
      <c r="C1345" s="256" t="s">
        <v>1126</v>
      </c>
      <c r="D1345" s="257"/>
      <c r="E1345" s="257"/>
      <c r="F1345" s="257"/>
      <c r="G1345" s="257"/>
      <c r="H1345" s="136"/>
      <c r="I1345" s="136"/>
      <c r="J1345" s="136"/>
      <c r="K1345" s="136"/>
      <c r="L1345" s="136"/>
      <c r="M1345" s="136"/>
      <c r="N1345" s="135"/>
      <c r="O1345" s="135"/>
      <c r="P1345" s="135"/>
      <c r="Q1345" s="135"/>
      <c r="R1345" s="136"/>
      <c r="S1345" s="136"/>
      <c r="T1345" s="136"/>
      <c r="U1345" s="136"/>
      <c r="V1345" s="136"/>
      <c r="W1345" s="136"/>
      <c r="X1345" s="136"/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326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">
      <c r="A1346" s="133"/>
      <c r="B1346" s="134"/>
      <c r="C1346" s="258" t="s">
        <v>1127</v>
      </c>
      <c r="D1346" s="259"/>
      <c r="E1346" s="259"/>
      <c r="F1346" s="259"/>
      <c r="G1346" s="259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283</v>
      </c>
      <c r="AH1346" s="126"/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">
      <c r="A1347" s="133"/>
      <c r="B1347" s="134"/>
      <c r="C1347" s="157" t="s">
        <v>502</v>
      </c>
      <c r="D1347" s="137"/>
      <c r="E1347" s="138"/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298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">
      <c r="A1348" s="133"/>
      <c r="B1348" s="134"/>
      <c r="C1348" s="157" t="s">
        <v>1128</v>
      </c>
      <c r="D1348" s="137"/>
      <c r="E1348" s="138">
        <v>3.0619399999999999</v>
      </c>
      <c r="F1348" s="136"/>
      <c r="G1348" s="136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298</v>
      </c>
      <c r="AH1348" s="126">
        <v>0</v>
      </c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">
      <c r="A1349" s="133"/>
      <c r="B1349" s="134"/>
      <c r="C1349" s="157" t="s">
        <v>1129</v>
      </c>
      <c r="D1349" s="137"/>
      <c r="E1349" s="138">
        <v>1.79034</v>
      </c>
      <c r="F1349" s="136"/>
      <c r="G1349" s="136"/>
      <c r="H1349" s="136"/>
      <c r="I1349" s="136"/>
      <c r="J1349" s="136"/>
      <c r="K1349" s="136"/>
      <c r="L1349" s="136"/>
      <c r="M1349" s="136"/>
      <c r="N1349" s="135"/>
      <c r="O1349" s="135"/>
      <c r="P1349" s="135"/>
      <c r="Q1349" s="135"/>
      <c r="R1349" s="136"/>
      <c r="S1349" s="136"/>
      <c r="T1349" s="136"/>
      <c r="U1349" s="136"/>
      <c r="V1349" s="136"/>
      <c r="W1349" s="136"/>
      <c r="X1349" s="136"/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298</v>
      </c>
      <c r="AH1349" s="126">
        <v>0</v>
      </c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">
      <c r="A1350" s="133"/>
      <c r="B1350" s="134"/>
      <c r="C1350" s="237"/>
      <c r="D1350" s="238"/>
      <c r="E1350" s="238"/>
      <c r="F1350" s="238"/>
      <c r="G1350" s="238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284</v>
      </c>
      <c r="AH1350" s="126"/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ht="22.5" outlineLevel="1" x14ac:dyDescent="0.2">
      <c r="A1351" s="146">
        <v>168</v>
      </c>
      <c r="B1351" s="147" t="s">
        <v>1130</v>
      </c>
      <c r="C1351" s="156" t="s">
        <v>3397</v>
      </c>
      <c r="D1351" s="148" t="s">
        <v>361</v>
      </c>
      <c r="E1351" s="149">
        <v>11.638</v>
      </c>
      <c r="F1351" s="150"/>
      <c r="G1351" s="151">
        <f>ROUND(E1351*F1351,2)</f>
        <v>0</v>
      </c>
      <c r="H1351" s="150"/>
      <c r="I1351" s="151">
        <f>ROUND(E1351*H1351,2)</f>
        <v>0</v>
      </c>
      <c r="J1351" s="150"/>
      <c r="K1351" s="151">
        <f>ROUND(E1351*J1351,2)</f>
        <v>0</v>
      </c>
      <c r="L1351" s="151">
        <v>21</v>
      </c>
      <c r="M1351" s="151">
        <f>G1351*(1+L1351/100)</f>
        <v>0</v>
      </c>
      <c r="N1351" s="149">
        <v>5.4000000000000001E-4</v>
      </c>
      <c r="O1351" s="149">
        <f>ROUND(E1351*N1351,2)</f>
        <v>0.01</v>
      </c>
      <c r="P1351" s="149">
        <v>0.27</v>
      </c>
      <c r="Q1351" s="149">
        <f>ROUND(E1351*P1351,2)</f>
        <v>3.14</v>
      </c>
      <c r="R1351" s="151" t="s">
        <v>1016</v>
      </c>
      <c r="S1351" s="151" t="s">
        <v>3362</v>
      </c>
      <c r="T1351" s="152" t="s">
        <v>279</v>
      </c>
      <c r="U1351" s="136">
        <v>0.43</v>
      </c>
      <c r="V1351" s="136">
        <f>ROUND(E1351*U1351,2)</f>
        <v>5</v>
      </c>
      <c r="W1351" s="136"/>
      <c r="X1351" s="136" t="s">
        <v>320</v>
      </c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321</v>
      </c>
      <c r="AH1351" s="126"/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">
      <c r="A1352" s="133"/>
      <c r="B1352" s="134"/>
      <c r="C1352" s="256" t="s">
        <v>1126</v>
      </c>
      <c r="D1352" s="257"/>
      <c r="E1352" s="257"/>
      <c r="F1352" s="257"/>
      <c r="G1352" s="257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326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">
      <c r="A1353" s="133"/>
      <c r="B1353" s="134"/>
      <c r="C1353" s="258" t="s">
        <v>1127</v>
      </c>
      <c r="D1353" s="259"/>
      <c r="E1353" s="259"/>
      <c r="F1353" s="259"/>
      <c r="G1353" s="259"/>
      <c r="H1353" s="136"/>
      <c r="I1353" s="136"/>
      <c r="J1353" s="136"/>
      <c r="K1353" s="136"/>
      <c r="L1353" s="136"/>
      <c r="M1353" s="136"/>
      <c r="N1353" s="135"/>
      <c r="O1353" s="135"/>
      <c r="P1353" s="135"/>
      <c r="Q1353" s="135"/>
      <c r="R1353" s="136"/>
      <c r="S1353" s="136"/>
      <c r="T1353" s="136"/>
      <c r="U1353" s="136"/>
      <c r="V1353" s="136"/>
      <c r="W1353" s="136"/>
      <c r="X1353" s="136"/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283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">
      <c r="A1354" s="133"/>
      <c r="B1354" s="134"/>
      <c r="C1354" s="157" t="s">
        <v>789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298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">
      <c r="A1355" s="133"/>
      <c r="B1355" s="134"/>
      <c r="C1355" s="157" t="s">
        <v>1131</v>
      </c>
      <c r="D1355" s="137"/>
      <c r="E1355" s="138">
        <v>11.638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298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">
      <c r="A1356" s="133"/>
      <c r="B1356" s="134"/>
      <c r="C1356" s="237"/>
      <c r="D1356" s="238"/>
      <c r="E1356" s="238"/>
      <c r="F1356" s="238"/>
      <c r="G1356" s="238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284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2.5" outlineLevel="1" x14ac:dyDescent="0.2">
      <c r="A1357" s="146">
        <v>169</v>
      </c>
      <c r="B1357" s="147" t="s">
        <v>1132</v>
      </c>
      <c r="C1357" s="156" t="s">
        <v>3396</v>
      </c>
      <c r="D1357" s="148" t="s">
        <v>323</v>
      </c>
      <c r="E1357" s="149">
        <v>1.0349999999999999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1.82E-3</v>
      </c>
      <c r="O1357" s="149">
        <f>ROUND(E1357*N1357,2)</f>
        <v>0</v>
      </c>
      <c r="P1357" s="149">
        <v>1.8</v>
      </c>
      <c r="Q1357" s="149">
        <f>ROUND(E1357*P1357,2)</f>
        <v>1.86</v>
      </c>
      <c r="R1357" s="151" t="s">
        <v>1016</v>
      </c>
      <c r="S1357" s="151" t="s">
        <v>3362</v>
      </c>
      <c r="T1357" s="152" t="s">
        <v>279</v>
      </c>
      <c r="U1357" s="136">
        <v>3.1960000000000002</v>
      </c>
      <c r="V1357" s="136">
        <f>ROUND(E1357*U1357,2)</f>
        <v>3.31</v>
      </c>
      <c r="W1357" s="136"/>
      <c r="X1357" s="136" t="s">
        <v>320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321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">
      <c r="A1358" s="133"/>
      <c r="B1358" s="134"/>
      <c r="C1358" s="256" t="s">
        <v>1126</v>
      </c>
      <c r="D1358" s="257"/>
      <c r="E1358" s="257"/>
      <c r="F1358" s="257"/>
      <c r="G1358" s="257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326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">
      <c r="A1359" s="133"/>
      <c r="B1359" s="134"/>
      <c r="C1359" s="258" t="s">
        <v>1127</v>
      </c>
      <c r="D1359" s="259"/>
      <c r="E1359" s="259"/>
      <c r="F1359" s="259"/>
      <c r="G1359" s="259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283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">
      <c r="A1360" s="133"/>
      <c r="B1360" s="134"/>
      <c r="C1360" s="157" t="s">
        <v>445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298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">
      <c r="A1361" s="133"/>
      <c r="B1361" s="134"/>
      <c r="C1361" s="157" t="s">
        <v>1133</v>
      </c>
      <c r="D1361" s="137"/>
      <c r="E1361" s="138">
        <v>1.0349999999999999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298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">
      <c r="A1362" s="133"/>
      <c r="B1362" s="134"/>
      <c r="C1362" s="237"/>
      <c r="D1362" s="238"/>
      <c r="E1362" s="238"/>
      <c r="F1362" s="238"/>
      <c r="G1362" s="238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284</v>
      </c>
      <c r="AH1362" s="126"/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ht="22.5" outlineLevel="1" x14ac:dyDescent="0.2">
      <c r="A1363" s="146">
        <v>170</v>
      </c>
      <c r="B1363" s="147" t="s">
        <v>1134</v>
      </c>
      <c r="C1363" s="156" t="s">
        <v>3395</v>
      </c>
      <c r="D1363" s="148" t="s">
        <v>323</v>
      </c>
      <c r="E1363" s="149">
        <v>1.04928</v>
      </c>
      <c r="F1363" s="150"/>
      <c r="G1363" s="151">
        <f>ROUND(E1363*F1363,2)</f>
        <v>0</v>
      </c>
      <c r="H1363" s="150"/>
      <c r="I1363" s="151">
        <f>ROUND(E1363*H1363,2)</f>
        <v>0</v>
      </c>
      <c r="J1363" s="150"/>
      <c r="K1363" s="151">
        <f>ROUND(E1363*J1363,2)</f>
        <v>0</v>
      </c>
      <c r="L1363" s="151">
        <v>21</v>
      </c>
      <c r="M1363" s="151">
        <f>G1363*(1+L1363/100)</f>
        <v>0</v>
      </c>
      <c r="N1363" s="149">
        <v>1.39E-3</v>
      </c>
      <c r="O1363" s="149">
        <f>ROUND(E1363*N1363,2)</f>
        <v>0</v>
      </c>
      <c r="P1363" s="149">
        <v>1.8</v>
      </c>
      <c r="Q1363" s="149">
        <f>ROUND(E1363*P1363,2)</f>
        <v>1.89</v>
      </c>
      <c r="R1363" s="151" t="s">
        <v>1016</v>
      </c>
      <c r="S1363" s="151" t="s">
        <v>3362</v>
      </c>
      <c r="T1363" s="152" t="s">
        <v>279</v>
      </c>
      <c r="U1363" s="136">
        <v>12.26</v>
      </c>
      <c r="V1363" s="136">
        <f>ROUND(E1363*U1363,2)</f>
        <v>12.86</v>
      </c>
      <c r="W1363" s="136"/>
      <c r="X1363" s="136" t="s">
        <v>320</v>
      </c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321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outlineLevel="1" x14ac:dyDescent="0.2">
      <c r="A1364" s="133"/>
      <c r="B1364" s="134"/>
      <c r="C1364" s="241" t="s">
        <v>1127</v>
      </c>
      <c r="D1364" s="242"/>
      <c r="E1364" s="242"/>
      <c r="F1364" s="242"/>
      <c r="G1364" s="242"/>
      <c r="H1364" s="136"/>
      <c r="I1364" s="136"/>
      <c r="J1364" s="136"/>
      <c r="K1364" s="136"/>
      <c r="L1364" s="136"/>
      <c r="M1364" s="136"/>
      <c r="N1364" s="135"/>
      <c r="O1364" s="135"/>
      <c r="P1364" s="135"/>
      <c r="Q1364" s="135"/>
      <c r="R1364" s="136"/>
      <c r="S1364" s="136"/>
      <c r="T1364" s="136"/>
      <c r="U1364" s="136"/>
      <c r="V1364" s="136"/>
      <c r="W1364" s="136"/>
      <c r="X1364" s="136"/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283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">
      <c r="A1365" s="133"/>
      <c r="B1365" s="134"/>
      <c r="C1365" s="157" t="s">
        <v>492</v>
      </c>
      <c r="D1365" s="137"/>
      <c r="E1365" s="138"/>
      <c r="F1365" s="136"/>
      <c r="G1365" s="136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298</v>
      </c>
      <c r="AH1365" s="126">
        <v>0</v>
      </c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">
      <c r="A1366" s="133"/>
      <c r="B1366" s="134"/>
      <c r="C1366" s="157" t="s">
        <v>1135</v>
      </c>
      <c r="D1366" s="137"/>
      <c r="E1366" s="138">
        <v>0.16905000000000001</v>
      </c>
      <c r="F1366" s="136"/>
      <c r="G1366" s="136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298</v>
      </c>
      <c r="AH1366" s="126">
        <v>0</v>
      </c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">
      <c r="A1367" s="133"/>
      <c r="B1367" s="134"/>
      <c r="C1367" s="157" t="s">
        <v>1136</v>
      </c>
      <c r="D1367" s="137"/>
      <c r="E1367" s="138">
        <v>0.88022999999999996</v>
      </c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298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">
      <c r="A1368" s="133"/>
      <c r="B1368" s="134"/>
      <c r="C1368" s="237"/>
      <c r="D1368" s="238"/>
      <c r="E1368" s="238"/>
      <c r="F1368" s="238"/>
      <c r="G1368" s="238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284</v>
      </c>
      <c r="AH1368" s="126"/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ht="22.5" outlineLevel="1" x14ac:dyDescent="0.2">
      <c r="A1369" s="146">
        <v>171</v>
      </c>
      <c r="B1369" s="147" t="s">
        <v>1137</v>
      </c>
      <c r="C1369" s="156" t="s">
        <v>3394</v>
      </c>
      <c r="D1369" s="148" t="s">
        <v>544</v>
      </c>
      <c r="E1369" s="149">
        <v>52.555</v>
      </c>
      <c r="F1369" s="150"/>
      <c r="G1369" s="151">
        <f>ROUND(E1369*F1369,2)</f>
        <v>0</v>
      </c>
      <c r="H1369" s="150"/>
      <c r="I1369" s="151">
        <f>ROUND(E1369*H1369,2)</f>
        <v>0</v>
      </c>
      <c r="J1369" s="150"/>
      <c r="K1369" s="151">
        <f>ROUND(E1369*J1369,2)</f>
        <v>0</v>
      </c>
      <c r="L1369" s="151">
        <v>21</v>
      </c>
      <c r="M1369" s="151">
        <f>G1369*(1+L1369/100)</f>
        <v>0</v>
      </c>
      <c r="N1369" s="149">
        <v>0</v>
      </c>
      <c r="O1369" s="149">
        <f>ROUND(E1369*N1369,2)</f>
        <v>0</v>
      </c>
      <c r="P1369" s="149">
        <v>4.2000000000000003E-2</v>
      </c>
      <c r="Q1369" s="149">
        <f>ROUND(E1369*P1369,2)</f>
        <v>2.21</v>
      </c>
      <c r="R1369" s="151" t="s">
        <v>1016</v>
      </c>
      <c r="S1369" s="151" t="s">
        <v>3362</v>
      </c>
      <c r="T1369" s="152" t="s">
        <v>279</v>
      </c>
      <c r="U1369" s="136">
        <v>0.72</v>
      </c>
      <c r="V1369" s="136">
        <f>ROUND(E1369*U1369,2)</f>
        <v>37.840000000000003</v>
      </c>
      <c r="W1369" s="136"/>
      <c r="X1369" s="136" t="s">
        <v>320</v>
      </c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321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outlineLevel="1" x14ac:dyDescent="0.2">
      <c r="A1370" s="133"/>
      <c r="B1370" s="134"/>
      <c r="C1370" s="157" t="s">
        <v>502</v>
      </c>
      <c r="D1370" s="137"/>
      <c r="E1370" s="138"/>
      <c r="F1370" s="136"/>
      <c r="G1370" s="136"/>
      <c r="H1370" s="136"/>
      <c r="I1370" s="136"/>
      <c r="J1370" s="136"/>
      <c r="K1370" s="136"/>
      <c r="L1370" s="136"/>
      <c r="M1370" s="136"/>
      <c r="N1370" s="135"/>
      <c r="O1370" s="135"/>
      <c r="P1370" s="135"/>
      <c r="Q1370" s="135"/>
      <c r="R1370" s="136"/>
      <c r="S1370" s="136"/>
      <c r="T1370" s="136"/>
      <c r="U1370" s="136"/>
      <c r="V1370" s="136"/>
      <c r="W1370" s="136"/>
      <c r="X1370" s="136"/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298</v>
      </c>
      <c r="AH1370" s="126">
        <v>0</v>
      </c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">
      <c r="A1371" s="133"/>
      <c r="B1371" s="134"/>
      <c r="C1371" s="157" t="s">
        <v>503</v>
      </c>
      <c r="D1371" s="137"/>
      <c r="E1371" s="138"/>
      <c r="F1371" s="136"/>
      <c r="G1371" s="136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298</v>
      </c>
      <c r="AH1371" s="126">
        <v>0</v>
      </c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">
      <c r="A1372" s="133"/>
      <c r="B1372" s="134"/>
      <c r="C1372" s="157" t="s">
        <v>1138</v>
      </c>
      <c r="D1372" s="137"/>
      <c r="E1372" s="138">
        <v>5.52</v>
      </c>
      <c r="F1372" s="136"/>
      <c r="G1372" s="136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298</v>
      </c>
      <c r="AH1372" s="126">
        <v>0</v>
      </c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">
      <c r="A1373" s="133"/>
      <c r="B1373" s="134"/>
      <c r="C1373" s="157" t="s">
        <v>505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298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">
      <c r="A1374" s="133"/>
      <c r="B1374" s="134"/>
      <c r="C1374" s="157" t="s">
        <v>1139</v>
      </c>
      <c r="D1374" s="137"/>
      <c r="E1374" s="138">
        <v>33.119999999999997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298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">
      <c r="A1375" s="133"/>
      <c r="B1375" s="134"/>
      <c r="C1375" s="157" t="s">
        <v>445</v>
      </c>
      <c r="D1375" s="137"/>
      <c r="E1375" s="138"/>
      <c r="F1375" s="136"/>
      <c r="G1375" s="136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298</v>
      </c>
      <c r="AH1375" s="126">
        <v>0</v>
      </c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outlineLevel="1" x14ac:dyDescent="0.2">
      <c r="A1376" s="133"/>
      <c r="B1376" s="134"/>
      <c r="C1376" s="157" t="s">
        <v>507</v>
      </c>
      <c r="D1376" s="137"/>
      <c r="E1376" s="138"/>
      <c r="F1376" s="136"/>
      <c r="G1376" s="136"/>
      <c r="H1376" s="136"/>
      <c r="I1376" s="136"/>
      <c r="J1376" s="136"/>
      <c r="K1376" s="136"/>
      <c r="L1376" s="136"/>
      <c r="M1376" s="136"/>
      <c r="N1376" s="135"/>
      <c r="O1376" s="135"/>
      <c r="P1376" s="135"/>
      <c r="Q1376" s="135"/>
      <c r="R1376" s="136"/>
      <c r="S1376" s="136"/>
      <c r="T1376" s="136"/>
      <c r="U1376" s="136"/>
      <c r="V1376" s="136"/>
      <c r="W1376" s="136"/>
      <c r="X1376" s="136"/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298</v>
      </c>
      <c r="AH1376" s="126">
        <v>0</v>
      </c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">
      <c r="A1377" s="133"/>
      <c r="B1377" s="134"/>
      <c r="C1377" s="157" t="s">
        <v>1140</v>
      </c>
      <c r="D1377" s="137"/>
      <c r="E1377" s="138">
        <v>4.1399999999999997</v>
      </c>
      <c r="F1377" s="136"/>
      <c r="G1377" s="136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298</v>
      </c>
      <c r="AH1377" s="126">
        <v>0</v>
      </c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">
      <c r="A1378" s="133"/>
      <c r="B1378" s="134"/>
      <c r="C1378" s="157" t="s">
        <v>492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298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">
      <c r="A1379" s="133"/>
      <c r="B1379" s="134"/>
      <c r="C1379" s="157" t="s">
        <v>509</v>
      </c>
      <c r="D1379" s="137"/>
      <c r="E1379" s="138"/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298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">
      <c r="A1380" s="133"/>
      <c r="B1380" s="134"/>
      <c r="C1380" s="157" t="s">
        <v>1141</v>
      </c>
      <c r="D1380" s="137"/>
      <c r="E1380" s="138">
        <v>2.76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298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">
      <c r="A1381" s="133"/>
      <c r="B1381" s="134"/>
      <c r="C1381" s="157" t="s">
        <v>492</v>
      </c>
      <c r="D1381" s="137"/>
      <c r="E1381" s="138"/>
      <c r="F1381" s="136"/>
      <c r="G1381" s="136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298</v>
      </c>
      <c r="AH1381" s="126">
        <v>0</v>
      </c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outlineLevel="1" x14ac:dyDescent="0.2">
      <c r="A1382" s="133"/>
      <c r="B1382" s="134"/>
      <c r="C1382" s="157" t="s">
        <v>526</v>
      </c>
      <c r="D1382" s="137"/>
      <c r="E1382" s="138"/>
      <c r="F1382" s="136"/>
      <c r="G1382" s="136"/>
      <c r="H1382" s="136"/>
      <c r="I1382" s="136"/>
      <c r="J1382" s="136"/>
      <c r="K1382" s="136"/>
      <c r="L1382" s="136"/>
      <c r="M1382" s="136"/>
      <c r="N1382" s="135"/>
      <c r="O1382" s="135"/>
      <c r="P1382" s="135"/>
      <c r="Q1382" s="135"/>
      <c r="R1382" s="136"/>
      <c r="S1382" s="136"/>
      <c r="T1382" s="136"/>
      <c r="U1382" s="136"/>
      <c r="V1382" s="136"/>
      <c r="W1382" s="136"/>
      <c r="X1382" s="136"/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298</v>
      </c>
      <c r="AH1382" s="126">
        <v>0</v>
      </c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">
      <c r="A1383" s="133"/>
      <c r="B1383" s="134"/>
      <c r="C1383" s="157" t="s">
        <v>1142</v>
      </c>
      <c r="D1383" s="137"/>
      <c r="E1383" s="138">
        <v>7.0149999999999997</v>
      </c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298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">
      <c r="A1384" s="133"/>
      <c r="B1384" s="134"/>
      <c r="C1384" s="237"/>
      <c r="D1384" s="238"/>
      <c r="E1384" s="238"/>
      <c r="F1384" s="238"/>
      <c r="G1384" s="238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284</v>
      </c>
      <c r="AH1384" s="126"/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">
      <c r="A1385" s="146">
        <v>172</v>
      </c>
      <c r="B1385" s="147" t="s">
        <v>1143</v>
      </c>
      <c r="C1385" s="156" t="s">
        <v>3393</v>
      </c>
      <c r="D1385" s="148" t="s">
        <v>544</v>
      </c>
      <c r="E1385" s="149">
        <v>6</v>
      </c>
      <c r="F1385" s="150"/>
      <c r="G1385" s="151">
        <f>ROUND(E1385*F1385,2)</f>
        <v>0</v>
      </c>
      <c r="H1385" s="150"/>
      <c r="I1385" s="151">
        <f>ROUND(E1385*H1385,2)</f>
        <v>0</v>
      </c>
      <c r="J1385" s="150"/>
      <c r="K1385" s="151">
        <f>ROUND(E1385*J1385,2)</f>
        <v>0</v>
      </c>
      <c r="L1385" s="151">
        <v>21</v>
      </c>
      <c r="M1385" s="151">
        <f>G1385*(1+L1385/100)</f>
        <v>0</v>
      </c>
      <c r="N1385" s="149">
        <v>0</v>
      </c>
      <c r="O1385" s="149">
        <f>ROUND(E1385*N1385,2)</f>
        <v>0</v>
      </c>
      <c r="P1385" s="149">
        <v>3.6999999999999998E-2</v>
      </c>
      <c r="Q1385" s="149">
        <f>ROUND(E1385*P1385,2)</f>
        <v>0.22</v>
      </c>
      <c r="R1385" s="151" t="s">
        <v>1016</v>
      </c>
      <c r="S1385" s="151" t="s">
        <v>3362</v>
      </c>
      <c r="T1385" s="152" t="s">
        <v>279</v>
      </c>
      <c r="U1385" s="136">
        <v>0.55000000000000004</v>
      </c>
      <c r="V1385" s="136">
        <f>ROUND(E1385*U1385,2)</f>
        <v>3.3</v>
      </c>
      <c r="W1385" s="136"/>
      <c r="X1385" s="136" t="s">
        <v>320</v>
      </c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321</v>
      </c>
      <c r="AH1385" s="126"/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">
      <c r="A1386" s="133"/>
      <c r="B1386" s="134"/>
      <c r="C1386" s="157" t="s">
        <v>502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298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">
      <c r="A1387" s="133"/>
      <c r="B1387" s="134"/>
      <c r="C1387" s="157" t="s">
        <v>1144</v>
      </c>
      <c r="D1387" s="137"/>
      <c r="E1387" s="138">
        <v>6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298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">
      <c r="A1388" s="133"/>
      <c r="B1388" s="134"/>
      <c r="C1388" s="237"/>
      <c r="D1388" s="238"/>
      <c r="E1388" s="238"/>
      <c r="F1388" s="238"/>
      <c r="G1388" s="238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284</v>
      </c>
      <c r="AH1388" s="126"/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ht="22.5" outlineLevel="1" x14ac:dyDescent="0.2">
      <c r="A1389" s="146">
        <v>173</v>
      </c>
      <c r="B1389" s="147" t="s">
        <v>1145</v>
      </c>
      <c r="C1389" s="156" t="s">
        <v>1146</v>
      </c>
      <c r="D1389" s="148" t="s">
        <v>361</v>
      </c>
      <c r="E1389" s="149">
        <v>435.88749999999999</v>
      </c>
      <c r="F1389" s="150"/>
      <c r="G1389" s="151">
        <f>ROUND(E1389*F1389,2)</f>
        <v>0</v>
      </c>
      <c r="H1389" s="150"/>
      <c r="I1389" s="151">
        <f>ROUND(E1389*H1389,2)</f>
        <v>0</v>
      </c>
      <c r="J1389" s="150"/>
      <c r="K1389" s="151">
        <f>ROUND(E1389*J1389,2)</f>
        <v>0</v>
      </c>
      <c r="L1389" s="151">
        <v>21</v>
      </c>
      <c r="M1389" s="151">
        <f>G1389*(1+L1389/100)</f>
        <v>0</v>
      </c>
      <c r="N1389" s="149">
        <v>0</v>
      </c>
      <c r="O1389" s="149">
        <f>ROUND(E1389*N1389,2)</f>
        <v>0</v>
      </c>
      <c r="P1389" s="149">
        <v>4.0000000000000001E-3</v>
      </c>
      <c r="Q1389" s="149">
        <f>ROUND(E1389*P1389,2)</f>
        <v>1.74</v>
      </c>
      <c r="R1389" s="151" t="s">
        <v>1016</v>
      </c>
      <c r="S1389" s="151" t="s">
        <v>3362</v>
      </c>
      <c r="T1389" s="152" t="s">
        <v>279</v>
      </c>
      <c r="U1389" s="136">
        <v>0.03</v>
      </c>
      <c r="V1389" s="136">
        <f>ROUND(E1389*U1389,2)</f>
        <v>13.08</v>
      </c>
      <c r="W1389" s="136"/>
      <c r="X1389" s="136" t="s">
        <v>320</v>
      </c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321</v>
      </c>
      <c r="AH1389" s="126"/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">
      <c r="A1390" s="133"/>
      <c r="B1390" s="134"/>
      <c r="C1390" s="157" t="s">
        <v>455</v>
      </c>
      <c r="D1390" s="137"/>
      <c r="E1390" s="138"/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298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">
      <c r="A1391" s="133"/>
      <c r="B1391" s="134"/>
      <c r="C1391" s="157" t="s">
        <v>770</v>
      </c>
      <c r="D1391" s="137"/>
      <c r="E1391" s="138">
        <v>435.88749999999999</v>
      </c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298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">
      <c r="A1392" s="133"/>
      <c r="B1392" s="134"/>
      <c r="C1392" s="237"/>
      <c r="D1392" s="238"/>
      <c r="E1392" s="238"/>
      <c r="F1392" s="238"/>
      <c r="G1392" s="238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284</v>
      </c>
      <c r="AH1392" s="126"/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ht="22.5" outlineLevel="1" x14ac:dyDescent="0.2">
      <c r="A1393" s="146">
        <v>174</v>
      </c>
      <c r="B1393" s="147" t="s">
        <v>1147</v>
      </c>
      <c r="C1393" s="156" t="s">
        <v>1148</v>
      </c>
      <c r="D1393" s="148" t="s">
        <v>361</v>
      </c>
      <c r="E1393" s="149">
        <v>2577.50189</v>
      </c>
      <c r="F1393" s="150"/>
      <c r="G1393" s="151">
        <f>ROUND(E1393*F1393,2)</f>
        <v>0</v>
      </c>
      <c r="H1393" s="150"/>
      <c r="I1393" s="151">
        <f>ROUND(E1393*H1393,2)</f>
        <v>0</v>
      </c>
      <c r="J1393" s="150"/>
      <c r="K1393" s="151">
        <f>ROUND(E1393*J1393,2)</f>
        <v>0</v>
      </c>
      <c r="L1393" s="151">
        <v>21</v>
      </c>
      <c r="M1393" s="151">
        <f>G1393*(1+L1393/100)</f>
        <v>0</v>
      </c>
      <c r="N1393" s="149">
        <v>0</v>
      </c>
      <c r="O1393" s="149">
        <f>ROUND(E1393*N1393,2)</f>
        <v>0</v>
      </c>
      <c r="P1393" s="149">
        <v>4.0000000000000001E-3</v>
      </c>
      <c r="Q1393" s="149">
        <f>ROUND(E1393*P1393,2)</f>
        <v>10.31</v>
      </c>
      <c r="R1393" s="151" t="s">
        <v>1016</v>
      </c>
      <c r="S1393" s="151" t="s">
        <v>3362</v>
      </c>
      <c r="T1393" s="152" t="s">
        <v>279</v>
      </c>
      <c r="U1393" s="136">
        <v>0.03</v>
      </c>
      <c r="V1393" s="136">
        <f>ROUND(E1393*U1393,2)</f>
        <v>77.33</v>
      </c>
      <c r="W1393" s="136"/>
      <c r="X1393" s="136" t="s">
        <v>320</v>
      </c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321</v>
      </c>
      <c r="AH1393" s="126"/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">
      <c r="A1394" s="133"/>
      <c r="B1394" s="134"/>
      <c r="C1394" s="157" t="s">
        <v>447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298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">
      <c r="A1395" s="133"/>
      <c r="B1395" s="134"/>
      <c r="C1395" s="157" t="s">
        <v>1149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298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">
      <c r="A1396" s="133"/>
      <c r="B1396" s="134"/>
      <c r="C1396" s="157" t="s">
        <v>1150</v>
      </c>
      <c r="D1396" s="137"/>
      <c r="E1396" s="138">
        <v>110.26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298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">
      <c r="A1397" s="133"/>
      <c r="B1397" s="134"/>
      <c r="C1397" s="157" t="s">
        <v>1151</v>
      </c>
      <c r="D1397" s="137"/>
      <c r="E1397" s="138">
        <v>-19.958200000000001</v>
      </c>
      <c r="F1397" s="136"/>
      <c r="G1397" s="136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298</v>
      </c>
      <c r="AH1397" s="126">
        <v>0</v>
      </c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">
      <c r="A1398" s="133"/>
      <c r="B1398" s="134"/>
      <c r="C1398" s="157" t="s">
        <v>1152</v>
      </c>
      <c r="D1398" s="137"/>
      <c r="E1398" s="138">
        <v>-2.0499999999999998</v>
      </c>
      <c r="F1398" s="136"/>
      <c r="G1398" s="136"/>
      <c r="H1398" s="136"/>
      <c r="I1398" s="136"/>
      <c r="J1398" s="136"/>
      <c r="K1398" s="136"/>
      <c r="L1398" s="136"/>
      <c r="M1398" s="136"/>
      <c r="N1398" s="135"/>
      <c r="O1398" s="135"/>
      <c r="P1398" s="135"/>
      <c r="Q1398" s="135"/>
      <c r="R1398" s="136"/>
      <c r="S1398" s="136"/>
      <c r="T1398" s="136"/>
      <c r="U1398" s="136"/>
      <c r="V1398" s="136"/>
      <c r="W1398" s="136"/>
      <c r="X1398" s="136"/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298</v>
      </c>
      <c r="AH1398" s="126">
        <v>0</v>
      </c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">
      <c r="A1399" s="133"/>
      <c r="B1399" s="134"/>
      <c r="C1399" s="157" t="s">
        <v>1153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298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">
      <c r="A1400" s="133"/>
      <c r="B1400" s="134"/>
      <c r="C1400" s="157" t="s">
        <v>1154</v>
      </c>
      <c r="D1400" s="137"/>
      <c r="E1400" s="138">
        <v>48.47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298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">
      <c r="A1401" s="133"/>
      <c r="B1401" s="134"/>
      <c r="C1401" s="157" t="s">
        <v>1155</v>
      </c>
      <c r="D1401" s="137"/>
      <c r="E1401" s="138">
        <v>-2.0249999999999999</v>
      </c>
      <c r="F1401" s="136"/>
      <c r="G1401" s="136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298</v>
      </c>
      <c r="AH1401" s="126">
        <v>0</v>
      </c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outlineLevel="1" x14ac:dyDescent="0.2">
      <c r="A1402" s="133"/>
      <c r="B1402" s="134"/>
      <c r="C1402" s="157" t="s">
        <v>1156</v>
      </c>
      <c r="D1402" s="137"/>
      <c r="E1402" s="138">
        <v>-1.8</v>
      </c>
      <c r="F1402" s="136"/>
      <c r="G1402" s="136"/>
      <c r="H1402" s="136"/>
      <c r="I1402" s="136"/>
      <c r="J1402" s="136"/>
      <c r="K1402" s="136"/>
      <c r="L1402" s="136"/>
      <c r="M1402" s="136"/>
      <c r="N1402" s="135"/>
      <c r="O1402" s="135"/>
      <c r="P1402" s="135"/>
      <c r="Q1402" s="135"/>
      <c r="R1402" s="136"/>
      <c r="S1402" s="136"/>
      <c r="T1402" s="136"/>
      <c r="U1402" s="136"/>
      <c r="V1402" s="136"/>
      <c r="W1402" s="136"/>
      <c r="X1402" s="136"/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298</v>
      </c>
      <c r="AH1402" s="126">
        <v>0</v>
      </c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">
      <c r="A1403" s="133"/>
      <c r="B1403" s="134"/>
      <c r="C1403" s="157" t="s">
        <v>1157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298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">
      <c r="A1404" s="133"/>
      <c r="B1404" s="134"/>
      <c r="C1404" s="157" t="s">
        <v>1158</v>
      </c>
      <c r="D1404" s="137"/>
      <c r="E1404" s="138">
        <v>26.35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298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">
      <c r="A1405" s="133"/>
      <c r="B1405" s="134"/>
      <c r="C1405" s="157" t="s">
        <v>1159</v>
      </c>
      <c r="D1405" s="137"/>
      <c r="E1405" s="138"/>
      <c r="F1405" s="136"/>
      <c r="G1405" s="136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298</v>
      </c>
      <c r="AH1405" s="126">
        <v>0</v>
      </c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outlineLevel="1" x14ac:dyDescent="0.2">
      <c r="A1406" s="133"/>
      <c r="B1406" s="134"/>
      <c r="C1406" s="157" t="s">
        <v>1160</v>
      </c>
      <c r="D1406" s="137"/>
      <c r="E1406" s="138">
        <v>354.46</v>
      </c>
      <c r="F1406" s="136"/>
      <c r="G1406" s="136"/>
      <c r="H1406" s="136"/>
      <c r="I1406" s="136"/>
      <c r="J1406" s="136"/>
      <c r="K1406" s="136"/>
      <c r="L1406" s="136"/>
      <c r="M1406" s="136"/>
      <c r="N1406" s="135"/>
      <c r="O1406" s="135"/>
      <c r="P1406" s="135"/>
      <c r="Q1406" s="135"/>
      <c r="R1406" s="136"/>
      <c r="S1406" s="136"/>
      <c r="T1406" s="136"/>
      <c r="U1406" s="136"/>
      <c r="V1406" s="136"/>
      <c r="W1406" s="136"/>
      <c r="X1406" s="136"/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298</v>
      </c>
      <c r="AH1406" s="126">
        <v>0</v>
      </c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">
      <c r="A1407" s="133"/>
      <c r="B1407" s="134"/>
      <c r="C1407" s="157" t="s">
        <v>1161</v>
      </c>
      <c r="D1407" s="137"/>
      <c r="E1407" s="138">
        <v>-26.897200000000002</v>
      </c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298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">
      <c r="A1408" s="133"/>
      <c r="B1408" s="134"/>
      <c r="C1408" s="157" t="s">
        <v>1162</v>
      </c>
      <c r="D1408" s="137"/>
      <c r="E1408" s="138">
        <v>-0.60599999999999998</v>
      </c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298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">
      <c r="A1409" s="133"/>
      <c r="B1409" s="134"/>
      <c r="C1409" s="157" t="s">
        <v>1163</v>
      </c>
      <c r="D1409" s="137"/>
      <c r="E1409" s="138"/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298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">
      <c r="A1410" s="133"/>
      <c r="B1410" s="134"/>
      <c r="C1410" s="157" t="s">
        <v>1164</v>
      </c>
      <c r="D1410" s="137"/>
      <c r="E1410" s="138">
        <v>220.52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298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">
      <c r="A1411" s="133"/>
      <c r="B1411" s="134"/>
      <c r="C1411" s="157" t="s">
        <v>1165</v>
      </c>
      <c r="D1411" s="137"/>
      <c r="E1411" s="138">
        <v>-30.325099999999999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298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">
      <c r="A1412" s="133"/>
      <c r="B1412" s="134"/>
      <c r="C1412" s="157" t="s">
        <v>1166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298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">
      <c r="A1413" s="133"/>
      <c r="B1413" s="134"/>
      <c r="C1413" s="157" t="s">
        <v>1160</v>
      </c>
      <c r="D1413" s="137"/>
      <c r="E1413" s="138">
        <v>354.46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298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">
      <c r="A1414" s="133"/>
      <c r="B1414" s="134"/>
      <c r="C1414" s="157" t="s">
        <v>1167</v>
      </c>
      <c r="D1414" s="137"/>
      <c r="E1414" s="138">
        <v>-31.800799999999999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298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">
      <c r="A1415" s="133"/>
      <c r="B1415" s="134"/>
      <c r="C1415" s="157" t="s">
        <v>1168</v>
      </c>
      <c r="D1415" s="137"/>
      <c r="E1415" s="138"/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298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">
      <c r="A1416" s="133"/>
      <c r="B1416" s="134"/>
      <c r="C1416" s="157" t="s">
        <v>1169</v>
      </c>
      <c r="D1416" s="137"/>
      <c r="E1416" s="138">
        <v>82.14</v>
      </c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298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">
      <c r="A1417" s="133"/>
      <c r="B1417" s="134"/>
      <c r="C1417" s="157" t="s">
        <v>1170</v>
      </c>
      <c r="D1417" s="137"/>
      <c r="E1417" s="138">
        <v>-4.7249999999999996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298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">
      <c r="A1418" s="133"/>
      <c r="B1418" s="134"/>
      <c r="C1418" s="157" t="s">
        <v>1171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298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">
      <c r="A1419" s="133"/>
      <c r="B1419" s="134"/>
      <c r="C1419" s="157" t="s">
        <v>1172</v>
      </c>
      <c r="D1419" s="137"/>
      <c r="E1419" s="138"/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298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">
      <c r="A1420" s="133"/>
      <c r="B1420" s="134"/>
      <c r="C1420" s="157" t="s">
        <v>1173</v>
      </c>
      <c r="D1420" s="137"/>
      <c r="E1420" s="138">
        <v>673.50250000000005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298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">
      <c r="A1421" s="133"/>
      <c r="B1421" s="134"/>
      <c r="C1421" s="157" t="s">
        <v>1174</v>
      </c>
      <c r="D1421" s="137"/>
      <c r="E1421" s="138">
        <v>93.613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298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">
      <c r="A1422" s="133"/>
      <c r="B1422" s="134"/>
      <c r="C1422" s="157" t="s">
        <v>1175</v>
      </c>
      <c r="D1422" s="137"/>
      <c r="E1422" s="138">
        <v>-104.50375</v>
      </c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298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">
      <c r="A1423" s="133"/>
      <c r="B1423" s="134"/>
      <c r="C1423" s="157" t="s">
        <v>1176</v>
      </c>
      <c r="D1423" s="137"/>
      <c r="E1423" s="138">
        <v>-23.43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298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">
      <c r="A1424" s="133"/>
      <c r="B1424" s="134"/>
      <c r="C1424" s="157" t="s">
        <v>1177</v>
      </c>
      <c r="D1424" s="137"/>
      <c r="E1424" s="138">
        <v>26.462499999999999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298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">
      <c r="A1425" s="133"/>
      <c r="B1425" s="134"/>
      <c r="C1425" s="157" t="s">
        <v>1178</v>
      </c>
      <c r="D1425" s="137"/>
      <c r="E1425" s="138">
        <v>-1.8</v>
      </c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298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">
      <c r="A1426" s="133"/>
      <c r="B1426" s="134"/>
      <c r="C1426" s="157" t="s">
        <v>1179</v>
      </c>
      <c r="D1426" s="137"/>
      <c r="E1426" s="138">
        <v>-7.9219999999999997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298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">
      <c r="A1427" s="133"/>
      <c r="B1427" s="134"/>
      <c r="C1427" s="157" t="s">
        <v>1180</v>
      </c>
      <c r="D1427" s="137"/>
      <c r="E1427" s="138"/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298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">
      <c r="A1428" s="133"/>
      <c r="B1428" s="134"/>
      <c r="C1428" s="157" t="s">
        <v>1181</v>
      </c>
      <c r="D1428" s="137"/>
      <c r="E1428" s="138">
        <v>177.87</v>
      </c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298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">
      <c r="A1429" s="133"/>
      <c r="B1429" s="134"/>
      <c r="C1429" s="157" t="s">
        <v>1182</v>
      </c>
      <c r="D1429" s="137"/>
      <c r="E1429" s="138">
        <v>-19.9285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298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">
      <c r="A1430" s="133"/>
      <c r="B1430" s="134"/>
      <c r="C1430" s="157" t="s">
        <v>1183</v>
      </c>
      <c r="D1430" s="137"/>
      <c r="E1430" s="138"/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298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">
      <c r="A1431" s="133"/>
      <c r="B1431" s="134"/>
      <c r="C1431" s="157" t="s">
        <v>1184</v>
      </c>
      <c r="D1431" s="137"/>
      <c r="E1431" s="138">
        <v>35.325000000000003</v>
      </c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298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">
      <c r="A1432" s="133"/>
      <c r="B1432" s="134"/>
      <c r="C1432" s="157" t="s">
        <v>1185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298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">
      <c r="A1433" s="133"/>
      <c r="B1433" s="134"/>
      <c r="C1433" s="157" t="s">
        <v>1186</v>
      </c>
      <c r="D1433" s="137"/>
      <c r="E1433" s="138">
        <v>39.69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298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">
      <c r="A1434" s="133"/>
      <c r="B1434" s="134"/>
      <c r="C1434" s="157" t="s">
        <v>793</v>
      </c>
      <c r="D1434" s="137"/>
      <c r="E1434" s="138"/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298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">
      <c r="A1435" s="133"/>
      <c r="B1435" s="134"/>
      <c r="C1435" s="157" t="s">
        <v>1187</v>
      </c>
      <c r="D1435" s="137"/>
      <c r="E1435" s="138">
        <v>101.8575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298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">
      <c r="A1436" s="133"/>
      <c r="B1436" s="134"/>
      <c r="C1436" s="157" t="s">
        <v>1188</v>
      </c>
      <c r="D1436" s="137"/>
      <c r="E1436" s="138">
        <v>-3.04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298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">
      <c r="A1437" s="133"/>
      <c r="B1437" s="134"/>
      <c r="C1437" s="157" t="s">
        <v>1189</v>
      </c>
      <c r="D1437" s="137"/>
      <c r="E1437" s="138"/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298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">
      <c r="A1438" s="133"/>
      <c r="B1438" s="134"/>
      <c r="C1438" s="157" t="s">
        <v>1190</v>
      </c>
      <c r="D1438" s="137"/>
      <c r="E1438" s="138">
        <v>67.2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298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">
      <c r="A1439" s="133"/>
      <c r="B1439" s="134"/>
      <c r="C1439" s="157" t="s">
        <v>1191</v>
      </c>
      <c r="D1439" s="137"/>
      <c r="E1439" s="138">
        <v>-11.605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298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">
      <c r="A1440" s="133"/>
      <c r="B1440" s="134"/>
      <c r="C1440" s="157" t="s">
        <v>1192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298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">
      <c r="A1441" s="133"/>
      <c r="B1441" s="134"/>
      <c r="C1441" s="157" t="s">
        <v>1193</v>
      </c>
      <c r="D1441" s="137"/>
      <c r="E1441" s="138">
        <v>94.8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298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">
      <c r="A1442" s="133"/>
      <c r="B1442" s="134"/>
      <c r="C1442" s="157" t="s">
        <v>1194</v>
      </c>
      <c r="D1442" s="137"/>
      <c r="E1442" s="138">
        <v>-5.39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298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">
      <c r="A1443" s="133"/>
      <c r="B1443" s="134"/>
      <c r="C1443" s="157" t="s">
        <v>834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298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">
      <c r="A1444" s="133"/>
      <c r="B1444" s="134"/>
      <c r="C1444" s="157" t="s">
        <v>1195</v>
      </c>
      <c r="D1444" s="137"/>
      <c r="E1444" s="138">
        <v>236.8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298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">
      <c r="A1445" s="133"/>
      <c r="B1445" s="134"/>
      <c r="C1445" s="157" t="s">
        <v>1196</v>
      </c>
      <c r="D1445" s="137"/>
      <c r="E1445" s="138">
        <v>-24.335000000000001</v>
      </c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298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">
      <c r="A1446" s="133"/>
      <c r="B1446" s="134"/>
      <c r="C1446" s="157" t="s">
        <v>1197</v>
      </c>
      <c r="D1446" s="137"/>
      <c r="E1446" s="138">
        <v>-4.8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298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">
      <c r="A1447" s="133"/>
      <c r="B1447" s="134"/>
      <c r="C1447" s="157" t="s">
        <v>823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298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">
      <c r="A1448" s="133"/>
      <c r="B1448" s="134"/>
      <c r="C1448" s="157" t="s">
        <v>1198</v>
      </c>
      <c r="D1448" s="137"/>
      <c r="E1448" s="138">
        <v>57.78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298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">
      <c r="A1449" s="133"/>
      <c r="B1449" s="134"/>
      <c r="C1449" s="157" t="s">
        <v>1199</v>
      </c>
      <c r="D1449" s="137"/>
      <c r="E1449" s="138">
        <v>-3.32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298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">
      <c r="A1450" s="133"/>
      <c r="B1450" s="134"/>
      <c r="C1450" s="157" t="s">
        <v>1200</v>
      </c>
      <c r="D1450" s="137"/>
      <c r="E1450" s="138">
        <v>-1.64</v>
      </c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298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">
      <c r="A1451" s="133"/>
      <c r="B1451" s="134"/>
      <c r="C1451" s="157" t="s">
        <v>1201</v>
      </c>
      <c r="D1451" s="137"/>
      <c r="E1451" s="138"/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298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">
      <c r="A1452" s="133"/>
      <c r="B1452" s="134"/>
      <c r="C1452" s="157" t="s">
        <v>825</v>
      </c>
      <c r="D1452" s="137"/>
      <c r="E1452" s="138"/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298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">
      <c r="A1453" s="133"/>
      <c r="B1453" s="134"/>
      <c r="C1453" s="157" t="s">
        <v>813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298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">
      <c r="A1454" s="133"/>
      <c r="B1454" s="134"/>
      <c r="C1454" s="157" t="s">
        <v>1202</v>
      </c>
      <c r="D1454" s="137"/>
      <c r="E1454" s="138">
        <v>25.74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298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">
      <c r="A1455" s="133"/>
      <c r="B1455" s="134"/>
      <c r="C1455" s="157" t="s">
        <v>796</v>
      </c>
      <c r="D1455" s="137"/>
      <c r="E1455" s="138"/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298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">
      <c r="A1456" s="133"/>
      <c r="B1456" s="134"/>
      <c r="C1456" s="157" t="s">
        <v>813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298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">
      <c r="A1457" s="133"/>
      <c r="B1457" s="134"/>
      <c r="C1457" s="157" t="s">
        <v>1203</v>
      </c>
      <c r="D1457" s="137"/>
      <c r="E1457" s="138">
        <v>54.67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298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">
      <c r="A1458" s="133"/>
      <c r="B1458" s="134"/>
      <c r="C1458" s="157" t="s">
        <v>1204</v>
      </c>
      <c r="D1458" s="137"/>
      <c r="E1458" s="138"/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298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">
      <c r="A1459" s="133"/>
      <c r="B1459" s="134"/>
      <c r="C1459" s="157" t="s">
        <v>813</v>
      </c>
      <c r="D1459" s="137"/>
      <c r="E1459" s="138"/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298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">
      <c r="A1460" s="133"/>
      <c r="B1460" s="134"/>
      <c r="C1460" s="157" t="s">
        <v>1205</v>
      </c>
      <c r="D1460" s="137"/>
      <c r="E1460" s="138">
        <v>52.36</v>
      </c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298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">
      <c r="A1461" s="133"/>
      <c r="B1461" s="134"/>
      <c r="C1461" s="157" t="s">
        <v>820</v>
      </c>
      <c r="D1461" s="137"/>
      <c r="E1461" s="138"/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298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">
      <c r="A1462" s="133"/>
      <c r="B1462" s="134"/>
      <c r="C1462" s="157" t="s">
        <v>813</v>
      </c>
      <c r="D1462" s="137"/>
      <c r="E1462" s="138"/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298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">
      <c r="A1463" s="133"/>
      <c r="B1463" s="134"/>
      <c r="C1463" s="157" t="s">
        <v>1206</v>
      </c>
      <c r="D1463" s="137"/>
      <c r="E1463" s="138">
        <v>41.726750000000003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298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">
      <c r="A1464" s="133"/>
      <c r="B1464" s="134"/>
      <c r="C1464" s="157" t="s">
        <v>1207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298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">
      <c r="A1465" s="133"/>
      <c r="B1465" s="134"/>
      <c r="C1465" s="157" t="s">
        <v>1208</v>
      </c>
      <c r="D1465" s="137"/>
      <c r="E1465" s="138">
        <v>142.66175000000001</v>
      </c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298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">
      <c r="A1466" s="133"/>
      <c r="B1466" s="134"/>
      <c r="C1466" s="157" t="s">
        <v>1209</v>
      </c>
      <c r="D1466" s="137"/>
      <c r="E1466" s="138">
        <v>-19.327500000000001</v>
      </c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298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">
      <c r="A1467" s="133"/>
      <c r="B1467" s="134"/>
      <c r="C1467" s="157" t="s">
        <v>1210</v>
      </c>
      <c r="D1467" s="137"/>
      <c r="E1467" s="138"/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298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">
      <c r="A1468" s="133"/>
      <c r="B1468" s="134"/>
      <c r="C1468" s="157" t="s">
        <v>1211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298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">
      <c r="A1469" s="133"/>
      <c r="B1469" s="134"/>
      <c r="C1469" s="157" t="s">
        <v>1212</v>
      </c>
      <c r="D1469" s="137"/>
      <c r="E1469" s="138">
        <v>-312.72624999999999</v>
      </c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298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">
      <c r="A1470" s="133"/>
      <c r="B1470" s="134"/>
      <c r="C1470" s="157" t="s">
        <v>655</v>
      </c>
      <c r="D1470" s="137"/>
      <c r="E1470" s="138"/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298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">
      <c r="A1471" s="133"/>
      <c r="B1471" s="134"/>
      <c r="C1471" s="157" t="s">
        <v>1213</v>
      </c>
      <c r="D1471" s="137"/>
      <c r="E1471" s="138">
        <v>122.73819</v>
      </c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298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">
      <c r="A1472" s="133"/>
      <c r="B1472" s="134"/>
      <c r="C1472" s="237"/>
      <c r="D1472" s="238"/>
      <c r="E1472" s="238"/>
      <c r="F1472" s="238"/>
      <c r="G1472" s="238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284</v>
      </c>
      <c r="AH1472" s="126"/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ht="22.5" outlineLevel="1" x14ac:dyDescent="0.2">
      <c r="A1473" s="146">
        <v>175</v>
      </c>
      <c r="B1473" s="147" t="s">
        <v>1214</v>
      </c>
      <c r="C1473" s="156" t="s">
        <v>1215</v>
      </c>
      <c r="D1473" s="148" t="s">
        <v>361</v>
      </c>
      <c r="E1473" s="149">
        <v>240.40125</v>
      </c>
      <c r="F1473" s="150"/>
      <c r="G1473" s="151">
        <f>ROUND(E1473*F1473,2)</f>
        <v>0</v>
      </c>
      <c r="H1473" s="150"/>
      <c r="I1473" s="151">
        <f>ROUND(E1473*H1473,2)</f>
        <v>0</v>
      </c>
      <c r="J1473" s="150"/>
      <c r="K1473" s="151">
        <f>ROUND(E1473*J1473,2)</f>
        <v>0</v>
      </c>
      <c r="L1473" s="151">
        <v>21</v>
      </c>
      <c r="M1473" s="151">
        <f>G1473*(1+L1473/100)</f>
        <v>0</v>
      </c>
      <c r="N1473" s="149">
        <v>0</v>
      </c>
      <c r="O1473" s="149">
        <f>ROUND(E1473*N1473,2)</f>
        <v>0</v>
      </c>
      <c r="P1473" s="149">
        <v>4.5999999999999999E-2</v>
      </c>
      <c r="Q1473" s="149">
        <f>ROUND(E1473*P1473,2)</f>
        <v>11.06</v>
      </c>
      <c r="R1473" s="151" t="s">
        <v>1016</v>
      </c>
      <c r="S1473" s="151" t="s">
        <v>3362</v>
      </c>
      <c r="T1473" s="152" t="s">
        <v>279</v>
      </c>
      <c r="U1473" s="136">
        <v>0.26</v>
      </c>
      <c r="V1473" s="136">
        <f>ROUND(E1473*U1473,2)</f>
        <v>62.5</v>
      </c>
      <c r="W1473" s="136"/>
      <c r="X1473" s="136" t="s">
        <v>320</v>
      </c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321</v>
      </c>
      <c r="AH1473" s="126"/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">
      <c r="A1474" s="133"/>
      <c r="B1474" s="134"/>
      <c r="C1474" s="157" t="s">
        <v>1216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298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">
      <c r="A1475" s="133"/>
      <c r="B1475" s="134"/>
      <c r="C1475" s="157" t="s">
        <v>447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298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">
      <c r="A1476" s="133"/>
      <c r="B1476" s="134"/>
      <c r="C1476" s="157" t="s">
        <v>813</v>
      </c>
      <c r="D1476" s="137"/>
      <c r="E1476" s="138"/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298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">
      <c r="A1477" s="133"/>
      <c r="B1477" s="134"/>
      <c r="C1477" s="157" t="s">
        <v>814</v>
      </c>
      <c r="D1477" s="137"/>
      <c r="E1477" s="138">
        <v>31</v>
      </c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298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">
      <c r="A1478" s="133"/>
      <c r="B1478" s="134"/>
      <c r="C1478" s="157" t="s">
        <v>815</v>
      </c>
      <c r="D1478" s="137"/>
      <c r="E1478" s="138">
        <v>-3.2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298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">
      <c r="A1479" s="133"/>
      <c r="B1479" s="134"/>
      <c r="C1479" s="157" t="s">
        <v>816</v>
      </c>
      <c r="D1479" s="137"/>
      <c r="E1479" s="138">
        <v>-2.7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298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">
      <c r="A1480" s="133"/>
      <c r="B1480" s="134"/>
      <c r="C1480" s="157" t="s">
        <v>1217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298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">
      <c r="A1481" s="133"/>
      <c r="B1481" s="134"/>
      <c r="C1481" s="157" t="s">
        <v>1218</v>
      </c>
      <c r="D1481" s="137"/>
      <c r="E1481" s="138">
        <v>14.7</v>
      </c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298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">
      <c r="A1482" s="133"/>
      <c r="B1482" s="134"/>
      <c r="C1482" s="157" t="s">
        <v>1219</v>
      </c>
      <c r="D1482" s="137"/>
      <c r="E1482" s="138">
        <v>6.78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298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">
      <c r="A1483" s="133"/>
      <c r="B1483" s="134"/>
      <c r="C1483" s="157" t="s">
        <v>1220</v>
      </c>
      <c r="D1483" s="137"/>
      <c r="E1483" s="138">
        <v>13.8</v>
      </c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298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">
      <c r="A1484" s="133"/>
      <c r="B1484" s="134"/>
      <c r="C1484" s="157" t="s">
        <v>796</v>
      </c>
      <c r="D1484" s="137"/>
      <c r="E1484" s="138"/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298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">
      <c r="A1485" s="133"/>
      <c r="B1485" s="134"/>
      <c r="C1485" s="157" t="s">
        <v>813</v>
      </c>
      <c r="D1485" s="137"/>
      <c r="E1485" s="138"/>
      <c r="F1485" s="136"/>
      <c r="G1485" s="136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298</v>
      </c>
      <c r="AH1485" s="126">
        <v>0</v>
      </c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outlineLevel="1" x14ac:dyDescent="0.2">
      <c r="A1486" s="133"/>
      <c r="B1486" s="134"/>
      <c r="C1486" s="157" t="s">
        <v>832</v>
      </c>
      <c r="D1486" s="137"/>
      <c r="E1486" s="138">
        <v>49.7</v>
      </c>
      <c r="F1486" s="136"/>
      <c r="G1486" s="136"/>
      <c r="H1486" s="136"/>
      <c r="I1486" s="136"/>
      <c r="J1486" s="136"/>
      <c r="K1486" s="136"/>
      <c r="L1486" s="136"/>
      <c r="M1486" s="136"/>
      <c r="N1486" s="135"/>
      <c r="O1486" s="135"/>
      <c r="P1486" s="135"/>
      <c r="Q1486" s="135"/>
      <c r="R1486" s="136"/>
      <c r="S1486" s="136"/>
      <c r="T1486" s="136"/>
      <c r="U1486" s="136"/>
      <c r="V1486" s="136"/>
      <c r="W1486" s="136"/>
      <c r="X1486" s="136"/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298</v>
      </c>
      <c r="AH1486" s="126">
        <v>0</v>
      </c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">
      <c r="A1487" s="133"/>
      <c r="B1487" s="134"/>
      <c r="C1487" s="157" t="s">
        <v>827</v>
      </c>
      <c r="D1487" s="137"/>
      <c r="E1487" s="138">
        <v>-1.6</v>
      </c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298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">
      <c r="A1488" s="133"/>
      <c r="B1488" s="134"/>
      <c r="C1488" s="157" t="s">
        <v>833</v>
      </c>
      <c r="D1488" s="137"/>
      <c r="E1488" s="138">
        <v>-15.78</v>
      </c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298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">
      <c r="A1489" s="133"/>
      <c r="B1489" s="134"/>
      <c r="C1489" s="157" t="s">
        <v>1221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298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">
      <c r="A1490" s="133"/>
      <c r="B1490" s="134"/>
      <c r="C1490" s="157" t="s">
        <v>789</v>
      </c>
      <c r="D1490" s="137"/>
      <c r="E1490" s="138"/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298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">
      <c r="A1491" s="133"/>
      <c r="B1491" s="134"/>
      <c r="C1491" s="157" t="s">
        <v>799</v>
      </c>
      <c r="D1491" s="137"/>
      <c r="E1491" s="138"/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298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">
      <c r="A1492" s="133"/>
      <c r="B1492" s="134"/>
      <c r="C1492" s="157" t="s">
        <v>800</v>
      </c>
      <c r="D1492" s="137"/>
      <c r="E1492" s="138">
        <v>15.44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298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">
      <c r="A1493" s="133"/>
      <c r="B1493" s="134"/>
      <c r="C1493" s="157" t="s">
        <v>801</v>
      </c>
      <c r="D1493" s="137"/>
      <c r="E1493" s="138">
        <v>-4.5999999999999996</v>
      </c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298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">
      <c r="A1494" s="133"/>
      <c r="B1494" s="134"/>
      <c r="C1494" s="157" t="s">
        <v>802</v>
      </c>
      <c r="D1494" s="137"/>
      <c r="E1494" s="138"/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298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">
      <c r="A1495" s="133"/>
      <c r="B1495" s="134"/>
      <c r="C1495" s="157" t="s">
        <v>803</v>
      </c>
      <c r="D1495" s="137"/>
      <c r="E1495" s="138">
        <v>36.4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298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">
      <c r="A1496" s="133"/>
      <c r="B1496" s="134"/>
      <c r="C1496" s="157" t="s">
        <v>804</v>
      </c>
      <c r="D1496" s="137"/>
      <c r="E1496" s="138">
        <v>-5.52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298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">
      <c r="A1497" s="133"/>
      <c r="B1497" s="134"/>
      <c r="C1497" s="157" t="s">
        <v>805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298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">
      <c r="A1498" s="133"/>
      <c r="B1498" s="134"/>
      <c r="C1498" s="157" t="s">
        <v>806</v>
      </c>
      <c r="D1498" s="137"/>
      <c r="E1498" s="138">
        <v>19.600000000000001</v>
      </c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298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">
      <c r="A1499" s="133"/>
      <c r="B1499" s="134"/>
      <c r="C1499" s="157" t="s">
        <v>807</v>
      </c>
      <c r="D1499" s="137"/>
      <c r="E1499" s="138">
        <v>-3.52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298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">
      <c r="A1500" s="133"/>
      <c r="B1500" s="134"/>
      <c r="C1500" s="157" t="s">
        <v>655</v>
      </c>
      <c r="D1500" s="137"/>
      <c r="E1500" s="138"/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298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">
      <c r="A1501" s="133"/>
      <c r="B1501" s="134"/>
      <c r="C1501" s="157" t="s">
        <v>1222</v>
      </c>
      <c r="D1501" s="137"/>
      <c r="E1501" s="138">
        <v>7.5250000000000004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298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">
      <c r="A1502" s="133"/>
      <c r="B1502" s="134"/>
      <c r="C1502" s="157" t="s">
        <v>661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298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">
      <c r="A1503" s="133"/>
      <c r="B1503" s="134"/>
      <c r="C1503" s="157" t="s">
        <v>662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298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">
      <c r="A1504" s="133"/>
      <c r="B1504" s="134"/>
      <c r="C1504" s="157" t="s">
        <v>663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298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">
      <c r="A1505" s="133"/>
      <c r="B1505" s="134"/>
      <c r="C1505" s="157" t="s">
        <v>1223</v>
      </c>
      <c r="D1505" s="137"/>
      <c r="E1505" s="138">
        <v>82.376249999999999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298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">
      <c r="A1506" s="133"/>
      <c r="B1506" s="134"/>
      <c r="C1506" s="237"/>
      <c r="D1506" s="238"/>
      <c r="E1506" s="238"/>
      <c r="F1506" s="238"/>
      <c r="G1506" s="238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284</v>
      </c>
      <c r="AH1506" s="126"/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ht="22.5" outlineLevel="1" x14ac:dyDescent="0.2">
      <c r="A1507" s="146">
        <v>176</v>
      </c>
      <c r="B1507" s="147" t="s">
        <v>1224</v>
      </c>
      <c r="C1507" s="156" t="s">
        <v>3392</v>
      </c>
      <c r="D1507" s="148" t="s">
        <v>361</v>
      </c>
      <c r="E1507" s="149">
        <v>68.034999999999997</v>
      </c>
      <c r="F1507" s="150"/>
      <c r="G1507" s="151">
        <f>ROUND(E1507*F1507,2)</f>
        <v>0</v>
      </c>
      <c r="H1507" s="150"/>
      <c r="I1507" s="151">
        <f>ROUND(E1507*H1507,2)</f>
        <v>0</v>
      </c>
      <c r="J1507" s="150"/>
      <c r="K1507" s="151">
        <f>ROUND(E1507*J1507,2)</f>
        <v>0</v>
      </c>
      <c r="L1507" s="151">
        <v>21</v>
      </c>
      <c r="M1507" s="151">
        <f>G1507*(1+L1507/100)</f>
        <v>0</v>
      </c>
      <c r="N1507" s="149">
        <v>0</v>
      </c>
      <c r="O1507" s="149">
        <f>ROUND(E1507*N1507,2)</f>
        <v>0</v>
      </c>
      <c r="P1507" s="149">
        <v>5.8999999999999997E-2</v>
      </c>
      <c r="Q1507" s="149">
        <f>ROUND(E1507*P1507,2)</f>
        <v>4.01</v>
      </c>
      <c r="R1507" s="151" t="s">
        <v>1016</v>
      </c>
      <c r="S1507" s="151" t="s">
        <v>3362</v>
      </c>
      <c r="T1507" s="152" t="s">
        <v>279</v>
      </c>
      <c r="U1507" s="136">
        <v>0.2</v>
      </c>
      <c r="V1507" s="136">
        <f>ROUND(E1507*U1507,2)</f>
        <v>13.61</v>
      </c>
      <c r="W1507" s="136"/>
      <c r="X1507" s="136" t="s">
        <v>320</v>
      </c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321</v>
      </c>
      <c r="AH1507" s="126"/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">
      <c r="A1508" s="133"/>
      <c r="B1508" s="134"/>
      <c r="C1508" s="157" t="s">
        <v>455</v>
      </c>
      <c r="D1508" s="137"/>
      <c r="E1508" s="138"/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298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">
      <c r="A1509" s="133"/>
      <c r="B1509" s="134"/>
      <c r="C1509" s="157" t="s">
        <v>612</v>
      </c>
      <c r="D1509" s="137"/>
      <c r="E1509" s="138"/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298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">
      <c r="A1510" s="133"/>
      <c r="B1510" s="134"/>
      <c r="C1510" s="157" t="s">
        <v>1225</v>
      </c>
      <c r="D1510" s="137"/>
      <c r="E1510" s="138">
        <v>36.674999999999997</v>
      </c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298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">
      <c r="A1511" s="133"/>
      <c r="B1511" s="134"/>
      <c r="C1511" s="157" t="s">
        <v>1226</v>
      </c>
      <c r="D1511" s="137"/>
      <c r="E1511" s="138">
        <v>-11.2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298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">
      <c r="A1512" s="133"/>
      <c r="B1512" s="134"/>
      <c r="C1512" s="157" t="s">
        <v>869</v>
      </c>
      <c r="D1512" s="137"/>
      <c r="E1512" s="138"/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298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">
      <c r="A1513" s="133"/>
      <c r="B1513" s="134"/>
      <c r="C1513" s="157" t="s">
        <v>877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298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">
      <c r="A1514" s="133"/>
      <c r="B1514" s="134"/>
      <c r="C1514" s="157" t="s">
        <v>859</v>
      </c>
      <c r="D1514" s="137"/>
      <c r="E1514" s="138"/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298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">
      <c r="A1515" s="133"/>
      <c r="B1515" s="134"/>
      <c r="C1515" s="157" t="s">
        <v>878</v>
      </c>
      <c r="D1515" s="137"/>
      <c r="E1515" s="138">
        <v>42.56</v>
      </c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298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">
      <c r="A1516" s="133"/>
      <c r="B1516" s="134"/>
      <c r="C1516" s="237"/>
      <c r="D1516" s="238"/>
      <c r="E1516" s="238"/>
      <c r="F1516" s="238"/>
      <c r="G1516" s="238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284</v>
      </c>
      <c r="AH1516" s="126"/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">
      <c r="A1517" s="146">
        <v>177</v>
      </c>
      <c r="B1517" s="147" t="s">
        <v>1227</v>
      </c>
      <c r="C1517" s="156" t="s">
        <v>3391</v>
      </c>
      <c r="D1517" s="148" t="s">
        <v>361</v>
      </c>
      <c r="E1517" s="149">
        <v>312.72674999999998</v>
      </c>
      <c r="F1517" s="150"/>
      <c r="G1517" s="151">
        <f>ROUND(E1517*F1517,2)</f>
        <v>0</v>
      </c>
      <c r="H1517" s="150"/>
      <c r="I1517" s="151">
        <f>ROUND(E1517*H1517,2)</f>
        <v>0</v>
      </c>
      <c r="J1517" s="150"/>
      <c r="K1517" s="151">
        <f>ROUND(E1517*J1517,2)</f>
        <v>0</v>
      </c>
      <c r="L1517" s="151">
        <v>21</v>
      </c>
      <c r="M1517" s="151">
        <f>G1517*(1+L1517/100)</f>
        <v>0</v>
      </c>
      <c r="N1517" s="149">
        <v>0</v>
      </c>
      <c r="O1517" s="149">
        <f>ROUND(E1517*N1517,2)</f>
        <v>0</v>
      </c>
      <c r="P1517" s="149">
        <v>1.4E-2</v>
      </c>
      <c r="Q1517" s="149">
        <f>ROUND(E1517*P1517,2)</f>
        <v>4.38</v>
      </c>
      <c r="R1517" s="151" t="s">
        <v>1016</v>
      </c>
      <c r="S1517" s="151" t="s">
        <v>3362</v>
      </c>
      <c r="T1517" s="152" t="s">
        <v>279</v>
      </c>
      <c r="U1517" s="136">
        <v>0.22</v>
      </c>
      <c r="V1517" s="136">
        <f>ROUND(E1517*U1517,2)</f>
        <v>68.8</v>
      </c>
      <c r="W1517" s="136"/>
      <c r="X1517" s="136" t="s">
        <v>320</v>
      </c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321</v>
      </c>
      <c r="AH1517" s="126"/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">
      <c r="A1518" s="133"/>
      <c r="B1518" s="134"/>
      <c r="C1518" s="157" t="s">
        <v>789</v>
      </c>
      <c r="D1518" s="137"/>
      <c r="E1518" s="138"/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298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">
      <c r="A1519" s="133"/>
      <c r="B1519" s="134"/>
      <c r="C1519" s="157" t="s">
        <v>790</v>
      </c>
      <c r="D1519" s="137"/>
      <c r="E1519" s="138"/>
      <c r="F1519" s="136"/>
      <c r="G1519" s="136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298</v>
      </c>
      <c r="AH1519" s="126">
        <v>0</v>
      </c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outlineLevel="1" x14ac:dyDescent="0.2">
      <c r="A1520" s="133"/>
      <c r="B1520" s="134"/>
      <c r="C1520" s="157" t="s">
        <v>791</v>
      </c>
      <c r="D1520" s="137"/>
      <c r="E1520" s="138">
        <v>115.5</v>
      </c>
      <c r="F1520" s="136"/>
      <c r="G1520" s="136"/>
      <c r="H1520" s="136"/>
      <c r="I1520" s="136"/>
      <c r="J1520" s="136"/>
      <c r="K1520" s="136"/>
      <c r="L1520" s="136"/>
      <c r="M1520" s="136"/>
      <c r="N1520" s="135"/>
      <c r="O1520" s="135"/>
      <c r="P1520" s="135"/>
      <c r="Q1520" s="135"/>
      <c r="R1520" s="136"/>
      <c r="S1520" s="136"/>
      <c r="T1520" s="136"/>
      <c r="U1520" s="136"/>
      <c r="V1520" s="136"/>
      <c r="W1520" s="136"/>
      <c r="X1520" s="136"/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298</v>
      </c>
      <c r="AH1520" s="126">
        <v>0</v>
      </c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">
      <c r="A1521" s="133"/>
      <c r="B1521" s="134"/>
      <c r="C1521" s="157" t="s">
        <v>792</v>
      </c>
      <c r="D1521" s="137"/>
      <c r="E1521" s="138">
        <v>-16.809999999999999</v>
      </c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298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">
      <c r="A1522" s="133"/>
      <c r="B1522" s="134"/>
      <c r="C1522" s="157" t="s">
        <v>793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298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">
      <c r="A1523" s="133"/>
      <c r="B1523" s="134"/>
      <c r="C1523" s="157" t="s">
        <v>794</v>
      </c>
      <c r="D1523" s="137"/>
      <c r="E1523" s="138">
        <v>130.5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298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">
      <c r="A1524" s="133"/>
      <c r="B1524" s="134"/>
      <c r="C1524" s="157" t="s">
        <v>795</v>
      </c>
      <c r="D1524" s="137"/>
      <c r="E1524" s="138">
        <v>-7.6749999999999998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298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">
      <c r="A1525" s="133"/>
      <c r="B1525" s="134"/>
      <c r="C1525" s="157" t="s">
        <v>796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298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">
      <c r="A1526" s="133"/>
      <c r="B1526" s="134"/>
      <c r="C1526" s="157" t="s">
        <v>797</v>
      </c>
      <c r="D1526" s="137"/>
      <c r="E1526" s="138">
        <v>19.88</v>
      </c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298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">
      <c r="A1527" s="133"/>
      <c r="B1527" s="134"/>
      <c r="C1527" s="157" t="s">
        <v>798</v>
      </c>
      <c r="D1527" s="137"/>
      <c r="E1527" s="138">
        <v>-1.36</v>
      </c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298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">
      <c r="A1528" s="133"/>
      <c r="B1528" s="134"/>
      <c r="C1528" s="157" t="s">
        <v>799</v>
      </c>
      <c r="D1528" s="137"/>
      <c r="E1528" s="138"/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298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">
      <c r="A1529" s="133"/>
      <c r="B1529" s="134"/>
      <c r="C1529" s="157" t="s">
        <v>800</v>
      </c>
      <c r="D1529" s="137"/>
      <c r="E1529" s="138">
        <v>15.44</v>
      </c>
      <c r="F1529" s="136"/>
      <c r="G1529" s="136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298</v>
      </c>
      <c r="AH1529" s="126">
        <v>0</v>
      </c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">
      <c r="A1530" s="133"/>
      <c r="B1530" s="134"/>
      <c r="C1530" s="157" t="s">
        <v>801</v>
      </c>
      <c r="D1530" s="137"/>
      <c r="E1530" s="138">
        <v>-4.5999999999999996</v>
      </c>
      <c r="F1530" s="136"/>
      <c r="G1530" s="136"/>
      <c r="H1530" s="136"/>
      <c r="I1530" s="136"/>
      <c r="J1530" s="136"/>
      <c r="K1530" s="136"/>
      <c r="L1530" s="136"/>
      <c r="M1530" s="136"/>
      <c r="N1530" s="135"/>
      <c r="O1530" s="135"/>
      <c r="P1530" s="135"/>
      <c r="Q1530" s="135"/>
      <c r="R1530" s="136"/>
      <c r="S1530" s="136"/>
      <c r="T1530" s="136"/>
      <c r="U1530" s="136"/>
      <c r="V1530" s="136"/>
      <c r="W1530" s="136"/>
      <c r="X1530" s="136"/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298</v>
      </c>
      <c r="AH1530" s="126">
        <v>0</v>
      </c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">
      <c r="A1531" s="133"/>
      <c r="B1531" s="134"/>
      <c r="C1531" s="157" t="s">
        <v>802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298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">
      <c r="A1532" s="133"/>
      <c r="B1532" s="134"/>
      <c r="C1532" s="157" t="s">
        <v>803</v>
      </c>
      <c r="D1532" s="137"/>
      <c r="E1532" s="138">
        <v>36.4</v>
      </c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298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">
      <c r="A1533" s="133"/>
      <c r="B1533" s="134"/>
      <c r="C1533" s="157" t="s">
        <v>804</v>
      </c>
      <c r="D1533" s="137"/>
      <c r="E1533" s="138">
        <v>-5.52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298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">
      <c r="A1534" s="133"/>
      <c r="B1534" s="134"/>
      <c r="C1534" s="157" t="s">
        <v>805</v>
      </c>
      <c r="D1534" s="137"/>
      <c r="E1534" s="138"/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298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">
      <c r="A1535" s="133"/>
      <c r="B1535" s="134"/>
      <c r="C1535" s="157" t="s">
        <v>806</v>
      </c>
      <c r="D1535" s="137"/>
      <c r="E1535" s="138">
        <v>19.600000000000001</v>
      </c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298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">
      <c r="A1536" s="133"/>
      <c r="B1536" s="134"/>
      <c r="C1536" s="157" t="s">
        <v>807</v>
      </c>
      <c r="D1536" s="137"/>
      <c r="E1536" s="138">
        <v>-3.52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298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">
      <c r="A1537" s="133"/>
      <c r="B1537" s="134"/>
      <c r="C1537" s="157" t="s">
        <v>655</v>
      </c>
      <c r="D1537" s="137"/>
      <c r="E1537" s="138"/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298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">
      <c r="A1538" s="133"/>
      <c r="B1538" s="134"/>
      <c r="C1538" s="157" t="s">
        <v>808</v>
      </c>
      <c r="D1538" s="137"/>
      <c r="E1538" s="138">
        <v>14.89175</v>
      </c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298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">
      <c r="A1539" s="133"/>
      <c r="B1539" s="134"/>
      <c r="C1539" s="237"/>
      <c r="D1539" s="238"/>
      <c r="E1539" s="238"/>
      <c r="F1539" s="238"/>
      <c r="G1539" s="238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284</v>
      </c>
      <c r="AH1539" s="126"/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ht="22.5" outlineLevel="1" x14ac:dyDescent="0.2">
      <c r="A1540" s="146">
        <v>178</v>
      </c>
      <c r="B1540" s="147" t="s">
        <v>1228</v>
      </c>
      <c r="C1540" s="156" t="s">
        <v>1229</v>
      </c>
      <c r="D1540" s="148" t="s">
        <v>361</v>
      </c>
      <c r="E1540" s="149">
        <v>96.921999999999997</v>
      </c>
      <c r="F1540" s="150"/>
      <c r="G1540" s="151">
        <f>ROUND(E1540*F1540,2)</f>
        <v>0</v>
      </c>
      <c r="H1540" s="150"/>
      <c r="I1540" s="151">
        <f>ROUND(E1540*H1540,2)</f>
        <v>0</v>
      </c>
      <c r="J1540" s="150"/>
      <c r="K1540" s="151">
        <f>ROUND(E1540*J1540,2)</f>
        <v>0</v>
      </c>
      <c r="L1540" s="151">
        <v>21</v>
      </c>
      <c r="M1540" s="151">
        <f>G1540*(1+L1540/100)</f>
        <v>0</v>
      </c>
      <c r="N1540" s="149">
        <v>0</v>
      </c>
      <c r="O1540" s="149">
        <f>ROUND(E1540*N1540,2)</f>
        <v>0</v>
      </c>
      <c r="P1540" s="149">
        <v>6.8000000000000005E-2</v>
      </c>
      <c r="Q1540" s="149">
        <f>ROUND(E1540*P1540,2)</f>
        <v>6.59</v>
      </c>
      <c r="R1540" s="151" t="s">
        <v>1016</v>
      </c>
      <c r="S1540" s="151" t="s">
        <v>3362</v>
      </c>
      <c r="T1540" s="152" t="s">
        <v>279</v>
      </c>
      <c r="U1540" s="136">
        <v>0.3</v>
      </c>
      <c r="V1540" s="136">
        <f>ROUND(E1540*U1540,2)</f>
        <v>29.08</v>
      </c>
      <c r="W1540" s="136"/>
      <c r="X1540" s="136" t="s">
        <v>320</v>
      </c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321</v>
      </c>
      <c r="AH1540" s="126"/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">
      <c r="A1541" s="133"/>
      <c r="B1541" s="134"/>
      <c r="C1541" s="256" t="s">
        <v>1230</v>
      </c>
      <c r="D1541" s="257"/>
      <c r="E1541" s="257"/>
      <c r="F1541" s="257"/>
      <c r="G1541" s="257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326</v>
      </c>
      <c r="AH1541" s="126"/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">
      <c r="A1542" s="133"/>
      <c r="B1542" s="134"/>
      <c r="C1542" s="157" t="s">
        <v>502</v>
      </c>
      <c r="D1542" s="137"/>
      <c r="E1542" s="138"/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298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">
      <c r="A1543" s="133"/>
      <c r="B1543" s="134"/>
      <c r="C1543" s="157" t="s">
        <v>844</v>
      </c>
      <c r="D1543" s="137"/>
      <c r="E1543" s="138">
        <v>16.52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298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">
      <c r="A1544" s="133"/>
      <c r="B1544" s="134"/>
      <c r="C1544" s="157" t="s">
        <v>845</v>
      </c>
      <c r="D1544" s="137"/>
      <c r="E1544" s="138">
        <v>-1.1200000000000001</v>
      </c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298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">
      <c r="A1545" s="133"/>
      <c r="B1545" s="134"/>
      <c r="C1545" s="157" t="s">
        <v>492</v>
      </c>
      <c r="D1545" s="137"/>
      <c r="E1545" s="138"/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298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">
      <c r="A1546" s="133"/>
      <c r="B1546" s="134"/>
      <c r="C1546" s="157" t="s">
        <v>849</v>
      </c>
      <c r="D1546" s="137"/>
      <c r="E1546" s="138">
        <v>34.299999999999997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298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">
      <c r="A1547" s="133"/>
      <c r="B1547" s="134"/>
      <c r="C1547" s="157" t="s">
        <v>850</v>
      </c>
      <c r="D1547" s="137"/>
      <c r="E1547" s="138">
        <v>-6.16</v>
      </c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298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">
      <c r="A1548" s="133"/>
      <c r="B1548" s="134"/>
      <c r="C1548" s="157" t="s">
        <v>1231</v>
      </c>
      <c r="D1548" s="137"/>
      <c r="E1548" s="138">
        <v>15.82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298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">
      <c r="A1549" s="133"/>
      <c r="B1549" s="134"/>
      <c r="C1549" s="157" t="s">
        <v>1232</v>
      </c>
      <c r="D1549" s="137"/>
      <c r="E1549" s="138">
        <v>-2.38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298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">
      <c r="A1550" s="133"/>
      <c r="B1550" s="134"/>
      <c r="C1550" s="157" t="s">
        <v>1233</v>
      </c>
      <c r="D1550" s="137"/>
      <c r="E1550" s="138">
        <v>32.200000000000003</v>
      </c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298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">
      <c r="A1551" s="133"/>
      <c r="B1551" s="134"/>
      <c r="C1551" s="157" t="s">
        <v>1234</v>
      </c>
      <c r="D1551" s="137"/>
      <c r="E1551" s="138">
        <v>-4.9000000000000004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298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">
      <c r="A1552" s="133"/>
      <c r="B1552" s="134"/>
      <c r="C1552" s="157" t="s">
        <v>1235</v>
      </c>
      <c r="D1552" s="137"/>
      <c r="E1552" s="138"/>
      <c r="F1552" s="136"/>
      <c r="G1552" s="136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298</v>
      </c>
      <c r="AH1552" s="126">
        <v>0</v>
      </c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outlineLevel="1" x14ac:dyDescent="0.2">
      <c r="A1553" s="133"/>
      <c r="B1553" s="134"/>
      <c r="C1553" s="157" t="s">
        <v>1236</v>
      </c>
      <c r="D1553" s="137"/>
      <c r="E1553" s="138">
        <v>12.641999999999999</v>
      </c>
      <c r="F1553" s="136"/>
      <c r="G1553" s="136"/>
      <c r="H1553" s="136"/>
      <c r="I1553" s="136"/>
      <c r="J1553" s="136"/>
      <c r="K1553" s="136"/>
      <c r="L1553" s="136"/>
      <c r="M1553" s="136"/>
      <c r="N1553" s="135"/>
      <c r="O1553" s="135"/>
      <c r="P1553" s="135"/>
      <c r="Q1553" s="135"/>
      <c r="R1553" s="136"/>
      <c r="S1553" s="136"/>
      <c r="T1553" s="136"/>
      <c r="U1553" s="136"/>
      <c r="V1553" s="136"/>
      <c r="W1553" s="136"/>
      <c r="X1553" s="136"/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298</v>
      </c>
      <c r="AH1553" s="126">
        <v>0</v>
      </c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">
      <c r="A1554" s="133"/>
      <c r="B1554" s="134"/>
      <c r="C1554" s="237"/>
      <c r="D1554" s="238"/>
      <c r="E1554" s="238"/>
      <c r="F1554" s="238"/>
      <c r="G1554" s="238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284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ht="22.5" outlineLevel="1" x14ac:dyDescent="0.2">
      <c r="A1555" s="146">
        <v>179</v>
      </c>
      <c r="B1555" s="147" t="s">
        <v>1237</v>
      </c>
      <c r="C1555" s="156" t="s">
        <v>3390</v>
      </c>
      <c r="D1555" s="148" t="s">
        <v>544</v>
      </c>
      <c r="E1555" s="149">
        <v>30.45</v>
      </c>
      <c r="F1555" s="150"/>
      <c r="G1555" s="151">
        <f>ROUND(E1555*F1555,2)</f>
        <v>0</v>
      </c>
      <c r="H1555" s="150"/>
      <c r="I1555" s="151">
        <f>ROUND(E1555*H1555,2)</f>
        <v>0</v>
      </c>
      <c r="J1555" s="150"/>
      <c r="K1555" s="151">
        <f>ROUND(E1555*J1555,2)</f>
        <v>0</v>
      </c>
      <c r="L1555" s="151">
        <v>21</v>
      </c>
      <c r="M1555" s="151">
        <f>G1555*(1+L1555/100)</f>
        <v>0</v>
      </c>
      <c r="N1555" s="149">
        <v>1.6000000000000001E-4</v>
      </c>
      <c r="O1555" s="149">
        <f>ROUND(E1555*N1555,2)</f>
        <v>0</v>
      </c>
      <c r="P1555" s="149">
        <v>1.2319999999999999E-2</v>
      </c>
      <c r="Q1555" s="149">
        <f>ROUND(E1555*P1555,2)</f>
        <v>0.38</v>
      </c>
      <c r="R1555" s="151" t="s">
        <v>1238</v>
      </c>
      <c r="S1555" s="151" t="s">
        <v>3362</v>
      </c>
      <c r="T1555" s="152" t="s">
        <v>279</v>
      </c>
      <c r="U1555" s="136">
        <v>0.27779999999999999</v>
      </c>
      <c r="V1555" s="136">
        <f>ROUND(E1555*U1555,2)</f>
        <v>8.4600000000000009</v>
      </c>
      <c r="W1555" s="136"/>
      <c r="X1555" s="136" t="s">
        <v>320</v>
      </c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321</v>
      </c>
      <c r="AH1555" s="126"/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">
      <c r="A1556" s="133"/>
      <c r="B1556" s="134"/>
      <c r="C1556" s="157" t="s">
        <v>1239</v>
      </c>
      <c r="D1556" s="137"/>
      <c r="E1556" s="138"/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298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">
      <c r="A1557" s="133"/>
      <c r="B1557" s="134"/>
      <c r="C1557" s="157" t="s">
        <v>1240</v>
      </c>
      <c r="D1557" s="137"/>
      <c r="E1557" s="138">
        <v>30.45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298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">
      <c r="A1558" s="133"/>
      <c r="B1558" s="134"/>
      <c r="C1558" s="237"/>
      <c r="D1558" s="238"/>
      <c r="E1558" s="238"/>
      <c r="F1558" s="238"/>
      <c r="G1558" s="238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284</v>
      </c>
      <c r="AH1558" s="126"/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ht="22.5" outlineLevel="1" x14ac:dyDescent="0.2">
      <c r="A1559" s="146">
        <v>180</v>
      </c>
      <c r="B1559" s="147" t="s">
        <v>1241</v>
      </c>
      <c r="C1559" s="156" t="s">
        <v>3389</v>
      </c>
      <c r="D1559" s="148" t="s">
        <v>544</v>
      </c>
      <c r="E1559" s="149">
        <v>44</v>
      </c>
      <c r="F1559" s="150"/>
      <c r="G1559" s="151">
        <f>ROUND(E1559*F1559,2)</f>
        <v>0</v>
      </c>
      <c r="H1559" s="150"/>
      <c r="I1559" s="151">
        <f>ROUND(E1559*H1559,2)</f>
        <v>0</v>
      </c>
      <c r="J1559" s="150"/>
      <c r="K1559" s="151">
        <f>ROUND(E1559*J1559,2)</f>
        <v>0</v>
      </c>
      <c r="L1559" s="151">
        <v>21</v>
      </c>
      <c r="M1559" s="151">
        <f>G1559*(1+L1559/100)</f>
        <v>0</v>
      </c>
      <c r="N1559" s="149">
        <v>1.6000000000000001E-4</v>
      </c>
      <c r="O1559" s="149">
        <f>ROUND(E1559*N1559,2)</f>
        <v>0.01</v>
      </c>
      <c r="P1559" s="149">
        <v>2.4750000000000001E-2</v>
      </c>
      <c r="Q1559" s="149">
        <f>ROUND(E1559*P1559,2)</f>
        <v>1.0900000000000001</v>
      </c>
      <c r="R1559" s="151" t="s">
        <v>1238</v>
      </c>
      <c r="S1559" s="151" t="s">
        <v>3362</v>
      </c>
      <c r="T1559" s="152" t="s">
        <v>279</v>
      </c>
      <c r="U1559" s="136">
        <v>0.44929999999999998</v>
      </c>
      <c r="V1559" s="136">
        <f>ROUND(E1559*U1559,2)</f>
        <v>19.77</v>
      </c>
      <c r="W1559" s="136"/>
      <c r="X1559" s="136" t="s">
        <v>320</v>
      </c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321</v>
      </c>
      <c r="AH1559" s="126"/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">
      <c r="A1560" s="133"/>
      <c r="B1560" s="134"/>
      <c r="C1560" s="157" t="s">
        <v>445</v>
      </c>
      <c r="D1560" s="137"/>
      <c r="E1560" s="138"/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298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">
      <c r="A1561" s="133"/>
      <c r="B1561" s="134"/>
      <c r="C1561" s="157" t="s">
        <v>1242</v>
      </c>
      <c r="D1561" s="137"/>
      <c r="E1561" s="138">
        <v>44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298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">
      <c r="A1562" s="133"/>
      <c r="B1562" s="134"/>
      <c r="C1562" s="237"/>
      <c r="D1562" s="238"/>
      <c r="E1562" s="238"/>
      <c r="F1562" s="238"/>
      <c r="G1562" s="238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284</v>
      </c>
      <c r="AH1562" s="126"/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ht="22.5" outlineLevel="1" x14ac:dyDescent="0.2">
      <c r="A1563" s="146">
        <v>181</v>
      </c>
      <c r="B1563" s="147" t="s">
        <v>1243</v>
      </c>
      <c r="C1563" s="156" t="s">
        <v>3388</v>
      </c>
      <c r="D1563" s="148" t="s">
        <v>544</v>
      </c>
      <c r="E1563" s="149">
        <v>91.8</v>
      </c>
      <c r="F1563" s="150"/>
      <c r="G1563" s="151">
        <f>ROUND(E1563*F1563,2)</f>
        <v>0</v>
      </c>
      <c r="H1563" s="150"/>
      <c r="I1563" s="151">
        <f>ROUND(E1563*H1563,2)</f>
        <v>0</v>
      </c>
      <c r="J1563" s="150"/>
      <c r="K1563" s="151">
        <f>ROUND(E1563*J1563,2)</f>
        <v>0</v>
      </c>
      <c r="L1563" s="151">
        <v>21</v>
      </c>
      <c r="M1563" s="151">
        <f>G1563*(1+L1563/100)</f>
        <v>0</v>
      </c>
      <c r="N1563" s="149">
        <v>1.6000000000000001E-4</v>
      </c>
      <c r="O1563" s="149">
        <f>ROUND(E1563*N1563,2)</f>
        <v>0.01</v>
      </c>
      <c r="P1563" s="149">
        <v>2.4750000000000001E-2</v>
      </c>
      <c r="Q1563" s="149">
        <f>ROUND(E1563*P1563,2)</f>
        <v>2.27</v>
      </c>
      <c r="R1563" s="151" t="s">
        <v>1238</v>
      </c>
      <c r="S1563" s="151" t="s">
        <v>3362</v>
      </c>
      <c r="T1563" s="152" t="s">
        <v>279</v>
      </c>
      <c r="U1563" s="136">
        <v>0.32865</v>
      </c>
      <c r="V1563" s="136">
        <f>ROUND(E1563*U1563,2)</f>
        <v>30.17</v>
      </c>
      <c r="W1563" s="136"/>
      <c r="X1563" s="136" t="s">
        <v>320</v>
      </c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321</v>
      </c>
      <c r="AH1563" s="126"/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">
      <c r="A1564" s="133"/>
      <c r="B1564" s="134"/>
      <c r="C1564" s="157" t="s">
        <v>445</v>
      </c>
      <c r="D1564" s="137"/>
      <c r="E1564" s="138"/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298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">
      <c r="A1565" s="133"/>
      <c r="B1565" s="134"/>
      <c r="C1565" s="157" t="s">
        <v>1244</v>
      </c>
      <c r="D1565" s="137"/>
      <c r="E1565" s="138">
        <v>91.8</v>
      </c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298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">
      <c r="A1566" s="133"/>
      <c r="B1566" s="134"/>
      <c r="C1566" s="237"/>
      <c r="D1566" s="238"/>
      <c r="E1566" s="238"/>
      <c r="F1566" s="238"/>
      <c r="G1566" s="238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284</v>
      </c>
      <c r="AH1566" s="126"/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ht="22.5" outlineLevel="1" x14ac:dyDescent="0.2">
      <c r="A1567" s="146">
        <v>182</v>
      </c>
      <c r="B1567" s="147" t="s">
        <v>1245</v>
      </c>
      <c r="C1567" s="156" t="s">
        <v>1246</v>
      </c>
      <c r="D1567" s="148" t="s">
        <v>361</v>
      </c>
      <c r="E1567" s="149">
        <v>1308.2806399999999</v>
      </c>
      <c r="F1567" s="150"/>
      <c r="G1567" s="151">
        <f>ROUND(E1567*F1567,2)</f>
        <v>0</v>
      </c>
      <c r="H1567" s="150"/>
      <c r="I1567" s="151">
        <f>ROUND(E1567*H1567,2)</f>
        <v>0</v>
      </c>
      <c r="J1567" s="150"/>
      <c r="K1567" s="151">
        <f>ROUND(E1567*J1567,2)</f>
        <v>0</v>
      </c>
      <c r="L1567" s="151">
        <v>21</v>
      </c>
      <c r="M1567" s="151">
        <f>G1567*(1+L1567/100)</f>
        <v>0</v>
      </c>
      <c r="N1567" s="149">
        <v>0</v>
      </c>
      <c r="O1567" s="149">
        <f>ROUND(E1567*N1567,2)</f>
        <v>0</v>
      </c>
      <c r="P1567" s="149">
        <v>1.4999999999999999E-2</v>
      </c>
      <c r="Q1567" s="149">
        <f>ROUND(E1567*P1567,2)</f>
        <v>19.62</v>
      </c>
      <c r="R1567" s="151" t="s">
        <v>1238</v>
      </c>
      <c r="S1567" s="151" t="s">
        <v>3362</v>
      </c>
      <c r="T1567" s="152" t="s">
        <v>279</v>
      </c>
      <c r="U1567" s="136">
        <v>0.09</v>
      </c>
      <c r="V1567" s="136">
        <f>ROUND(E1567*U1567,2)</f>
        <v>117.75</v>
      </c>
      <c r="W1567" s="136"/>
      <c r="X1567" s="136" t="s">
        <v>320</v>
      </c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321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outlineLevel="1" x14ac:dyDescent="0.2">
      <c r="A1568" s="133"/>
      <c r="B1568" s="134"/>
      <c r="C1568" s="157" t="s">
        <v>1239</v>
      </c>
      <c r="D1568" s="137"/>
      <c r="E1568" s="138"/>
      <c r="F1568" s="136"/>
      <c r="G1568" s="136"/>
      <c r="H1568" s="136"/>
      <c r="I1568" s="136"/>
      <c r="J1568" s="136"/>
      <c r="K1568" s="136"/>
      <c r="L1568" s="136"/>
      <c r="M1568" s="136"/>
      <c r="N1568" s="135"/>
      <c r="O1568" s="135"/>
      <c r="P1568" s="135"/>
      <c r="Q1568" s="135"/>
      <c r="R1568" s="136"/>
      <c r="S1568" s="136"/>
      <c r="T1568" s="136"/>
      <c r="U1568" s="136"/>
      <c r="V1568" s="136"/>
      <c r="W1568" s="136"/>
      <c r="X1568" s="136"/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298</v>
      </c>
      <c r="AH1568" s="126">
        <v>0</v>
      </c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">
      <c r="A1569" s="133"/>
      <c r="B1569" s="134"/>
      <c r="C1569" s="157" t="s">
        <v>1247</v>
      </c>
      <c r="D1569" s="137"/>
      <c r="E1569" s="138">
        <v>27.93</v>
      </c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298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">
      <c r="A1570" s="133"/>
      <c r="B1570" s="134"/>
      <c r="C1570" s="157" t="s">
        <v>1248</v>
      </c>
      <c r="D1570" s="137"/>
      <c r="E1570" s="138"/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298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">
      <c r="A1571" s="133"/>
      <c r="B1571" s="134"/>
      <c r="C1571" s="157" t="s">
        <v>1249</v>
      </c>
      <c r="D1571" s="137"/>
      <c r="E1571" s="138"/>
      <c r="F1571" s="136"/>
      <c r="G1571" s="136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298</v>
      </c>
      <c r="AH1571" s="126">
        <v>0</v>
      </c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outlineLevel="1" x14ac:dyDescent="0.2">
      <c r="A1572" s="133"/>
      <c r="B1572" s="134"/>
      <c r="C1572" s="157" t="s">
        <v>1250</v>
      </c>
      <c r="D1572" s="137"/>
      <c r="E1572" s="138">
        <v>85.388689999999997</v>
      </c>
      <c r="F1572" s="136"/>
      <c r="G1572" s="136"/>
      <c r="H1572" s="136"/>
      <c r="I1572" s="136"/>
      <c r="J1572" s="136"/>
      <c r="K1572" s="136"/>
      <c r="L1572" s="136"/>
      <c r="M1572" s="136"/>
      <c r="N1572" s="135"/>
      <c r="O1572" s="135"/>
      <c r="P1572" s="135"/>
      <c r="Q1572" s="135"/>
      <c r="R1572" s="136"/>
      <c r="S1572" s="136"/>
      <c r="T1572" s="136"/>
      <c r="U1572" s="136"/>
      <c r="V1572" s="136"/>
      <c r="W1572" s="136"/>
      <c r="X1572" s="136"/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298</v>
      </c>
      <c r="AH1572" s="126">
        <v>0</v>
      </c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">
      <c r="A1573" s="133"/>
      <c r="B1573" s="134"/>
      <c r="C1573" s="157" t="s">
        <v>1251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298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">
      <c r="A1574" s="133"/>
      <c r="B1574" s="134"/>
      <c r="C1574" s="157" t="s">
        <v>1252</v>
      </c>
      <c r="D1574" s="137"/>
      <c r="E1574" s="138">
        <v>1194.9619499999999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298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">
      <c r="A1575" s="133"/>
      <c r="B1575" s="134"/>
      <c r="C1575" s="237"/>
      <c r="D1575" s="238"/>
      <c r="E1575" s="238"/>
      <c r="F1575" s="238"/>
      <c r="G1575" s="238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284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outlineLevel="1" x14ac:dyDescent="0.2">
      <c r="A1576" s="146">
        <v>183</v>
      </c>
      <c r="B1576" s="147" t="s">
        <v>1253</v>
      </c>
      <c r="C1576" s="156" t="s">
        <v>1254</v>
      </c>
      <c r="D1576" s="148" t="s">
        <v>361</v>
      </c>
      <c r="E1576" s="149">
        <v>278.54000000000002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0</v>
      </c>
      <c r="O1576" s="149">
        <f>ROUND(E1576*N1576,2)</f>
        <v>0</v>
      </c>
      <c r="P1576" s="149">
        <v>1.7999999999999999E-2</v>
      </c>
      <c r="Q1576" s="149">
        <f>ROUND(E1576*P1576,2)</f>
        <v>5.01</v>
      </c>
      <c r="R1576" s="151" t="s">
        <v>1238</v>
      </c>
      <c r="S1576" s="151" t="s">
        <v>3362</v>
      </c>
      <c r="T1576" s="152" t="s">
        <v>279</v>
      </c>
      <c r="U1576" s="136">
        <v>0.19500000000000001</v>
      </c>
      <c r="V1576" s="136">
        <f>ROUND(E1576*U1576,2)</f>
        <v>54.32</v>
      </c>
      <c r="W1576" s="136"/>
      <c r="X1576" s="136" t="s">
        <v>320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321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">
      <c r="A1577" s="133"/>
      <c r="B1577" s="134"/>
      <c r="C1577" s="157" t="s">
        <v>502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298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">
      <c r="A1578" s="133"/>
      <c r="B1578" s="134"/>
      <c r="C1578" s="157" t="s">
        <v>1075</v>
      </c>
      <c r="D1578" s="137"/>
      <c r="E1578" s="138"/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298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">
      <c r="A1579" s="133"/>
      <c r="B1579" s="134"/>
      <c r="C1579" s="157" t="s">
        <v>1255</v>
      </c>
      <c r="D1579" s="137"/>
      <c r="E1579" s="138">
        <v>278.54000000000002</v>
      </c>
      <c r="F1579" s="136"/>
      <c r="G1579" s="136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298</v>
      </c>
      <c r="AH1579" s="126">
        <v>0</v>
      </c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outlineLevel="1" x14ac:dyDescent="0.2">
      <c r="A1580" s="133"/>
      <c r="B1580" s="134"/>
      <c r="C1580" s="237"/>
      <c r="D1580" s="238"/>
      <c r="E1580" s="238"/>
      <c r="F1580" s="238"/>
      <c r="G1580" s="238"/>
      <c r="H1580" s="136"/>
      <c r="I1580" s="136"/>
      <c r="J1580" s="136"/>
      <c r="K1580" s="136"/>
      <c r="L1580" s="136"/>
      <c r="M1580" s="136"/>
      <c r="N1580" s="135"/>
      <c r="O1580" s="135"/>
      <c r="P1580" s="135"/>
      <c r="Q1580" s="135"/>
      <c r="R1580" s="136"/>
      <c r="S1580" s="136"/>
      <c r="T1580" s="136"/>
      <c r="U1580" s="136"/>
      <c r="V1580" s="136"/>
      <c r="W1580" s="136"/>
      <c r="X1580" s="136"/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284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ht="22.5" outlineLevel="1" x14ac:dyDescent="0.2">
      <c r="A1581" s="146">
        <v>184</v>
      </c>
      <c r="B1581" s="147" t="s">
        <v>1256</v>
      </c>
      <c r="C1581" s="156" t="s">
        <v>1257</v>
      </c>
      <c r="D1581" s="148" t="s">
        <v>361</v>
      </c>
      <c r="E1581" s="149">
        <v>278.54000000000002</v>
      </c>
      <c r="F1581" s="150"/>
      <c r="G1581" s="151">
        <f>ROUND(E1581*F1581,2)</f>
        <v>0</v>
      </c>
      <c r="H1581" s="150"/>
      <c r="I1581" s="151">
        <f>ROUND(E1581*H1581,2)</f>
        <v>0</v>
      </c>
      <c r="J1581" s="150"/>
      <c r="K1581" s="151">
        <f>ROUND(E1581*J1581,2)</f>
        <v>0</v>
      </c>
      <c r="L1581" s="151">
        <v>21</v>
      </c>
      <c r="M1581" s="151">
        <f>G1581*(1+L1581/100)</f>
        <v>0</v>
      </c>
      <c r="N1581" s="149">
        <v>0</v>
      </c>
      <c r="O1581" s="149">
        <f>ROUND(E1581*N1581,2)</f>
        <v>0</v>
      </c>
      <c r="P1581" s="149">
        <v>3.5000000000000003E-2</v>
      </c>
      <c r="Q1581" s="149">
        <f>ROUND(E1581*P1581,2)</f>
        <v>9.75</v>
      </c>
      <c r="R1581" s="151" t="s">
        <v>1238</v>
      </c>
      <c r="S1581" s="151" t="s">
        <v>3362</v>
      </c>
      <c r="T1581" s="152" t="s">
        <v>279</v>
      </c>
      <c r="U1581" s="136">
        <v>0.09</v>
      </c>
      <c r="V1581" s="136">
        <f>ROUND(E1581*U1581,2)</f>
        <v>25.07</v>
      </c>
      <c r="W1581" s="136"/>
      <c r="X1581" s="136" t="s">
        <v>320</v>
      </c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321</v>
      </c>
      <c r="AH1581" s="126"/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">
      <c r="A1582" s="133"/>
      <c r="B1582" s="134"/>
      <c r="C1582" s="157" t="s">
        <v>502</v>
      </c>
      <c r="D1582" s="137"/>
      <c r="E1582" s="138"/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298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">
      <c r="A1583" s="133"/>
      <c r="B1583" s="134"/>
      <c r="C1583" s="157" t="s">
        <v>1075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298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">
      <c r="A1584" s="133"/>
      <c r="B1584" s="134"/>
      <c r="C1584" s="157" t="s">
        <v>1255</v>
      </c>
      <c r="D1584" s="137"/>
      <c r="E1584" s="138">
        <v>278.54000000000002</v>
      </c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298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">
      <c r="A1585" s="133"/>
      <c r="B1585" s="134"/>
      <c r="C1585" s="237"/>
      <c r="D1585" s="238"/>
      <c r="E1585" s="238"/>
      <c r="F1585" s="238"/>
      <c r="G1585" s="238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284</v>
      </c>
      <c r="AH1585" s="126"/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">
      <c r="A1586" s="146">
        <v>185</v>
      </c>
      <c r="B1586" s="147" t="s">
        <v>1258</v>
      </c>
      <c r="C1586" s="156" t="s">
        <v>1259</v>
      </c>
      <c r="D1586" s="148" t="s">
        <v>361</v>
      </c>
      <c r="E1586" s="149">
        <v>85.172499999999999</v>
      </c>
      <c r="F1586" s="150"/>
      <c r="G1586" s="151">
        <f>ROUND(E1586*F1586,2)</f>
        <v>0</v>
      </c>
      <c r="H1586" s="150"/>
      <c r="I1586" s="151">
        <f>ROUND(E1586*H1586,2)</f>
        <v>0</v>
      </c>
      <c r="J1586" s="150"/>
      <c r="K1586" s="151">
        <f>ROUND(E1586*J1586,2)</f>
        <v>0</v>
      </c>
      <c r="L1586" s="151">
        <v>21</v>
      </c>
      <c r="M1586" s="151">
        <f>G1586*(1+L1586/100)</f>
        <v>0</v>
      </c>
      <c r="N1586" s="149">
        <v>0</v>
      </c>
      <c r="O1586" s="149">
        <f>ROUND(E1586*N1586,2)</f>
        <v>0</v>
      </c>
      <c r="P1586" s="149">
        <v>1.4E-2</v>
      </c>
      <c r="Q1586" s="149">
        <f>ROUND(E1586*P1586,2)</f>
        <v>1.19</v>
      </c>
      <c r="R1586" s="151" t="s">
        <v>1238</v>
      </c>
      <c r="S1586" s="151" t="s">
        <v>3362</v>
      </c>
      <c r="T1586" s="152" t="s">
        <v>279</v>
      </c>
      <c r="U1586" s="136">
        <v>0.08</v>
      </c>
      <c r="V1586" s="136">
        <f>ROUND(E1586*U1586,2)</f>
        <v>6.81</v>
      </c>
      <c r="W1586" s="136"/>
      <c r="X1586" s="136" t="s">
        <v>320</v>
      </c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321</v>
      </c>
      <c r="AH1586" s="126"/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">
      <c r="A1587" s="133"/>
      <c r="B1587" s="134"/>
      <c r="C1587" s="157" t="s">
        <v>445</v>
      </c>
      <c r="D1587" s="137"/>
      <c r="E1587" s="138"/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298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">
      <c r="A1588" s="133"/>
      <c r="B1588" s="134"/>
      <c r="C1588" s="157" t="s">
        <v>720</v>
      </c>
      <c r="D1588" s="137"/>
      <c r="E1588" s="138">
        <v>85.172499999999999</v>
      </c>
      <c r="F1588" s="136"/>
      <c r="G1588" s="136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298</v>
      </c>
      <c r="AH1588" s="126">
        <v>0</v>
      </c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">
      <c r="A1589" s="133"/>
      <c r="B1589" s="134"/>
      <c r="C1589" s="237"/>
      <c r="D1589" s="238"/>
      <c r="E1589" s="238"/>
      <c r="F1589" s="238"/>
      <c r="G1589" s="238"/>
      <c r="H1589" s="136"/>
      <c r="I1589" s="136"/>
      <c r="J1589" s="136"/>
      <c r="K1589" s="136"/>
      <c r="L1589" s="136"/>
      <c r="M1589" s="136"/>
      <c r="N1589" s="135"/>
      <c r="O1589" s="135"/>
      <c r="P1589" s="135"/>
      <c r="Q1589" s="135"/>
      <c r="R1589" s="136"/>
      <c r="S1589" s="136"/>
      <c r="T1589" s="136"/>
      <c r="U1589" s="136"/>
      <c r="V1589" s="136"/>
      <c r="W1589" s="136"/>
      <c r="X1589" s="136"/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284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">
      <c r="A1590" s="146">
        <v>186</v>
      </c>
      <c r="B1590" s="147" t="s">
        <v>1260</v>
      </c>
      <c r="C1590" s="156" t="s">
        <v>1261</v>
      </c>
      <c r="D1590" s="148" t="s">
        <v>544</v>
      </c>
      <c r="E1590" s="149">
        <v>109.9</v>
      </c>
      <c r="F1590" s="150"/>
      <c r="G1590" s="151">
        <f>ROUND(E1590*F1590,2)</f>
        <v>0</v>
      </c>
      <c r="H1590" s="150"/>
      <c r="I1590" s="151">
        <f>ROUND(E1590*H1590,2)</f>
        <v>0</v>
      </c>
      <c r="J1590" s="150"/>
      <c r="K1590" s="151">
        <f>ROUND(E1590*J1590,2)</f>
        <v>0</v>
      </c>
      <c r="L1590" s="151">
        <v>21</v>
      </c>
      <c r="M1590" s="151">
        <f>G1590*(1+L1590/100)</f>
        <v>0</v>
      </c>
      <c r="N1590" s="149">
        <v>1.6000000000000001E-4</v>
      </c>
      <c r="O1590" s="149">
        <f>ROUND(E1590*N1590,2)</f>
        <v>0.02</v>
      </c>
      <c r="P1590" s="149">
        <v>2.5000000000000001E-2</v>
      </c>
      <c r="Q1590" s="149">
        <f>ROUND(E1590*P1590,2)</f>
        <v>2.75</v>
      </c>
      <c r="R1590" s="151" t="s">
        <v>1238</v>
      </c>
      <c r="S1590" s="151" t="s">
        <v>3362</v>
      </c>
      <c r="T1590" s="152" t="s">
        <v>279</v>
      </c>
      <c r="U1590" s="136">
        <v>0.156</v>
      </c>
      <c r="V1590" s="136">
        <f>ROUND(E1590*U1590,2)</f>
        <v>17.14</v>
      </c>
      <c r="W1590" s="136"/>
      <c r="X1590" s="136" t="s">
        <v>320</v>
      </c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321</v>
      </c>
      <c r="AH1590" s="126"/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">
      <c r="A1591" s="133"/>
      <c r="B1591" s="134"/>
      <c r="C1591" s="157" t="s">
        <v>445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298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">
      <c r="A1592" s="133"/>
      <c r="B1592" s="134"/>
      <c r="C1592" s="157" t="s">
        <v>1262</v>
      </c>
      <c r="D1592" s="137"/>
      <c r="E1592" s="138">
        <v>109.9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298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">
      <c r="A1593" s="133"/>
      <c r="B1593" s="134"/>
      <c r="C1593" s="237"/>
      <c r="D1593" s="238"/>
      <c r="E1593" s="238"/>
      <c r="F1593" s="238"/>
      <c r="G1593" s="238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284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outlineLevel="1" x14ac:dyDescent="0.2">
      <c r="A1594" s="146">
        <v>187</v>
      </c>
      <c r="B1594" s="147" t="s">
        <v>1263</v>
      </c>
      <c r="C1594" s="156" t="s">
        <v>1264</v>
      </c>
      <c r="D1594" s="148" t="s">
        <v>361</v>
      </c>
      <c r="E1594" s="149">
        <v>30.244499999999999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2.1000000000000001E-2</v>
      </c>
      <c r="Q1594" s="149">
        <f>ROUND(E1594*P1594,2)</f>
        <v>0.64</v>
      </c>
      <c r="R1594" s="151" t="s">
        <v>1265</v>
      </c>
      <c r="S1594" s="151" t="s">
        <v>3362</v>
      </c>
      <c r="T1594" s="152" t="s">
        <v>279</v>
      </c>
      <c r="U1594" s="136">
        <v>0.45</v>
      </c>
      <c r="V1594" s="136">
        <f>ROUND(E1594*U1594,2)</f>
        <v>13.61</v>
      </c>
      <c r="W1594" s="136"/>
      <c r="X1594" s="136" t="s">
        <v>320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321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">
      <c r="A1595" s="133"/>
      <c r="B1595" s="134"/>
      <c r="C1595" s="157" t="s">
        <v>445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298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">
      <c r="A1596" s="133"/>
      <c r="B1596" s="134"/>
      <c r="C1596" s="157" t="s">
        <v>1000</v>
      </c>
      <c r="D1596" s="137"/>
      <c r="E1596" s="138">
        <v>30.244499999999999</v>
      </c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298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">
      <c r="A1597" s="133"/>
      <c r="B1597" s="134"/>
      <c r="C1597" s="237"/>
      <c r="D1597" s="238"/>
      <c r="E1597" s="238"/>
      <c r="F1597" s="238"/>
      <c r="G1597" s="238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284</v>
      </c>
      <c r="AH1597" s="126"/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">
      <c r="A1598" s="146">
        <v>188</v>
      </c>
      <c r="B1598" s="147" t="s">
        <v>1266</v>
      </c>
      <c r="C1598" s="156" t="s">
        <v>1267</v>
      </c>
      <c r="D1598" s="148" t="s">
        <v>361</v>
      </c>
      <c r="E1598" s="149">
        <v>862.22</v>
      </c>
      <c r="F1598" s="150"/>
      <c r="G1598" s="151">
        <f>ROUND(E1598*F1598,2)</f>
        <v>0</v>
      </c>
      <c r="H1598" s="150"/>
      <c r="I1598" s="151">
        <f>ROUND(E1598*H1598,2)</f>
        <v>0</v>
      </c>
      <c r="J1598" s="150"/>
      <c r="K1598" s="151">
        <f>ROUND(E1598*J1598,2)</f>
        <v>0</v>
      </c>
      <c r="L1598" s="151">
        <v>21</v>
      </c>
      <c r="M1598" s="151">
        <f>G1598*(1+L1598/100)</f>
        <v>0</v>
      </c>
      <c r="N1598" s="149">
        <v>0</v>
      </c>
      <c r="O1598" s="149">
        <f>ROUND(E1598*N1598,2)</f>
        <v>0</v>
      </c>
      <c r="P1598" s="149">
        <v>0.02</v>
      </c>
      <c r="Q1598" s="149">
        <f>ROUND(E1598*P1598,2)</f>
        <v>17.239999999999998</v>
      </c>
      <c r="R1598" s="151" t="s">
        <v>1268</v>
      </c>
      <c r="S1598" s="151" t="s">
        <v>3362</v>
      </c>
      <c r="T1598" s="152" t="s">
        <v>279</v>
      </c>
      <c r="U1598" s="136">
        <v>0.19</v>
      </c>
      <c r="V1598" s="136">
        <f>ROUND(E1598*U1598,2)</f>
        <v>163.82</v>
      </c>
      <c r="W1598" s="136"/>
      <c r="X1598" s="136" t="s">
        <v>320</v>
      </c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321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">
      <c r="A1599" s="133"/>
      <c r="B1599" s="134"/>
      <c r="C1599" s="157" t="s">
        <v>492</v>
      </c>
      <c r="D1599" s="137"/>
      <c r="E1599" s="138"/>
      <c r="F1599" s="136"/>
      <c r="G1599" s="136"/>
      <c r="H1599" s="136"/>
      <c r="I1599" s="136"/>
      <c r="J1599" s="136"/>
      <c r="K1599" s="136"/>
      <c r="L1599" s="136"/>
      <c r="M1599" s="136"/>
      <c r="N1599" s="135"/>
      <c r="O1599" s="135"/>
      <c r="P1599" s="135"/>
      <c r="Q1599" s="135"/>
      <c r="R1599" s="136"/>
      <c r="S1599" s="136"/>
      <c r="T1599" s="136"/>
      <c r="U1599" s="136"/>
      <c r="V1599" s="136"/>
      <c r="W1599" s="136"/>
      <c r="X1599" s="136"/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298</v>
      </c>
      <c r="AH1599" s="126">
        <v>0</v>
      </c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">
      <c r="A1600" s="133"/>
      <c r="B1600" s="134"/>
      <c r="C1600" s="157" t="s">
        <v>728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298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">
      <c r="A1601" s="133"/>
      <c r="B1601" s="134"/>
      <c r="C1601" s="157" t="s">
        <v>979</v>
      </c>
      <c r="D1601" s="137"/>
      <c r="E1601" s="138">
        <v>862.22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298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">
      <c r="A1602" s="133"/>
      <c r="B1602" s="134"/>
      <c r="C1602" s="237"/>
      <c r="D1602" s="238"/>
      <c r="E1602" s="238"/>
      <c r="F1602" s="238"/>
      <c r="G1602" s="238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284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ht="22.5" outlineLevel="1" x14ac:dyDescent="0.2">
      <c r="A1603" s="146">
        <v>189</v>
      </c>
      <c r="B1603" s="147" t="s">
        <v>1269</v>
      </c>
      <c r="C1603" s="156" t="s">
        <v>1270</v>
      </c>
      <c r="D1603" s="148" t="s">
        <v>361</v>
      </c>
      <c r="E1603" s="149">
        <v>278.54000000000002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0</v>
      </c>
      <c r="O1603" s="149">
        <f>ROUND(E1603*N1603,2)</f>
        <v>0</v>
      </c>
      <c r="P1603" s="149">
        <v>1E-3</v>
      </c>
      <c r="Q1603" s="149">
        <f>ROUND(E1603*P1603,2)</f>
        <v>0.28000000000000003</v>
      </c>
      <c r="R1603" s="151" t="s">
        <v>1268</v>
      </c>
      <c r="S1603" s="151" t="s">
        <v>3362</v>
      </c>
      <c r="T1603" s="152" t="s">
        <v>279</v>
      </c>
      <c r="U1603" s="136">
        <v>0.255</v>
      </c>
      <c r="V1603" s="136">
        <f>ROUND(E1603*U1603,2)</f>
        <v>71.03</v>
      </c>
      <c r="W1603" s="136"/>
      <c r="X1603" s="136" t="s">
        <v>320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321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">
      <c r="A1604" s="133"/>
      <c r="B1604" s="134"/>
      <c r="C1604" s="157" t="s">
        <v>502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298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">
      <c r="A1605" s="133"/>
      <c r="B1605" s="134"/>
      <c r="C1605" s="157" t="s">
        <v>1075</v>
      </c>
      <c r="D1605" s="137"/>
      <c r="E1605" s="138"/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298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">
      <c r="A1606" s="133"/>
      <c r="B1606" s="134"/>
      <c r="C1606" s="157" t="s">
        <v>1255</v>
      </c>
      <c r="D1606" s="137"/>
      <c r="E1606" s="138">
        <v>278.54000000000002</v>
      </c>
      <c r="F1606" s="136"/>
      <c r="G1606" s="136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298</v>
      </c>
      <c r="AH1606" s="126">
        <v>0</v>
      </c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">
      <c r="A1607" s="133"/>
      <c r="B1607" s="134"/>
      <c r="C1607" s="237"/>
      <c r="D1607" s="238"/>
      <c r="E1607" s="238"/>
      <c r="F1607" s="238"/>
      <c r="G1607" s="238"/>
      <c r="H1607" s="136"/>
      <c r="I1607" s="136"/>
      <c r="J1607" s="136"/>
      <c r="K1607" s="136"/>
      <c r="L1607" s="136"/>
      <c r="M1607" s="136"/>
      <c r="N1607" s="135"/>
      <c r="O1607" s="135"/>
      <c r="P1607" s="135"/>
      <c r="Q1607" s="135"/>
      <c r="R1607" s="136"/>
      <c r="S1607" s="136"/>
      <c r="T1607" s="136"/>
      <c r="U1607" s="136"/>
      <c r="V1607" s="136"/>
      <c r="W1607" s="136"/>
      <c r="X1607" s="136"/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284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">
      <c r="A1608" s="146">
        <v>190</v>
      </c>
      <c r="B1608" s="147" t="s">
        <v>1271</v>
      </c>
      <c r="C1608" s="156" t="s">
        <v>1272</v>
      </c>
      <c r="D1608" s="148" t="s">
        <v>361</v>
      </c>
      <c r="E1608" s="149">
        <v>2278.3994400000001</v>
      </c>
      <c r="F1608" s="150"/>
      <c r="G1608" s="151">
        <f>ROUND(E1608*F1608,2)</f>
        <v>0</v>
      </c>
      <c r="H1608" s="150"/>
      <c r="I1608" s="151">
        <f>ROUND(E1608*H1608,2)</f>
        <v>0</v>
      </c>
      <c r="J1608" s="150"/>
      <c r="K1608" s="151">
        <f>ROUND(E1608*J1608,2)</f>
        <v>0</v>
      </c>
      <c r="L1608" s="151">
        <v>21</v>
      </c>
      <c r="M1608" s="151">
        <f>G1608*(1+L1608/100)</f>
        <v>0</v>
      </c>
      <c r="N1608" s="149">
        <v>0</v>
      </c>
      <c r="O1608" s="149">
        <f>ROUND(E1608*N1608,2)</f>
        <v>0</v>
      </c>
      <c r="P1608" s="149">
        <v>5.0000000000000001E-3</v>
      </c>
      <c r="Q1608" s="149">
        <f>ROUND(E1608*P1608,2)</f>
        <v>11.39</v>
      </c>
      <c r="R1608" s="151" t="s">
        <v>1273</v>
      </c>
      <c r="S1608" s="151" t="s">
        <v>3362</v>
      </c>
      <c r="T1608" s="152" t="s">
        <v>279</v>
      </c>
      <c r="U1608" s="136">
        <v>7.0000000000000007E-2</v>
      </c>
      <c r="V1608" s="136">
        <f>ROUND(E1608*U1608,2)</f>
        <v>159.49</v>
      </c>
      <c r="W1608" s="136"/>
      <c r="X1608" s="136" t="s">
        <v>320</v>
      </c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321</v>
      </c>
      <c r="AH1608" s="126"/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">
      <c r="A1609" s="133"/>
      <c r="B1609" s="134"/>
      <c r="C1609" s="157" t="s">
        <v>447</v>
      </c>
      <c r="D1609" s="137"/>
      <c r="E1609" s="138"/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298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">
      <c r="A1610" s="133"/>
      <c r="B1610" s="134"/>
      <c r="C1610" s="157" t="s">
        <v>1149</v>
      </c>
      <c r="D1610" s="137"/>
      <c r="E1610" s="138"/>
      <c r="F1610" s="136"/>
      <c r="G1610" s="136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298</v>
      </c>
      <c r="AH1610" s="126">
        <v>0</v>
      </c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">
      <c r="A1611" s="133"/>
      <c r="B1611" s="134"/>
      <c r="C1611" s="157" t="s">
        <v>1274</v>
      </c>
      <c r="D1611" s="137"/>
      <c r="E1611" s="138">
        <v>99.233999999999995</v>
      </c>
      <c r="F1611" s="136"/>
      <c r="G1611" s="136"/>
      <c r="H1611" s="136"/>
      <c r="I1611" s="136"/>
      <c r="J1611" s="136"/>
      <c r="K1611" s="136"/>
      <c r="L1611" s="136"/>
      <c r="M1611" s="136"/>
      <c r="N1611" s="135"/>
      <c r="O1611" s="135"/>
      <c r="P1611" s="135"/>
      <c r="Q1611" s="135"/>
      <c r="R1611" s="136"/>
      <c r="S1611" s="136"/>
      <c r="T1611" s="136"/>
      <c r="U1611" s="136"/>
      <c r="V1611" s="136"/>
      <c r="W1611" s="136"/>
      <c r="X1611" s="136"/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298</v>
      </c>
      <c r="AH1611" s="126">
        <v>0</v>
      </c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">
      <c r="A1612" s="133"/>
      <c r="B1612" s="134"/>
      <c r="C1612" s="157" t="s">
        <v>1153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298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">
      <c r="A1613" s="133"/>
      <c r="B1613" s="134"/>
      <c r="C1613" s="157" t="s">
        <v>1275</v>
      </c>
      <c r="D1613" s="137"/>
      <c r="E1613" s="138">
        <v>43.622999999999998</v>
      </c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298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">
      <c r="A1614" s="133"/>
      <c r="B1614" s="134"/>
      <c r="C1614" s="157" t="s">
        <v>1157</v>
      </c>
      <c r="D1614" s="137"/>
      <c r="E1614" s="138"/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298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">
      <c r="A1615" s="133"/>
      <c r="B1615" s="134"/>
      <c r="C1615" s="157" t="s">
        <v>1276</v>
      </c>
      <c r="D1615" s="137"/>
      <c r="E1615" s="138">
        <v>23.715</v>
      </c>
      <c r="F1615" s="136"/>
      <c r="G1615" s="136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298</v>
      </c>
      <c r="AH1615" s="126">
        <v>0</v>
      </c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outlineLevel="1" x14ac:dyDescent="0.2">
      <c r="A1616" s="133"/>
      <c r="B1616" s="134"/>
      <c r="C1616" s="157" t="s">
        <v>1159</v>
      </c>
      <c r="D1616" s="137"/>
      <c r="E1616" s="138"/>
      <c r="F1616" s="136"/>
      <c r="G1616" s="136"/>
      <c r="H1616" s="136"/>
      <c r="I1616" s="136"/>
      <c r="J1616" s="136"/>
      <c r="K1616" s="136"/>
      <c r="L1616" s="136"/>
      <c r="M1616" s="136"/>
      <c r="N1616" s="135"/>
      <c r="O1616" s="135"/>
      <c r="P1616" s="135"/>
      <c r="Q1616" s="135"/>
      <c r="R1616" s="136"/>
      <c r="S1616" s="136"/>
      <c r="T1616" s="136"/>
      <c r="U1616" s="136"/>
      <c r="V1616" s="136"/>
      <c r="W1616" s="136"/>
      <c r="X1616" s="136"/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298</v>
      </c>
      <c r="AH1616" s="126">
        <v>0</v>
      </c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">
      <c r="A1617" s="133"/>
      <c r="B1617" s="134"/>
      <c r="C1617" s="157" t="s">
        <v>1277</v>
      </c>
      <c r="D1617" s="137"/>
      <c r="E1617" s="138">
        <v>319.01400000000001</v>
      </c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298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">
      <c r="A1618" s="133"/>
      <c r="B1618" s="134"/>
      <c r="C1618" s="157" t="s">
        <v>1163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298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">
      <c r="A1619" s="133"/>
      <c r="B1619" s="134"/>
      <c r="C1619" s="157" t="s">
        <v>1278</v>
      </c>
      <c r="D1619" s="137"/>
      <c r="E1619" s="138">
        <v>198.46799999999999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298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">
      <c r="A1620" s="133"/>
      <c r="B1620" s="134"/>
      <c r="C1620" s="157" t="s">
        <v>1166</v>
      </c>
      <c r="D1620" s="137"/>
      <c r="E1620" s="138"/>
      <c r="F1620" s="136"/>
      <c r="G1620" s="136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298</v>
      </c>
      <c r="AH1620" s="126">
        <v>0</v>
      </c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">
      <c r="A1621" s="133"/>
      <c r="B1621" s="134"/>
      <c r="C1621" s="157" t="s">
        <v>1277</v>
      </c>
      <c r="D1621" s="137"/>
      <c r="E1621" s="138">
        <v>319.01400000000001</v>
      </c>
      <c r="F1621" s="136"/>
      <c r="G1621" s="136"/>
      <c r="H1621" s="136"/>
      <c r="I1621" s="136"/>
      <c r="J1621" s="136"/>
      <c r="K1621" s="136"/>
      <c r="L1621" s="136"/>
      <c r="M1621" s="136"/>
      <c r="N1621" s="135"/>
      <c r="O1621" s="135"/>
      <c r="P1621" s="135"/>
      <c r="Q1621" s="135"/>
      <c r="R1621" s="136"/>
      <c r="S1621" s="136"/>
      <c r="T1621" s="136"/>
      <c r="U1621" s="136"/>
      <c r="V1621" s="136"/>
      <c r="W1621" s="136"/>
      <c r="X1621" s="136"/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298</v>
      </c>
      <c r="AH1621" s="126">
        <v>0</v>
      </c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">
      <c r="A1622" s="133"/>
      <c r="B1622" s="134"/>
      <c r="C1622" s="157" t="s">
        <v>1168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298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">
      <c r="A1623" s="133"/>
      <c r="B1623" s="134"/>
      <c r="C1623" s="157" t="s">
        <v>1279</v>
      </c>
      <c r="D1623" s="137"/>
      <c r="E1623" s="138">
        <v>73.926000000000002</v>
      </c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298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">
      <c r="A1624" s="133"/>
      <c r="B1624" s="134"/>
      <c r="C1624" s="157" t="s">
        <v>455</v>
      </c>
      <c r="D1624" s="137"/>
      <c r="E1624" s="138"/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298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">
      <c r="A1625" s="133"/>
      <c r="B1625" s="134"/>
      <c r="C1625" s="157" t="s">
        <v>1280</v>
      </c>
      <c r="D1625" s="137"/>
      <c r="E1625" s="138">
        <v>392.29874999999998</v>
      </c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298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">
      <c r="A1626" s="133"/>
      <c r="B1626" s="134"/>
      <c r="C1626" s="157" t="s">
        <v>1180</v>
      </c>
      <c r="D1626" s="137"/>
      <c r="E1626" s="138"/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298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">
      <c r="A1627" s="133"/>
      <c r="B1627" s="134"/>
      <c r="C1627" s="157" t="s">
        <v>1281</v>
      </c>
      <c r="D1627" s="137"/>
      <c r="E1627" s="138">
        <v>160.083</v>
      </c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298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">
      <c r="A1628" s="133"/>
      <c r="B1628" s="134"/>
      <c r="C1628" s="157" t="s">
        <v>1183</v>
      </c>
      <c r="D1628" s="137"/>
      <c r="E1628" s="138"/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298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">
      <c r="A1629" s="133"/>
      <c r="B1629" s="134"/>
      <c r="C1629" s="157" t="s">
        <v>1282</v>
      </c>
      <c r="D1629" s="137"/>
      <c r="E1629" s="138">
        <v>31.7925</v>
      </c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298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">
      <c r="A1630" s="133"/>
      <c r="B1630" s="134"/>
      <c r="C1630" s="157" t="s">
        <v>1185</v>
      </c>
      <c r="D1630" s="137"/>
      <c r="E1630" s="138"/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298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">
      <c r="A1631" s="133"/>
      <c r="B1631" s="134"/>
      <c r="C1631" s="157" t="s">
        <v>1283</v>
      </c>
      <c r="D1631" s="137"/>
      <c r="E1631" s="138">
        <v>35.720999999999997</v>
      </c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298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">
      <c r="A1632" s="133"/>
      <c r="B1632" s="134"/>
      <c r="C1632" s="157" t="s">
        <v>793</v>
      </c>
      <c r="D1632" s="137"/>
      <c r="E1632" s="138"/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298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">
      <c r="A1633" s="133"/>
      <c r="B1633" s="134"/>
      <c r="C1633" s="157" t="s">
        <v>1284</v>
      </c>
      <c r="D1633" s="137"/>
      <c r="E1633" s="138">
        <v>91.671750000000003</v>
      </c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298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">
      <c r="A1634" s="133"/>
      <c r="B1634" s="134"/>
      <c r="C1634" s="157" t="s">
        <v>1189</v>
      </c>
      <c r="D1634" s="137"/>
      <c r="E1634" s="138"/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298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">
      <c r="A1635" s="133"/>
      <c r="B1635" s="134"/>
      <c r="C1635" s="157" t="s">
        <v>1285</v>
      </c>
      <c r="D1635" s="137"/>
      <c r="E1635" s="138">
        <v>60.48</v>
      </c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298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">
      <c r="A1636" s="133"/>
      <c r="B1636" s="134"/>
      <c r="C1636" s="157" t="s">
        <v>1192</v>
      </c>
      <c r="D1636" s="137"/>
      <c r="E1636" s="138"/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298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">
      <c r="A1637" s="133"/>
      <c r="B1637" s="134"/>
      <c r="C1637" s="157" t="s">
        <v>1286</v>
      </c>
      <c r="D1637" s="137"/>
      <c r="E1637" s="138">
        <v>85.32</v>
      </c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298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">
      <c r="A1638" s="133"/>
      <c r="B1638" s="134"/>
      <c r="C1638" s="157" t="s">
        <v>834</v>
      </c>
      <c r="D1638" s="137"/>
      <c r="E1638" s="138"/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298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">
      <c r="A1639" s="133"/>
      <c r="B1639" s="134"/>
      <c r="C1639" s="157" t="s">
        <v>1287</v>
      </c>
      <c r="D1639" s="137"/>
      <c r="E1639" s="138">
        <v>213.12</v>
      </c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298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">
      <c r="A1640" s="133"/>
      <c r="B1640" s="134"/>
      <c r="C1640" s="157" t="s">
        <v>823</v>
      </c>
      <c r="D1640" s="137"/>
      <c r="E1640" s="138"/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298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">
      <c r="A1641" s="133"/>
      <c r="B1641" s="134"/>
      <c r="C1641" s="157" t="s">
        <v>1288</v>
      </c>
      <c r="D1641" s="137"/>
      <c r="E1641" s="138">
        <v>52.002000000000002</v>
      </c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298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">
      <c r="A1642" s="133"/>
      <c r="B1642" s="134"/>
      <c r="C1642" s="157" t="s">
        <v>1201</v>
      </c>
      <c r="D1642" s="137"/>
      <c r="E1642" s="138"/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298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">
      <c r="A1643" s="133"/>
      <c r="B1643" s="134"/>
      <c r="C1643" s="157" t="s">
        <v>825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298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">
      <c r="A1644" s="133"/>
      <c r="B1644" s="134"/>
      <c r="C1644" s="157" t="s">
        <v>813</v>
      </c>
      <c r="D1644" s="137"/>
      <c r="E1644" s="138"/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298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">
      <c r="A1645" s="133"/>
      <c r="B1645" s="134"/>
      <c r="C1645" s="157" t="s">
        <v>1289</v>
      </c>
      <c r="D1645" s="137"/>
      <c r="E1645" s="138">
        <v>23.166</v>
      </c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298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">
      <c r="A1646" s="133"/>
      <c r="B1646" s="134"/>
      <c r="C1646" s="157" t="s">
        <v>796</v>
      </c>
      <c r="D1646" s="137"/>
      <c r="E1646" s="138"/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298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">
      <c r="A1647" s="133"/>
      <c r="B1647" s="134"/>
      <c r="C1647" s="157" t="s">
        <v>813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298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">
      <c r="A1648" s="133"/>
      <c r="B1648" s="134"/>
      <c r="C1648" s="157" t="s">
        <v>1290</v>
      </c>
      <c r="D1648" s="137"/>
      <c r="E1648" s="138">
        <v>49.203000000000003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298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">
      <c r="A1649" s="133"/>
      <c r="B1649" s="134"/>
      <c r="C1649" s="157" t="s">
        <v>1204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298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">
      <c r="A1650" s="133"/>
      <c r="B1650" s="134"/>
      <c r="C1650" s="157" t="s">
        <v>813</v>
      </c>
      <c r="D1650" s="137"/>
      <c r="E1650" s="138"/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298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">
      <c r="A1651" s="133"/>
      <c r="B1651" s="134"/>
      <c r="C1651" s="157" t="s">
        <v>1291</v>
      </c>
      <c r="D1651" s="137"/>
      <c r="E1651" s="138">
        <v>47.124000000000002</v>
      </c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298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">
      <c r="A1652" s="133"/>
      <c r="B1652" s="134"/>
      <c r="C1652" s="157" t="s">
        <v>820</v>
      </c>
      <c r="D1652" s="137"/>
      <c r="E1652" s="138"/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298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">
      <c r="A1653" s="133"/>
      <c r="B1653" s="134"/>
      <c r="C1653" s="157" t="s">
        <v>813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298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">
      <c r="A1654" s="133"/>
      <c r="B1654" s="134"/>
      <c r="C1654" s="157" t="s">
        <v>1292</v>
      </c>
      <c r="D1654" s="137"/>
      <c r="E1654" s="138">
        <v>37.554079999999999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298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">
      <c r="A1655" s="133"/>
      <c r="B1655" s="134"/>
      <c r="C1655" s="157" t="s">
        <v>1207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298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">
      <c r="A1656" s="133"/>
      <c r="B1656" s="134"/>
      <c r="C1656" s="157" t="s">
        <v>1293</v>
      </c>
      <c r="D1656" s="137"/>
      <c r="E1656" s="138">
        <v>128.39558</v>
      </c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298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">
      <c r="A1657" s="133"/>
      <c r="B1657" s="134"/>
      <c r="C1657" s="157" t="s">
        <v>789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298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">
      <c r="A1658" s="133"/>
      <c r="B1658" s="134"/>
      <c r="C1658" s="157" t="s">
        <v>790</v>
      </c>
      <c r="D1658" s="137"/>
      <c r="E1658" s="138"/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298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">
      <c r="A1659" s="133"/>
      <c r="B1659" s="134"/>
      <c r="C1659" s="157" t="s">
        <v>1294</v>
      </c>
      <c r="D1659" s="137"/>
      <c r="E1659" s="138">
        <v>-103.95</v>
      </c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298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">
      <c r="A1660" s="133"/>
      <c r="B1660" s="134"/>
      <c r="C1660" s="157" t="s">
        <v>793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298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">
      <c r="A1661" s="133"/>
      <c r="B1661" s="134"/>
      <c r="C1661" s="157" t="s">
        <v>1295</v>
      </c>
      <c r="D1661" s="137"/>
      <c r="E1661" s="138">
        <v>-117.45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298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">
      <c r="A1662" s="133"/>
      <c r="B1662" s="134"/>
      <c r="C1662" s="157" t="s">
        <v>796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298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">
      <c r="A1663" s="133"/>
      <c r="B1663" s="134"/>
      <c r="C1663" s="157" t="s">
        <v>1296</v>
      </c>
      <c r="D1663" s="137"/>
      <c r="E1663" s="138">
        <v>-17.891999999999999</v>
      </c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298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">
      <c r="A1664" s="133"/>
      <c r="B1664" s="134"/>
      <c r="C1664" s="157" t="s">
        <v>799</v>
      </c>
      <c r="D1664" s="137"/>
      <c r="E1664" s="138"/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298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">
      <c r="A1665" s="133"/>
      <c r="B1665" s="134"/>
      <c r="C1665" s="157" t="s">
        <v>1297</v>
      </c>
      <c r="D1665" s="137"/>
      <c r="E1665" s="138">
        <v>-13.896000000000001</v>
      </c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298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">
      <c r="A1666" s="133"/>
      <c r="B1666" s="134"/>
      <c r="C1666" s="157" t="s">
        <v>802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298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">
      <c r="A1667" s="133"/>
      <c r="B1667" s="134"/>
      <c r="C1667" s="157" t="s">
        <v>1298</v>
      </c>
      <c r="D1667" s="137"/>
      <c r="E1667" s="138">
        <v>-32.76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298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">
      <c r="A1668" s="133"/>
      <c r="B1668" s="134"/>
      <c r="C1668" s="157" t="s">
        <v>805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298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">
      <c r="A1669" s="133"/>
      <c r="B1669" s="134"/>
      <c r="C1669" s="157" t="s">
        <v>1299</v>
      </c>
      <c r="D1669" s="137"/>
      <c r="E1669" s="138">
        <v>-17.64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298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">
      <c r="A1670" s="133"/>
      <c r="B1670" s="134"/>
      <c r="C1670" s="157" t="s">
        <v>655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298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">
      <c r="A1671" s="133"/>
      <c r="B1671" s="134"/>
      <c r="C1671" s="157" t="s">
        <v>1300</v>
      </c>
      <c r="D1671" s="137"/>
      <c r="E1671" s="138">
        <v>-13.40258</v>
      </c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298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">
      <c r="A1672" s="133"/>
      <c r="B1672" s="134"/>
      <c r="C1672" s="157" t="s">
        <v>655</v>
      </c>
      <c r="D1672" s="137"/>
      <c r="E1672" s="138"/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298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">
      <c r="A1673" s="133"/>
      <c r="B1673" s="134"/>
      <c r="C1673" s="157" t="s">
        <v>1301</v>
      </c>
      <c r="D1673" s="137"/>
      <c r="E1673" s="138">
        <v>110.46437</v>
      </c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298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">
      <c r="A1674" s="133"/>
      <c r="B1674" s="134"/>
      <c r="C1674" s="237"/>
      <c r="D1674" s="238"/>
      <c r="E1674" s="238"/>
      <c r="F1674" s="238"/>
      <c r="G1674" s="238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284</v>
      </c>
      <c r="AH1674" s="126"/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">
      <c r="A1675" s="146">
        <v>191</v>
      </c>
      <c r="B1675" s="147" t="s">
        <v>1302</v>
      </c>
      <c r="C1675" s="156" t="s">
        <v>1303</v>
      </c>
      <c r="D1675" s="148" t="s">
        <v>361</v>
      </c>
      <c r="E1675" s="149">
        <v>749.93120999999996</v>
      </c>
      <c r="F1675" s="150"/>
      <c r="G1675" s="151">
        <f>ROUND(E1675*F1675,2)</f>
        <v>0</v>
      </c>
      <c r="H1675" s="150"/>
      <c r="I1675" s="151">
        <f>ROUND(E1675*H1675,2)</f>
        <v>0</v>
      </c>
      <c r="J1675" s="150"/>
      <c r="K1675" s="151">
        <f>ROUND(E1675*J1675,2)</f>
        <v>0</v>
      </c>
      <c r="L1675" s="151">
        <v>21</v>
      </c>
      <c r="M1675" s="151">
        <f>G1675*(1+L1675/100)</f>
        <v>0</v>
      </c>
      <c r="N1675" s="149">
        <v>0</v>
      </c>
      <c r="O1675" s="149">
        <f>ROUND(E1675*N1675,2)</f>
        <v>0</v>
      </c>
      <c r="P1675" s="149">
        <v>3.5000000000000003E-2</v>
      </c>
      <c r="Q1675" s="149">
        <f>ROUND(E1675*P1675,2)</f>
        <v>26.25</v>
      </c>
      <c r="R1675" s="151" t="s">
        <v>1273</v>
      </c>
      <c r="S1675" s="151" t="s">
        <v>3362</v>
      </c>
      <c r="T1675" s="152" t="s">
        <v>279</v>
      </c>
      <c r="U1675" s="136">
        <v>7.0000000000000007E-2</v>
      </c>
      <c r="V1675" s="136">
        <f>ROUND(E1675*U1675,2)</f>
        <v>52.5</v>
      </c>
      <c r="W1675" s="136"/>
      <c r="X1675" s="136" t="s">
        <v>320</v>
      </c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321</v>
      </c>
      <c r="AH1675" s="126"/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">
      <c r="A1676" s="133"/>
      <c r="B1676" s="134"/>
      <c r="C1676" s="157" t="s">
        <v>1171</v>
      </c>
      <c r="D1676" s="137"/>
      <c r="E1676" s="138"/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298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">
      <c r="A1677" s="133"/>
      <c r="B1677" s="134"/>
      <c r="C1677" s="157" t="s">
        <v>1172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298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">
      <c r="A1678" s="133"/>
      <c r="B1678" s="134"/>
      <c r="C1678" s="157" t="s">
        <v>1304</v>
      </c>
      <c r="D1678" s="137"/>
      <c r="E1678" s="138">
        <v>606.15224999999998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298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">
      <c r="A1679" s="133"/>
      <c r="B1679" s="134"/>
      <c r="C1679" s="157" t="s">
        <v>1305</v>
      </c>
      <c r="D1679" s="137"/>
      <c r="E1679" s="138">
        <v>84.2517</v>
      </c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298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">
      <c r="A1680" s="133"/>
      <c r="B1680" s="134"/>
      <c r="C1680" s="157" t="s">
        <v>1306</v>
      </c>
      <c r="D1680" s="137"/>
      <c r="E1680" s="138">
        <v>23.81625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298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">
      <c r="A1681" s="133"/>
      <c r="B1681" s="134"/>
      <c r="C1681" s="157" t="s">
        <v>655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298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">
      <c r="A1682" s="133"/>
      <c r="B1682" s="134"/>
      <c r="C1682" s="157" t="s">
        <v>1307</v>
      </c>
      <c r="D1682" s="137"/>
      <c r="E1682" s="138">
        <v>35.711010000000002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298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">
      <c r="A1683" s="133"/>
      <c r="B1683" s="134"/>
      <c r="C1683" s="237"/>
      <c r="D1683" s="238"/>
      <c r="E1683" s="238"/>
      <c r="F1683" s="238"/>
      <c r="G1683" s="238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284</v>
      </c>
      <c r="AH1683" s="126"/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">
      <c r="A1684" s="146">
        <v>192</v>
      </c>
      <c r="B1684" s="147" t="s">
        <v>1308</v>
      </c>
      <c r="C1684" s="156" t="s">
        <v>1309</v>
      </c>
      <c r="D1684" s="148" t="s">
        <v>490</v>
      </c>
      <c r="E1684" s="149">
        <v>8</v>
      </c>
      <c r="F1684" s="150"/>
      <c r="G1684" s="151">
        <f>ROUND(E1684*F1684,2)</f>
        <v>0</v>
      </c>
      <c r="H1684" s="150"/>
      <c r="I1684" s="151">
        <f>ROUND(E1684*H1684,2)</f>
        <v>0</v>
      </c>
      <c r="J1684" s="150"/>
      <c r="K1684" s="151">
        <f>ROUND(E1684*J1684,2)</f>
        <v>0</v>
      </c>
      <c r="L1684" s="151">
        <v>21</v>
      </c>
      <c r="M1684" s="151">
        <f>G1684*(1+L1684/100)</f>
        <v>0</v>
      </c>
      <c r="N1684" s="149">
        <v>9.5E-4</v>
      </c>
      <c r="O1684" s="149">
        <f>ROUND(E1684*N1684,2)</f>
        <v>0.01</v>
      </c>
      <c r="P1684" s="149">
        <v>0.38046000000000002</v>
      </c>
      <c r="Q1684" s="149">
        <f>ROUND(E1684*P1684,2)</f>
        <v>3.04</v>
      </c>
      <c r="R1684" s="151"/>
      <c r="S1684" s="151" t="s">
        <v>293</v>
      </c>
      <c r="T1684" s="152" t="s">
        <v>279</v>
      </c>
      <c r="U1684" s="136">
        <v>0</v>
      </c>
      <c r="V1684" s="136">
        <f>ROUND(E1684*U1684,2)</f>
        <v>0</v>
      </c>
      <c r="W1684" s="136"/>
      <c r="X1684" s="136" t="s">
        <v>320</v>
      </c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321</v>
      </c>
      <c r="AH1684" s="126"/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ht="22.5" outlineLevel="1" x14ac:dyDescent="0.2">
      <c r="A1685" s="133"/>
      <c r="B1685" s="134"/>
      <c r="C1685" s="241" t="s">
        <v>1310</v>
      </c>
      <c r="D1685" s="242"/>
      <c r="E1685" s="242"/>
      <c r="F1685" s="242"/>
      <c r="G1685" s="242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283</v>
      </c>
      <c r="AH1685" s="126"/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53" t="str">
        <f>C1685</f>
        <v>Svislé přemístění ze 2. NP, nebo 1. PP, vodorovné vnitrostaveništní přemístění do 30 m, odvoz na skládku do 10 km. Bez poplatku za skládku.</v>
      </c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">
      <c r="A1686" s="133"/>
      <c r="B1686" s="134"/>
      <c r="C1686" s="157" t="s">
        <v>502</v>
      </c>
      <c r="D1686" s="137"/>
      <c r="E1686" s="138"/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298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">
      <c r="A1687" s="133"/>
      <c r="B1687" s="134"/>
      <c r="C1687" s="157" t="s">
        <v>88</v>
      </c>
      <c r="D1687" s="137"/>
      <c r="E1687" s="138">
        <v>2</v>
      </c>
      <c r="F1687" s="136"/>
      <c r="G1687" s="136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298</v>
      </c>
      <c r="AH1687" s="126">
        <v>0</v>
      </c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">
      <c r="A1688" s="133"/>
      <c r="B1688" s="134"/>
      <c r="C1688" s="157" t="s">
        <v>492</v>
      </c>
      <c r="D1688" s="137"/>
      <c r="E1688" s="138"/>
      <c r="F1688" s="136"/>
      <c r="G1688" s="136"/>
      <c r="H1688" s="136"/>
      <c r="I1688" s="136"/>
      <c r="J1688" s="136"/>
      <c r="K1688" s="136"/>
      <c r="L1688" s="136"/>
      <c r="M1688" s="136"/>
      <c r="N1688" s="135"/>
      <c r="O1688" s="135"/>
      <c r="P1688" s="135"/>
      <c r="Q1688" s="135"/>
      <c r="R1688" s="136"/>
      <c r="S1688" s="136"/>
      <c r="T1688" s="136"/>
      <c r="U1688" s="136"/>
      <c r="V1688" s="136"/>
      <c r="W1688" s="136"/>
      <c r="X1688" s="136"/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298</v>
      </c>
      <c r="AH1688" s="126">
        <v>0</v>
      </c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">
      <c r="A1689" s="133"/>
      <c r="B1689" s="134"/>
      <c r="C1689" s="157" t="s">
        <v>1052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298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">
      <c r="A1690" s="133"/>
      <c r="B1690" s="134"/>
      <c r="C1690" s="157" t="s">
        <v>88</v>
      </c>
      <c r="D1690" s="137"/>
      <c r="E1690" s="138">
        <v>2</v>
      </c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298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">
      <c r="A1691" s="133"/>
      <c r="B1691" s="134"/>
      <c r="C1691" s="157" t="s">
        <v>1097</v>
      </c>
      <c r="D1691" s="137"/>
      <c r="E1691" s="138"/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298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">
      <c r="A1692" s="133"/>
      <c r="B1692" s="134"/>
      <c r="C1692" s="157" t="s">
        <v>96</v>
      </c>
      <c r="D1692" s="137"/>
      <c r="E1692" s="138">
        <v>4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298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">
      <c r="A1693" s="133"/>
      <c r="B1693" s="134"/>
      <c r="C1693" s="237"/>
      <c r="D1693" s="238"/>
      <c r="E1693" s="238"/>
      <c r="F1693" s="238"/>
      <c r="G1693" s="238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284</v>
      </c>
      <c r="AH1693" s="126"/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">
      <c r="A1694" s="146">
        <v>193</v>
      </c>
      <c r="B1694" s="147" t="s">
        <v>1311</v>
      </c>
      <c r="C1694" s="156" t="s">
        <v>1312</v>
      </c>
      <c r="D1694" s="148" t="s">
        <v>361</v>
      </c>
      <c r="E1694" s="149">
        <v>1280.3506400000001</v>
      </c>
      <c r="F1694" s="150"/>
      <c r="G1694" s="151">
        <f>ROUND(E1694*F1694,2)</f>
        <v>0</v>
      </c>
      <c r="H1694" s="150"/>
      <c r="I1694" s="151">
        <f>ROUND(E1694*H1694,2)</f>
        <v>0</v>
      </c>
      <c r="J1694" s="150"/>
      <c r="K1694" s="151">
        <f>ROUND(E1694*J1694,2)</f>
        <v>0</v>
      </c>
      <c r="L1694" s="151">
        <v>21</v>
      </c>
      <c r="M1694" s="151">
        <f>G1694*(1+L1694/100)</f>
        <v>0</v>
      </c>
      <c r="N1694" s="149">
        <v>0</v>
      </c>
      <c r="O1694" s="149">
        <f>ROUND(E1694*N1694,2)</f>
        <v>0</v>
      </c>
      <c r="P1694" s="149">
        <v>7.3200000000000001E-3</v>
      </c>
      <c r="Q1694" s="149">
        <f>ROUND(E1694*P1694,2)</f>
        <v>9.3699999999999992</v>
      </c>
      <c r="R1694" s="151"/>
      <c r="S1694" s="151" t="s">
        <v>293</v>
      </c>
      <c r="T1694" s="152" t="s">
        <v>279</v>
      </c>
      <c r="U1694" s="136">
        <v>0.14229</v>
      </c>
      <c r="V1694" s="136">
        <f>ROUND(E1694*U1694,2)</f>
        <v>182.18</v>
      </c>
      <c r="W1694" s="136"/>
      <c r="X1694" s="136" t="s">
        <v>320</v>
      </c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321</v>
      </c>
      <c r="AH1694" s="126"/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">
      <c r="A1695" s="133"/>
      <c r="B1695" s="134"/>
      <c r="C1695" s="241" t="s">
        <v>1313</v>
      </c>
      <c r="D1695" s="242"/>
      <c r="E1695" s="242"/>
      <c r="F1695" s="242"/>
      <c r="G1695" s="242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283</v>
      </c>
      <c r="AH1695" s="126"/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">
      <c r="A1696" s="133"/>
      <c r="B1696" s="134"/>
      <c r="C1696" s="157" t="s">
        <v>1248</v>
      </c>
      <c r="D1696" s="137"/>
      <c r="E1696" s="138"/>
      <c r="F1696" s="136"/>
      <c r="G1696" s="136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298</v>
      </c>
      <c r="AH1696" s="126">
        <v>0</v>
      </c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">
      <c r="A1697" s="133"/>
      <c r="B1697" s="134"/>
      <c r="C1697" s="157" t="s">
        <v>1249</v>
      </c>
      <c r="D1697" s="137"/>
      <c r="E1697" s="138"/>
      <c r="F1697" s="136"/>
      <c r="G1697" s="136"/>
      <c r="H1697" s="136"/>
      <c r="I1697" s="136"/>
      <c r="J1697" s="136"/>
      <c r="K1697" s="136"/>
      <c r="L1697" s="136"/>
      <c r="M1697" s="136"/>
      <c r="N1697" s="135"/>
      <c r="O1697" s="135"/>
      <c r="P1697" s="135"/>
      <c r="Q1697" s="135"/>
      <c r="R1697" s="136"/>
      <c r="S1697" s="136"/>
      <c r="T1697" s="136"/>
      <c r="U1697" s="136"/>
      <c r="V1697" s="136"/>
      <c r="W1697" s="136"/>
      <c r="X1697" s="136"/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298</v>
      </c>
      <c r="AH1697" s="126">
        <v>0</v>
      </c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outlineLevel="1" x14ac:dyDescent="0.2">
      <c r="A1698" s="133"/>
      <c r="B1698" s="134"/>
      <c r="C1698" s="157" t="s">
        <v>1250</v>
      </c>
      <c r="D1698" s="137"/>
      <c r="E1698" s="138">
        <v>85.388689999999997</v>
      </c>
      <c r="F1698" s="136"/>
      <c r="G1698" s="136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298</v>
      </c>
      <c r="AH1698" s="126">
        <v>0</v>
      </c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26"/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">
      <c r="A1699" s="133"/>
      <c r="B1699" s="134"/>
      <c r="C1699" s="157" t="s">
        <v>1251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298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">
      <c r="A1700" s="133"/>
      <c r="B1700" s="134"/>
      <c r="C1700" s="157" t="s">
        <v>1252</v>
      </c>
      <c r="D1700" s="137"/>
      <c r="E1700" s="138">
        <v>1194.9619499999999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298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">
      <c r="A1701" s="133"/>
      <c r="B1701" s="134"/>
      <c r="C1701" s="237"/>
      <c r="D1701" s="238"/>
      <c r="E1701" s="238"/>
      <c r="F1701" s="238"/>
      <c r="G1701" s="238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284</v>
      </c>
      <c r="AH1701" s="126"/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">
      <c r="A1702" s="146">
        <v>194</v>
      </c>
      <c r="B1702" s="147" t="s">
        <v>1314</v>
      </c>
      <c r="C1702" s="156" t="s">
        <v>1315</v>
      </c>
      <c r="D1702" s="148" t="s">
        <v>667</v>
      </c>
      <c r="E1702" s="149">
        <v>85</v>
      </c>
      <c r="F1702" s="150"/>
      <c r="G1702" s="151">
        <f>ROUND(E1702*F1702,2)</f>
        <v>0</v>
      </c>
      <c r="H1702" s="150"/>
      <c r="I1702" s="151">
        <f>ROUND(E1702*H1702,2)</f>
        <v>0</v>
      </c>
      <c r="J1702" s="150"/>
      <c r="K1702" s="151">
        <f>ROUND(E1702*J1702,2)</f>
        <v>0</v>
      </c>
      <c r="L1702" s="151">
        <v>21</v>
      </c>
      <c r="M1702" s="151">
        <f>G1702*(1+L1702/100)</f>
        <v>0</v>
      </c>
      <c r="N1702" s="149">
        <v>0</v>
      </c>
      <c r="O1702" s="149">
        <f>ROUND(E1702*N1702,2)</f>
        <v>0</v>
      </c>
      <c r="P1702" s="149">
        <v>4.1000000000000002E-2</v>
      </c>
      <c r="Q1702" s="149">
        <f>ROUND(E1702*P1702,2)</f>
        <v>3.49</v>
      </c>
      <c r="R1702" s="151"/>
      <c r="S1702" s="151" t="s">
        <v>293</v>
      </c>
      <c r="T1702" s="152" t="s">
        <v>279</v>
      </c>
      <c r="U1702" s="136">
        <v>0</v>
      </c>
      <c r="V1702" s="136">
        <f>ROUND(E1702*U1702,2)</f>
        <v>0</v>
      </c>
      <c r="W1702" s="136"/>
      <c r="X1702" s="136" t="s">
        <v>320</v>
      </c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609</v>
      </c>
      <c r="AH1702" s="126"/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">
      <c r="A1703" s="133"/>
      <c r="B1703" s="134"/>
      <c r="C1703" s="239"/>
      <c r="D1703" s="240"/>
      <c r="E1703" s="240"/>
      <c r="F1703" s="240"/>
      <c r="G1703" s="240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284</v>
      </c>
      <c r="AH1703" s="126"/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">
      <c r="A1704" s="146">
        <v>195</v>
      </c>
      <c r="B1704" s="147" t="s">
        <v>1316</v>
      </c>
      <c r="C1704" s="156" t="s">
        <v>1317</v>
      </c>
      <c r="D1704" s="148" t="s">
        <v>719</v>
      </c>
      <c r="E1704" s="149">
        <v>62.279000000000003</v>
      </c>
      <c r="F1704" s="150"/>
      <c r="G1704" s="151">
        <f>ROUND(E1704*F1704,2)</f>
        <v>0</v>
      </c>
      <c r="H1704" s="150"/>
      <c r="I1704" s="151">
        <f>ROUND(E1704*H1704,2)</f>
        <v>0</v>
      </c>
      <c r="J1704" s="150"/>
      <c r="K1704" s="151">
        <f>ROUND(E1704*J1704,2)</f>
        <v>0</v>
      </c>
      <c r="L1704" s="151">
        <v>21</v>
      </c>
      <c r="M1704" s="151">
        <f>G1704*(1+L1704/100)</f>
        <v>0</v>
      </c>
      <c r="N1704" s="149">
        <v>0</v>
      </c>
      <c r="O1704" s="149">
        <f>ROUND(E1704*N1704,2)</f>
        <v>0</v>
      </c>
      <c r="P1704" s="149">
        <v>0</v>
      </c>
      <c r="Q1704" s="149">
        <f>ROUND(E1704*P1704,2)</f>
        <v>0</v>
      </c>
      <c r="R1704" s="151"/>
      <c r="S1704" s="151" t="s">
        <v>293</v>
      </c>
      <c r="T1704" s="152" t="s">
        <v>279</v>
      </c>
      <c r="U1704" s="136">
        <v>0</v>
      </c>
      <c r="V1704" s="136">
        <f>ROUND(E1704*U1704,2)</f>
        <v>0</v>
      </c>
      <c r="W1704" s="136"/>
      <c r="X1704" s="136" t="s">
        <v>320</v>
      </c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321</v>
      </c>
      <c r="AH1704" s="126"/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">
      <c r="A1705" s="133"/>
      <c r="B1705" s="134"/>
      <c r="C1705" s="157" t="s">
        <v>502</v>
      </c>
      <c r="D1705" s="137"/>
      <c r="E1705" s="138"/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298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">
      <c r="A1706" s="133"/>
      <c r="B1706" s="134"/>
      <c r="C1706" s="157" t="s">
        <v>1318</v>
      </c>
      <c r="D1706" s="137"/>
      <c r="E1706" s="138">
        <v>8.9284999999999997</v>
      </c>
      <c r="F1706" s="136"/>
      <c r="G1706" s="136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298</v>
      </c>
      <c r="AH1706" s="126">
        <v>0</v>
      </c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">
      <c r="A1707" s="133"/>
      <c r="B1707" s="134"/>
      <c r="C1707" s="157" t="s">
        <v>492</v>
      </c>
      <c r="D1707" s="137"/>
      <c r="E1707" s="138"/>
      <c r="F1707" s="136"/>
      <c r="G1707" s="136"/>
      <c r="H1707" s="136"/>
      <c r="I1707" s="136"/>
      <c r="J1707" s="136"/>
      <c r="K1707" s="136"/>
      <c r="L1707" s="136"/>
      <c r="M1707" s="136"/>
      <c r="N1707" s="135"/>
      <c r="O1707" s="135"/>
      <c r="P1707" s="135"/>
      <c r="Q1707" s="135"/>
      <c r="R1707" s="136"/>
      <c r="S1707" s="136"/>
      <c r="T1707" s="136"/>
      <c r="U1707" s="136"/>
      <c r="V1707" s="136"/>
      <c r="W1707" s="136"/>
      <c r="X1707" s="136"/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298</v>
      </c>
      <c r="AH1707" s="126">
        <v>0</v>
      </c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">
      <c r="A1708" s="133"/>
      <c r="B1708" s="134"/>
      <c r="C1708" s="157" t="s">
        <v>1319</v>
      </c>
      <c r="D1708" s="137"/>
      <c r="E1708" s="138">
        <v>53.350499999999997</v>
      </c>
      <c r="F1708" s="136"/>
      <c r="G1708" s="136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298</v>
      </c>
      <c r="AH1708" s="126">
        <v>0</v>
      </c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">
      <c r="A1709" s="133"/>
      <c r="B1709" s="134"/>
      <c r="C1709" s="237"/>
      <c r="D1709" s="238"/>
      <c r="E1709" s="238"/>
      <c r="F1709" s="238"/>
      <c r="G1709" s="238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284</v>
      </c>
      <c r="AH1709" s="126"/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">
      <c r="A1710" s="146">
        <v>196</v>
      </c>
      <c r="B1710" s="147" t="s">
        <v>1320</v>
      </c>
      <c r="C1710" s="156" t="s">
        <v>1321</v>
      </c>
      <c r="D1710" s="148" t="s">
        <v>719</v>
      </c>
      <c r="E1710" s="149">
        <v>9.2799999999999994</v>
      </c>
      <c r="F1710" s="150"/>
      <c r="G1710" s="151">
        <f>ROUND(E1710*F1710,2)</f>
        <v>0</v>
      </c>
      <c r="H1710" s="150"/>
      <c r="I1710" s="151">
        <f>ROUND(E1710*H1710,2)</f>
        <v>0</v>
      </c>
      <c r="J1710" s="150"/>
      <c r="K1710" s="151">
        <f>ROUND(E1710*J1710,2)</f>
        <v>0</v>
      </c>
      <c r="L1710" s="151">
        <v>21</v>
      </c>
      <c r="M1710" s="151">
        <f>G1710*(1+L1710/100)</f>
        <v>0</v>
      </c>
      <c r="N1710" s="149">
        <v>0</v>
      </c>
      <c r="O1710" s="149">
        <f>ROUND(E1710*N1710,2)</f>
        <v>0</v>
      </c>
      <c r="P1710" s="149">
        <v>0</v>
      </c>
      <c r="Q1710" s="149">
        <f>ROUND(E1710*P1710,2)</f>
        <v>0</v>
      </c>
      <c r="R1710" s="151"/>
      <c r="S1710" s="151" t="s">
        <v>293</v>
      </c>
      <c r="T1710" s="152" t="s">
        <v>279</v>
      </c>
      <c r="U1710" s="136">
        <v>0</v>
      </c>
      <c r="V1710" s="136">
        <f>ROUND(E1710*U1710,2)</f>
        <v>0</v>
      </c>
      <c r="W1710" s="136"/>
      <c r="X1710" s="136" t="s">
        <v>320</v>
      </c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321</v>
      </c>
      <c r="AH1710" s="126"/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">
      <c r="A1711" s="133"/>
      <c r="B1711" s="134"/>
      <c r="C1711" s="157" t="s">
        <v>502</v>
      </c>
      <c r="D1711" s="137"/>
      <c r="E1711" s="138"/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298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">
      <c r="A1712" s="133"/>
      <c r="B1712" s="134"/>
      <c r="C1712" s="157" t="s">
        <v>1322</v>
      </c>
      <c r="D1712" s="137"/>
      <c r="E1712" s="138">
        <v>2.88</v>
      </c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298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">
      <c r="A1713" s="133"/>
      <c r="B1713" s="134"/>
      <c r="C1713" s="157" t="s">
        <v>492</v>
      </c>
      <c r="D1713" s="137"/>
      <c r="E1713" s="138"/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298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">
      <c r="A1714" s="133"/>
      <c r="B1714" s="134"/>
      <c r="C1714" s="157" t="s">
        <v>1323</v>
      </c>
      <c r="D1714" s="137"/>
      <c r="E1714" s="138">
        <v>6.4</v>
      </c>
      <c r="F1714" s="136"/>
      <c r="G1714" s="136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298</v>
      </c>
      <c r="AH1714" s="126">
        <v>0</v>
      </c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">
      <c r="A1715" s="133"/>
      <c r="B1715" s="134"/>
      <c r="C1715" s="237"/>
      <c r="D1715" s="238"/>
      <c r="E1715" s="238"/>
      <c r="F1715" s="238"/>
      <c r="G1715" s="238"/>
      <c r="H1715" s="136"/>
      <c r="I1715" s="136"/>
      <c r="J1715" s="136"/>
      <c r="K1715" s="136"/>
      <c r="L1715" s="136"/>
      <c r="M1715" s="136"/>
      <c r="N1715" s="135"/>
      <c r="O1715" s="135"/>
      <c r="P1715" s="135"/>
      <c r="Q1715" s="135"/>
      <c r="R1715" s="136"/>
      <c r="S1715" s="136"/>
      <c r="T1715" s="136"/>
      <c r="U1715" s="136"/>
      <c r="V1715" s="136"/>
      <c r="W1715" s="136"/>
      <c r="X1715" s="136"/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284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">
      <c r="A1716" s="146">
        <v>197</v>
      </c>
      <c r="B1716" s="147" t="s">
        <v>1324</v>
      </c>
      <c r="C1716" s="156" t="s">
        <v>1325</v>
      </c>
      <c r="D1716" s="148" t="s">
        <v>713</v>
      </c>
      <c r="E1716" s="149">
        <v>31.646239999999999</v>
      </c>
      <c r="F1716" s="150"/>
      <c r="G1716" s="151">
        <f>ROUND(E1716*F1716,2)</f>
        <v>0</v>
      </c>
      <c r="H1716" s="150"/>
      <c r="I1716" s="151">
        <f>ROUND(E1716*H1716,2)</f>
        <v>0</v>
      </c>
      <c r="J1716" s="150"/>
      <c r="K1716" s="151">
        <f>ROUND(E1716*J1716,2)</f>
        <v>0</v>
      </c>
      <c r="L1716" s="151">
        <v>21</v>
      </c>
      <c r="M1716" s="151">
        <f>G1716*(1+L1716/100)</f>
        <v>0</v>
      </c>
      <c r="N1716" s="149">
        <v>0</v>
      </c>
      <c r="O1716" s="149">
        <f>ROUND(E1716*N1716,2)</f>
        <v>0</v>
      </c>
      <c r="P1716" s="149">
        <v>0</v>
      </c>
      <c r="Q1716" s="149">
        <f>ROUND(E1716*P1716,2)</f>
        <v>0</v>
      </c>
      <c r="R1716" s="151"/>
      <c r="S1716" s="151" t="s">
        <v>293</v>
      </c>
      <c r="T1716" s="152" t="s">
        <v>279</v>
      </c>
      <c r="U1716" s="136">
        <v>0</v>
      </c>
      <c r="V1716" s="136">
        <f>ROUND(E1716*U1716,2)</f>
        <v>0</v>
      </c>
      <c r="W1716" s="136"/>
      <c r="X1716" s="136" t="s">
        <v>320</v>
      </c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609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">
      <c r="A1717" s="133"/>
      <c r="B1717" s="134"/>
      <c r="C1717" s="157" t="s">
        <v>502</v>
      </c>
      <c r="D1717" s="137"/>
      <c r="E1717" s="138"/>
      <c r="F1717" s="136"/>
      <c r="G1717" s="136"/>
      <c r="H1717" s="136"/>
      <c r="I1717" s="136"/>
      <c r="J1717" s="136"/>
      <c r="K1717" s="136"/>
      <c r="L1717" s="136"/>
      <c r="M1717" s="136"/>
      <c r="N1717" s="135"/>
      <c r="O1717" s="135"/>
      <c r="P1717" s="135"/>
      <c r="Q1717" s="135"/>
      <c r="R1717" s="136"/>
      <c r="S1717" s="136"/>
      <c r="T1717" s="136"/>
      <c r="U1717" s="136"/>
      <c r="V1717" s="136"/>
      <c r="W1717" s="136"/>
      <c r="X1717" s="136"/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298</v>
      </c>
      <c r="AH1717" s="126">
        <v>0</v>
      </c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">
      <c r="A1718" s="133"/>
      <c r="B1718" s="134"/>
      <c r="C1718" s="157" t="s">
        <v>1326</v>
      </c>
      <c r="D1718" s="137"/>
      <c r="E1718" s="138">
        <v>1.78271</v>
      </c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298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">
      <c r="A1719" s="133"/>
      <c r="B1719" s="134"/>
      <c r="C1719" s="157" t="s">
        <v>1327</v>
      </c>
      <c r="D1719" s="137"/>
      <c r="E1719" s="138">
        <v>0.68698000000000004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298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">
      <c r="A1720" s="133"/>
      <c r="B1720" s="134"/>
      <c r="C1720" s="157" t="s">
        <v>492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298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">
      <c r="A1721" s="133"/>
      <c r="B1721" s="134"/>
      <c r="C1721" s="157" t="s">
        <v>1328</v>
      </c>
      <c r="D1721" s="137"/>
      <c r="E1721" s="138"/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298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">
      <c r="A1722" s="133"/>
      <c r="B1722" s="134"/>
      <c r="C1722" s="157" t="s">
        <v>859</v>
      </c>
      <c r="D1722" s="137"/>
      <c r="E1722" s="138"/>
      <c r="F1722" s="136"/>
      <c r="G1722" s="136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298</v>
      </c>
      <c r="AH1722" s="126">
        <v>0</v>
      </c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">
      <c r="A1723" s="133"/>
      <c r="B1723" s="134"/>
      <c r="C1723" s="157" t="s">
        <v>1329</v>
      </c>
      <c r="D1723" s="137"/>
      <c r="E1723" s="138">
        <v>8.25</v>
      </c>
      <c r="F1723" s="136"/>
      <c r="G1723" s="136"/>
      <c r="H1723" s="136"/>
      <c r="I1723" s="136"/>
      <c r="J1723" s="136"/>
      <c r="K1723" s="136"/>
      <c r="L1723" s="136"/>
      <c r="M1723" s="136"/>
      <c r="N1723" s="135"/>
      <c r="O1723" s="135"/>
      <c r="P1723" s="135"/>
      <c r="Q1723" s="135"/>
      <c r="R1723" s="136"/>
      <c r="S1723" s="136"/>
      <c r="T1723" s="136"/>
      <c r="U1723" s="136"/>
      <c r="V1723" s="136"/>
      <c r="W1723" s="136"/>
      <c r="X1723" s="136"/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298</v>
      </c>
      <c r="AH1723" s="126">
        <v>0</v>
      </c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">
      <c r="A1724" s="133"/>
      <c r="B1724" s="134"/>
      <c r="C1724" s="157" t="s">
        <v>1330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298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">
      <c r="A1725" s="133"/>
      <c r="B1725" s="134"/>
      <c r="C1725" s="157" t="s">
        <v>1331</v>
      </c>
      <c r="D1725" s="137"/>
      <c r="E1725" s="138">
        <v>15.420349999999999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298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">
      <c r="A1726" s="133"/>
      <c r="B1726" s="134"/>
      <c r="C1726" s="157" t="s">
        <v>1332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298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">
      <c r="A1727" s="133"/>
      <c r="B1727" s="134"/>
      <c r="C1727" s="157" t="s">
        <v>1333</v>
      </c>
      <c r="D1727" s="137"/>
      <c r="E1727" s="138">
        <v>1.3984000000000001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298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">
      <c r="A1728" s="133"/>
      <c r="B1728" s="134"/>
      <c r="C1728" s="157" t="s">
        <v>1334</v>
      </c>
      <c r="D1728" s="137"/>
      <c r="E1728" s="138">
        <v>4.1078000000000001</v>
      </c>
      <c r="F1728" s="136"/>
      <c r="G1728" s="136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298</v>
      </c>
      <c r="AH1728" s="126">
        <v>0</v>
      </c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">
      <c r="A1729" s="133"/>
      <c r="B1729" s="134"/>
      <c r="C1729" s="237"/>
      <c r="D1729" s="238"/>
      <c r="E1729" s="238"/>
      <c r="F1729" s="238"/>
      <c r="G1729" s="238"/>
      <c r="H1729" s="136"/>
      <c r="I1729" s="136"/>
      <c r="J1729" s="136"/>
      <c r="K1729" s="136"/>
      <c r="L1729" s="136"/>
      <c r="M1729" s="136"/>
      <c r="N1729" s="135"/>
      <c r="O1729" s="135"/>
      <c r="P1729" s="135"/>
      <c r="Q1729" s="135"/>
      <c r="R1729" s="136"/>
      <c r="S1729" s="136"/>
      <c r="T1729" s="136"/>
      <c r="U1729" s="136"/>
      <c r="V1729" s="136"/>
      <c r="W1729" s="136"/>
      <c r="X1729" s="136"/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284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">
      <c r="A1730" s="146">
        <v>198</v>
      </c>
      <c r="B1730" s="147" t="s">
        <v>1335</v>
      </c>
      <c r="C1730" s="156" t="s">
        <v>1336</v>
      </c>
      <c r="D1730" s="148" t="s">
        <v>672</v>
      </c>
      <c r="E1730" s="149">
        <v>1</v>
      </c>
      <c r="F1730" s="150"/>
      <c r="G1730" s="151">
        <f>ROUND(E1730*F1730,2)</f>
        <v>0</v>
      </c>
      <c r="H1730" s="150"/>
      <c r="I1730" s="151">
        <f>ROUND(E1730*H1730,2)</f>
        <v>0</v>
      </c>
      <c r="J1730" s="150"/>
      <c r="K1730" s="151">
        <f>ROUND(E1730*J1730,2)</f>
        <v>0</v>
      </c>
      <c r="L1730" s="151">
        <v>21</v>
      </c>
      <c r="M1730" s="151">
        <f>G1730*(1+L1730/100)</f>
        <v>0</v>
      </c>
      <c r="N1730" s="149">
        <v>0</v>
      </c>
      <c r="O1730" s="149">
        <f>ROUND(E1730*N1730,2)</f>
        <v>0</v>
      </c>
      <c r="P1730" s="149">
        <v>0</v>
      </c>
      <c r="Q1730" s="149">
        <f>ROUND(E1730*P1730,2)</f>
        <v>0</v>
      </c>
      <c r="R1730" s="151"/>
      <c r="S1730" s="151" t="s">
        <v>293</v>
      </c>
      <c r="T1730" s="152" t="s">
        <v>279</v>
      </c>
      <c r="U1730" s="136">
        <v>0</v>
      </c>
      <c r="V1730" s="136">
        <f>ROUND(E1730*U1730,2)</f>
        <v>0</v>
      </c>
      <c r="W1730" s="136"/>
      <c r="X1730" s="136" t="s">
        <v>320</v>
      </c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609</v>
      </c>
      <c r="AH1730" s="126"/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">
      <c r="A1731" s="133"/>
      <c r="B1731" s="134"/>
      <c r="C1731" s="239"/>
      <c r="D1731" s="240"/>
      <c r="E1731" s="240"/>
      <c r="F1731" s="240"/>
      <c r="G1731" s="240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284</v>
      </c>
      <c r="AH1731" s="126"/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">
      <c r="A1732" s="146">
        <v>199</v>
      </c>
      <c r="B1732" s="147" t="s">
        <v>1337</v>
      </c>
      <c r="C1732" s="156" t="s">
        <v>1338</v>
      </c>
      <c r="D1732" s="148" t="s">
        <v>361</v>
      </c>
      <c r="E1732" s="149">
        <v>39.58</v>
      </c>
      <c r="F1732" s="150"/>
      <c r="G1732" s="151">
        <f>ROUND(E1732*F1732,2)</f>
        <v>0</v>
      </c>
      <c r="H1732" s="150"/>
      <c r="I1732" s="151">
        <f>ROUND(E1732*H1732,2)</f>
        <v>0</v>
      </c>
      <c r="J1732" s="150"/>
      <c r="K1732" s="151">
        <f>ROUND(E1732*J1732,2)</f>
        <v>0</v>
      </c>
      <c r="L1732" s="151">
        <v>21</v>
      </c>
      <c r="M1732" s="151">
        <f>G1732*(1+L1732/100)</f>
        <v>0</v>
      </c>
      <c r="N1732" s="149">
        <v>0</v>
      </c>
      <c r="O1732" s="149">
        <f>ROUND(E1732*N1732,2)</f>
        <v>0</v>
      </c>
      <c r="P1732" s="149">
        <v>5.5E-2</v>
      </c>
      <c r="Q1732" s="149">
        <f>ROUND(E1732*P1732,2)</f>
        <v>2.1800000000000002</v>
      </c>
      <c r="R1732" s="151"/>
      <c r="S1732" s="151" t="s">
        <v>293</v>
      </c>
      <c r="T1732" s="152" t="s">
        <v>279</v>
      </c>
      <c r="U1732" s="136">
        <v>0.51</v>
      </c>
      <c r="V1732" s="136">
        <f>ROUND(E1732*U1732,2)</f>
        <v>20.190000000000001</v>
      </c>
      <c r="W1732" s="136"/>
      <c r="X1732" s="136" t="s">
        <v>320</v>
      </c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321</v>
      </c>
      <c r="AH1732" s="126"/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">
      <c r="A1733" s="133"/>
      <c r="B1733" s="134"/>
      <c r="C1733" s="157" t="s">
        <v>789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298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">
      <c r="A1734" s="133"/>
      <c r="B1734" s="134"/>
      <c r="C1734" s="157" t="s">
        <v>1339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298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">
      <c r="A1735" s="133"/>
      <c r="B1735" s="134"/>
      <c r="C1735" s="157" t="s">
        <v>1340</v>
      </c>
      <c r="D1735" s="137"/>
      <c r="E1735" s="138">
        <v>39.58</v>
      </c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298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">
      <c r="A1736" s="133"/>
      <c r="B1736" s="134"/>
      <c r="C1736" s="237"/>
      <c r="D1736" s="238"/>
      <c r="E1736" s="238"/>
      <c r="F1736" s="238"/>
      <c r="G1736" s="238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284</v>
      </c>
      <c r="AH1736" s="126"/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">
      <c r="A1737" s="146">
        <v>200</v>
      </c>
      <c r="B1737" s="147" t="s">
        <v>1341</v>
      </c>
      <c r="C1737" s="156" t="s">
        <v>1342</v>
      </c>
      <c r="D1737" s="148" t="s">
        <v>544</v>
      </c>
      <c r="E1737" s="149">
        <v>3.3925000000000001</v>
      </c>
      <c r="F1737" s="150"/>
      <c r="G1737" s="151">
        <f>ROUND(E1737*F1737,2)</f>
        <v>0</v>
      </c>
      <c r="H1737" s="150"/>
      <c r="I1737" s="151">
        <f>ROUND(E1737*H1737,2)</f>
        <v>0</v>
      </c>
      <c r="J1737" s="150"/>
      <c r="K1737" s="151">
        <f>ROUND(E1737*J1737,2)</f>
        <v>0</v>
      </c>
      <c r="L1737" s="151">
        <v>21</v>
      </c>
      <c r="M1737" s="151">
        <f>G1737*(1+L1737/100)</f>
        <v>0</v>
      </c>
      <c r="N1737" s="149">
        <v>0</v>
      </c>
      <c r="O1737" s="149">
        <f>ROUND(E1737*N1737,2)</f>
        <v>0</v>
      </c>
      <c r="P1737" s="149">
        <v>4.6000000000000001E-4</v>
      </c>
      <c r="Q1737" s="149">
        <f>ROUND(E1737*P1737,2)</f>
        <v>0</v>
      </c>
      <c r="R1737" s="151"/>
      <c r="S1737" s="151" t="s">
        <v>293</v>
      </c>
      <c r="T1737" s="152" t="s">
        <v>279</v>
      </c>
      <c r="U1737" s="136">
        <v>3.24</v>
      </c>
      <c r="V1737" s="136">
        <f>ROUND(E1737*U1737,2)</f>
        <v>10.99</v>
      </c>
      <c r="W1737" s="136"/>
      <c r="X1737" s="136" t="s">
        <v>320</v>
      </c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321</v>
      </c>
      <c r="AH1737" s="126"/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">
      <c r="A1738" s="133"/>
      <c r="B1738" s="134"/>
      <c r="C1738" s="157" t="s">
        <v>502</v>
      </c>
      <c r="D1738" s="137"/>
      <c r="E1738" s="138"/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298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">
      <c r="A1739" s="133"/>
      <c r="B1739" s="134"/>
      <c r="C1739" s="157" t="s">
        <v>1343</v>
      </c>
      <c r="D1739" s="137"/>
      <c r="E1739" s="138">
        <v>3.3925000000000001</v>
      </c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298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">
      <c r="A1740" s="133"/>
      <c r="B1740" s="134"/>
      <c r="C1740" s="237"/>
      <c r="D1740" s="238"/>
      <c r="E1740" s="238"/>
      <c r="F1740" s="238"/>
      <c r="G1740" s="238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284</v>
      </c>
      <c r="AH1740" s="126"/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">
      <c r="A1741" s="146">
        <v>201</v>
      </c>
      <c r="B1741" s="147" t="s">
        <v>1347</v>
      </c>
      <c r="C1741" s="156" t="s">
        <v>1348</v>
      </c>
      <c r="D1741" s="148" t="s">
        <v>672</v>
      </c>
      <c r="E1741" s="149">
        <v>1</v>
      </c>
      <c r="F1741" s="150"/>
      <c r="G1741" s="151">
        <f>ROUND(E1741*F1741,2)</f>
        <v>0</v>
      </c>
      <c r="H1741" s="150"/>
      <c r="I1741" s="151">
        <f>ROUND(E1741*H1741,2)</f>
        <v>0</v>
      </c>
      <c r="J1741" s="150"/>
      <c r="K1741" s="151">
        <f>ROUND(E1741*J1741,2)</f>
        <v>0</v>
      </c>
      <c r="L1741" s="151">
        <v>21</v>
      </c>
      <c r="M1741" s="151">
        <f>G1741*(1+L1741/100)</f>
        <v>0</v>
      </c>
      <c r="N1741" s="149">
        <v>0</v>
      </c>
      <c r="O1741" s="149">
        <f>ROUND(E1741*N1741,2)</f>
        <v>0</v>
      </c>
      <c r="P1741" s="149">
        <v>0</v>
      </c>
      <c r="Q1741" s="149">
        <f>ROUND(E1741*P1741,2)</f>
        <v>0</v>
      </c>
      <c r="R1741" s="151"/>
      <c r="S1741" s="151" t="s">
        <v>293</v>
      </c>
      <c r="T1741" s="152" t="s">
        <v>279</v>
      </c>
      <c r="U1741" s="136">
        <v>0</v>
      </c>
      <c r="V1741" s="136">
        <f>ROUND(E1741*U1741,2)</f>
        <v>0</v>
      </c>
      <c r="W1741" s="136"/>
      <c r="X1741" s="136" t="s">
        <v>320</v>
      </c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321</v>
      </c>
      <c r="AH1741" s="126"/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">
      <c r="A1742" s="133"/>
      <c r="B1742" s="134"/>
      <c r="C1742" s="157" t="s">
        <v>502</v>
      </c>
      <c r="D1742" s="137"/>
      <c r="E1742" s="138"/>
      <c r="F1742" s="136"/>
      <c r="G1742" s="136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298</v>
      </c>
      <c r="AH1742" s="126">
        <v>0</v>
      </c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">
      <c r="A1743" s="133"/>
      <c r="B1743" s="134"/>
      <c r="C1743" s="157" t="s">
        <v>86</v>
      </c>
      <c r="D1743" s="137"/>
      <c r="E1743" s="138">
        <v>1</v>
      </c>
      <c r="F1743" s="136"/>
      <c r="G1743" s="136"/>
      <c r="H1743" s="136"/>
      <c r="I1743" s="136"/>
      <c r="J1743" s="136"/>
      <c r="K1743" s="136"/>
      <c r="L1743" s="136"/>
      <c r="M1743" s="136"/>
      <c r="N1743" s="135"/>
      <c r="O1743" s="135"/>
      <c r="P1743" s="135"/>
      <c r="Q1743" s="135"/>
      <c r="R1743" s="136"/>
      <c r="S1743" s="136"/>
      <c r="T1743" s="136"/>
      <c r="U1743" s="136"/>
      <c r="V1743" s="136"/>
      <c r="W1743" s="136"/>
      <c r="X1743" s="136"/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298</v>
      </c>
      <c r="AH1743" s="126">
        <v>0</v>
      </c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">
      <c r="A1744" s="133"/>
      <c r="B1744" s="134"/>
      <c r="C1744" s="237"/>
      <c r="D1744" s="238"/>
      <c r="E1744" s="238"/>
      <c r="F1744" s="238"/>
      <c r="G1744" s="238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284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">
      <c r="A1745" s="146">
        <v>202</v>
      </c>
      <c r="B1745" s="147" t="s">
        <v>1349</v>
      </c>
      <c r="C1745" s="156" t="s">
        <v>1350</v>
      </c>
      <c r="D1745" s="148" t="s">
        <v>490</v>
      </c>
      <c r="E1745" s="149">
        <v>14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1.933E-2</v>
      </c>
      <c r="Q1745" s="149">
        <f>ROUND(E1745*P1745,2)</f>
        <v>0.27</v>
      </c>
      <c r="R1745" s="151" t="s">
        <v>1351</v>
      </c>
      <c r="S1745" s="151" t="s">
        <v>3362</v>
      </c>
      <c r="T1745" s="152" t="s">
        <v>279</v>
      </c>
      <c r="U1745" s="136">
        <v>0</v>
      </c>
      <c r="V1745" s="136">
        <f>ROUND(E1745*U1745,2)</f>
        <v>0</v>
      </c>
      <c r="W1745" s="136"/>
      <c r="X1745" s="136" t="s">
        <v>381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382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ht="22.5" outlineLevel="1" x14ac:dyDescent="0.2">
      <c r="A1746" s="133"/>
      <c r="B1746" s="134"/>
      <c r="C1746" s="241" t="s">
        <v>1310</v>
      </c>
      <c r="D1746" s="242"/>
      <c r="E1746" s="242"/>
      <c r="F1746" s="242"/>
      <c r="G1746" s="242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283</v>
      </c>
      <c r="AH1746" s="126"/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53" t="str">
        <f>C1746</f>
        <v>Svislé přemístění ze 2. NP, nebo 1. PP, vodorovné vnitrostaveništní přemístění do 30 m, odvoz na skládku do 10 km. Bez poplatku za skládku.</v>
      </c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">
      <c r="A1747" s="133"/>
      <c r="B1747" s="134"/>
      <c r="C1747" s="157" t="s">
        <v>502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298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">
      <c r="A1748" s="133"/>
      <c r="B1748" s="134"/>
      <c r="C1748" s="157" t="s">
        <v>86</v>
      </c>
      <c r="D1748" s="137"/>
      <c r="E1748" s="138">
        <v>1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298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">
      <c r="A1749" s="133"/>
      <c r="B1749" s="134"/>
      <c r="C1749" s="157" t="s">
        <v>492</v>
      </c>
      <c r="D1749" s="137"/>
      <c r="E1749" s="138"/>
      <c r="F1749" s="136"/>
      <c r="G1749" s="136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298</v>
      </c>
      <c r="AH1749" s="126">
        <v>0</v>
      </c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">
      <c r="A1750" s="133"/>
      <c r="B1750" s="134"/>
      <c r="C1750" s="157" t="s">
        <v>1052</v>
      </c>
      <c r="D1750" s="137"/>
      <c r="E1750" s="138"/>
      <c r="F1750" s="136"/>
      <c r="G1750" s="136"/>
      <c r="H1750" s="136"/>
      <c r="I1750" s="136"/>
      <c r="J1750" s="136"/>
      <c r="K1750" s="136"/>
      <c r="L1750" s="136"/>
      <c r="M1750" s="136"/>
      <c r="N1750" s="135"/>
      <c r="O1750" s="135"/>
      <c r="P1750" s="135"/>
      <c r="Q1750" s="135"/>
      <c r="R1750" s="136"/>
      <c r="S1750" s="136"/>
      <c r="T1750" s="136"/>
      <c r="U1750" s="136"/>
      <c r="V1750" s="136"/>
      <c r="W1750" s="136"/>
      <c r="X1750" s="136"/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298</v>
      </c>
      <c r="AH1750" s="126">
        <v>0</v>
      </c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">
      <c r="A1751" s="133"/>
      <c r="B1751" s="134"/>
      <c r="C1751" s="157" t="s">
        <v>100</v>
      </c>
      <c r="D1751" s="137"/>
      <c r="E1751" s="138">
        <v>5</v>
      </c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298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">
      <c r="A1752" s="133"/>
      <c r="B1752" s="134"/>
      <c r="C1752" s="157" t="s">
        <v>1097</v>
      </c>
      <c r="D1752" s="137"/>
      <c r="E1752" s="138"/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298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">
      <c r="A1753" s="133"/>
      <c r="B1753" s="134"/>
      <c r="C1753" s="157" t="s">
        <v>1095</v>
      </c>
      <c r="D1753" s="137"/>
      <c r="E1753" s="138">
        <v>8</v>
      </c>
      <c r="F1753" s="136"/>
      <c r="G1753" s="136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298</v>
      </c>
      <c r="AH1753" s="126">
        <v>0</v>
      </c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">
      <c r="A1754" s="133"/>
      <c r="B1754" s="134"/>
      <c r="C1754" s="237"/>
      <c r="D1754" s="238"/>
      <c r="E1754" s="238"/>
      <c r="F1754" s="238"/>
      <c r="G1754" s="238"/>
      <c r="H1754" s="136"/>
      <c r="I1754" s="136"/>
      <c r="J1754" s="136"/>
      <c r="K1754" s="136"/>
      <c r="L1754" s="136"/>
      <c r="M1754" s="136"/>
      <c r="N1754" s="135"/>
      <c r="O1754" s="135"/>
      <c r="P1754" s="135"/>
      <c r="Q1754" s="135"/>
      <c r="R1754" s="136"/>
      <c r="S1754" s="136"/>
      <c r="T1754" s="136"/>
      <c r="U1754" s="136"/>
      <c r="V1754" s="136"/>
      <c r="W1754" s="136"/>
      <c r="X1754" s="136"/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284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">
      <c r="A1755" s="146">
        <v>203</v>
      </c>
      <c r="B1755" s="147" t="s">
        <v>1352</v>
      </c>
      <c r="C1755" s="156" t="s">
        <v>1353</v>
      </c>
      <c r="D1755" s="148" t="s">
        <v>490</v>
      </c>
      <c r="E1755" s="149">
        <v>11</v>
      </c>
      <c r="F1755" s="150"/>
      <c r="G1755" s="151">
        <f>ROUND(E1755*F1755,2)</f>
        <v>0</v>
      </c>
      <c r="H1755" s="150"/>
      <c r="I1755" s="151">
        <f>ROUND(E1755*H1755,2)</f>
        <v>0</v>
      </c>
      <c r="J1755" s="150"/>
      <c r="K1755" s="151">
        <f>ROUND(E1755*J1755,2)</f>
        <v>0</v>
      </c>
      <c r="L1755" s="151">
        <v>21</v>
      </c>
      <c r="M1755" s="151">
        <f>G1755*(1+L1755/100)</f>
        <v>0</v>
      </c>
      <c r="N1755" s="149">
        <v>0</v>
      </c>
      <c r="O1755" s="149">
        <f>ROUND(E1755*N1755,2)</f>
        <v>0</v>
      </c>
      <c r="P1755" s="149">
        <v>3.1870000000000002E-2</v>
      </c>
      <c r="Q1755" s="149">
        <f>ROUND(E1755*P1755,2)</f>
        <v>0.35</v>
      </c>
      <c r="R1755" s="151" t="s">
        <v>1351</v>
      </c>
      <c r="S1755" s="151" t="s">
        <v>3362</v>
      </c>
      <c r="T1755" s="152" t="s">
        <v>279</v>
      </c>
      <c r="U1755" s="136">
        <v>0</v>
      </c>
      <c r="V1755" s="136">
        <f>ROUND(E1755*U1755,2)</f>
        <v>0</v>
      </c>
      <c r="W1755" s="136"/>
      <c r="X1755" s="136" t="s">
        <v>381</v>
      </c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382</v>
      </c>
      <c r="AH1755" s="126"/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ht="22.5" outlineLevel="1" x14ac:dyDescent="0.2">
      <c r="A1756" s="133"/>
      <c r="B1756" s="134"/>
      <c r="C1756" s="241" t="s">
        <v>1310</v>
      </c>
      <c r="D1756" s="242"/>
      <c r="E1756" s="242"/>
      <c r="F1756" s="242"/>
      <c r="G1756" s="242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283</v>
      </c>
      <c r="AH1756" s="126"/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53" t="str">
        <f>C1756</f>
        <v>Svislé přemístění ze 2. NP, nebo 1. PP, vodorovné vnitrostaveništní přemístění do 30 m, odvoz na skládku do 10 km. Bez poplatku za skládku.</v>
      </c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">
      <c r="A1757" s="133"/>
      <c r="B1757" s="134"/>
      <c r="C1757" s="157" t="s">
        <v>502</v>
      </c>
      <c r="D1757" s="137"/>
      <c r="E1757" s="138"/>
      <c r="F1757" s="136"/>
      <c r="G1757" s="136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298</v>
      </c>
      <c r="AH1757" s="126">
        <v>0</v>
      </c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">
      <c r="A1758" s="133"/>
      <c r="B1758" s="134"/>
      <c r="C1758" s="157" t="s">
        <v>86</v>
      </c>
      <c r="D1758" s="137"/>
      <c r="E1758" s="138">
        <v>1</v>
      </c>
      <c r="F1758" s="136"/>
      <c r="G1758" s="136"/>
      <c r="H1758" s="136"/>
      <c r="I1758" s="136"/>
      <c r="J1758" s="136"/>
      <c r="K1758" s="136"/>
      <c r="L1758" s="136"/>
      <c r="M1758" s="136"/>
      <c r="N1758" s="135"/>
      <c r="O1758" s="135"/>
      <c r="P1758" s="135"/>
      <c r="Q1758" s="135"/>
      <c r="R1758" s="136"/>
      <c r="S1758" s="136"/>
      <c r="T1758" s="136"/>
      <c r="U1758" s="136"/>
      <c r="V1758" s="136"/>
      <c r="W1758" s="136"/>
      <c r="X1758" s="136"/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298</v>
      </c>
      <c r="AH1758" s="126">
        <v>0</v>
      </c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outlineLevel="1" x14ac:dyDescent="0.2">
      <c r="A1759" s="133"/>
      <c r="B1759" s="134"/>
      <c r="C1759" s="157" t="s">
        <v>492</v>
      </c>
      <c r="D1759" s="137"/>
      <c r="E1759" s="138"/>
      <c r="F1759" s="136"/>
      <c r="G1759" s="136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298</v>
      </c>
      <c r="AH1759" s="126">
        <v>0</v>
      </c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26"/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">
      <c r="A1760" s="133"/>
      <c r="B1760" s="134"/>
      <c r="C1760" s="157" t="s">
        <v>1052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298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">
      <c r="A1761" s="133"/>
      <c r="B1761" s="134"/>
      <c r="C1761" s="157" t="s">
        <v>88</v>
      </c>
      <c r="D1761" s="137"/>
      <c r="E1761" s="138">
        <v>2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298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">
      <c r="A1762" s="133"/>
      <c r="B1762" s="134"/>
      <c r="C1762" s="157" t="s">
        <v>1097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298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">
      <c r="A1763" s="133"/>
      <c r="B1763" s="134"/>
      <c r="C1763" s="157" t="s">
        <v>1095</v>
      </c>
      <c r="D1763" s="137"/>
      <c r="E1763" s="138">
        <v>8</v>
      </c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298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">
      <c r="A1764" s="133"/>
      <c r="B1764" s="134"/>
      <c r="C1764" s="237"/>
      <c r="D1764" s="238"/>
      <c r="E1764" s="238"/>
      <c r="F1764" s="238"/>
      <c r="G1764" s="238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284</v>
      </c>
      <c r="AH1764" s="126"/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">
      <c r="A1765" s="146">
        <v>204</v>
      </c>
      <c r="B1765" s="147" t="s">
        <v>1354</v>
      </c>
      <c r="C1765" s="156" t="s">
        <v>1355</v>
      </c>
      <c r="D1765" s="148" t="s">
        <v>490</v>
      </c>
      <c r="E1765" s="149">
        <v>2</v>
      </c>
      <c r="F1765" s="150"/>
      <c r="G1765" s="151">
        <f>ROUND(E1765*F1765,2)</f>
        <v>0</v>
      </c>
      <c r="H1765" s="150"/>
      <c r="I1765" s="151">
        <f>ROUND(E1765*H1765,2)</f>
        <v>0</v>
      </c>
      <c r="J1765" s="150"/>
      <c r="K1765" s="151">
        <f>ROUND(E1765*J1765,2)</f>
        <v>0</v>
      </c>
      <c r="L1765" s="151">
        <v>21</v>
      </c>
      <c r="M1765" s="151">
        <f>G1765*(1+L1765/100)</f>
        <v>0</v>
      </c>
      <c r="N1765" s="149">
        <v>0</v>
      </c>
      <c r="O1765" s="149">
        <f>ROUND(E1765*N1765,2)</f>
        <v>0</v>
      </c>
      <c r="P1765" s="149">
        <v>3.1870000000000002E-2</v>
      </c>
      <c r="Q1765" s="149">
        <f>ROUND(E1765*P1765,2)</f>
        <v>0.06</v>
      </c>
      <c r="R1765" s="151"/>
      <c r="S1765" s="151" t="s">
        <v>293</v>
      </c>
      <c r="T1765" s="152" t="s">
        <v>279</v>
      </c>
      <c r="U1765" s="136">
        <v>0</v>
      </c>
      <c r="V1765" s="136">
        <f>ROUND(E1765*U1765,2)</f>
        <v>0</v>
      </c>
      <c r="W1765" s="136"/>
      <c r="X1765" s="136" t="s">
        <v>381</v>
      </c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382</v>
      </c>
      <c r="AH1765" s="126"/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ht="22.5" outlineLevel="1" x14ac:dyDescent="0.2">
      <c r="A1766" s="133"/>
      <c r="B1766" s="134"/>
      <c r="C1766" s="241" t="s">
        <v>1310</v>
      </c>
      <c r="D1766" s="242"/>
      <c r="E1766" s="242"/>
      <c r="F1766" s="242"/>
      <c r="G1766" s="242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283</v>
      </c>
      <c r="AH1766" s="126"/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53" t="str">
        <f>C1766</f>
        <v>Svislé přemístění ze 2. NP, nebo 1. PP, vodorovné vnitrostaveništní přemístění do 30 m, odvoz na skládku do 10 km. Bez poplatku za skládku.</v>
      </c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">
      <c r="A1767" s="133"/>
      <c r="B1767" s="134"/>
      <c r="C1767" s="157" t="s">
        <v>869</v>
      </c>
      <c r="D1767" s="137"/>
      <c r="E1767" s="138"/>
      <c r="F1767" s="136"/>
      <c r="G1767" s="136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298</v>
      </c>
      <c r="AH1767" s="126">
        <v>0</v>
      </c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">
      <c r="A1768" s="133"/>
      <c r="B1768" s="134"/>
      <c r="C1768" s="157" t="s">
        <v>88</v>
      </c>
      <c r="D1768" s="137"/>
      <c r="E1768" s="138">
        <v>2</v>
      </c>
      <c r="F1768" s="136"/>
      <c r="G1768" s="136"/>
      <c r="H1768" s="136"/>
      <c r="I1768" s="136"/>
      <c r="J1768" s="136"/>
      <c r="K1768" s="136"/>
      <c r="L1768" s="136"/>
      <c r="M1768" s="136"/>
      <c r="N1768" s="135"/>
      <c r="O1768" s="135"/>
      <c r="P1768" s="135"/>
      <c r="Q1768" s="135"/>
      <c r="R1768" s="136"/>
      <c r="S1768" s="136"/>
      <c r="T1768" s="136"/>
      <c r="U1768" s="136"/>
      <c r="V1768" s="136"/>
      <c r="W1768" s="136"/>
      <c r="X1768" s="136"/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298</v>
      </c>
      <c r="AH1768" s="126">
        <v>0</v>
      </c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outlineLevel="1" x14ac:dyDescent="0.2">
      <c r="A1769" s="133"/>
      <c r="B1769" s="134"/>
      <c r="C1769" s="237"/>
      <c r="D1769" s="238"/>
      <c r="E1769" s="238"/>
      <c r="F1769" s="238"/>
      <c r="G1769" s="238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284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26"/>
      <c r="BB1769" s="126"/>
      <c r="BC1769" s="126"/>
      <c r="BD1769" s="126"/>
      <c r="BE1769" s="126"/>
      <c r="BF1769" s="126"/>
      <c r="BG1769" s="126"/>
      <c r="BH1769" s="126"/>
    </row>
    <row r="1770" spans="1:60" x14ac:dyDescent="0.2">
      <c r="A1770" s="140" t="s">
        <v>273</v>
      </c>
      <c r="B1770" s="141" t="s">
        <v>124</v>
      </c>
      <c r="C1770" s="155" t="s">
        <v>125</v>
      </c>
      <c r="D1770" s="142"/>
      <c r="E1770" s="143"/>
      <c r="F1770" s="144"/>
      <c r="G1770" s="144">
        <f>SUMIF(AG1771:AG1780,"&lt;&gt;NOR",G1771:G1780)</f>
        <v>0</v>
      </c>
      <c r="H1770" s="144"/>
      <c r="I1770" s="144">
        <f>SUM(I1771:I1780)</f>
        <v>0</v>
      </c>
      <c r="J1770" s="144"/>
      <c r="K1770" s="144">
        <f>SUM(K1771:K1780)</f>
        <v>0</v>
      </c>
      <c r="L1770" s="144"/>
      <c r="M1770" s="144">
        <f>SUM(M1771:M1780)</f>
        <v>0</v>
      </c>
      <c r="N1770" s="143"/>
      <c r="O1770" s="143">
        <f>SUM(O1771:O1780)</f>
        <v>0</v>
      </c>
      <c r="P1770" s="143"/>
      <c r="Q1770" s="143">
        <f>SUM(Q1771:Q1780)</f>
        <v>0</v>
      </c>
      <c r="R1770" s="144"/>
      <c r="S1770" s="144"/>
      <c r="T1770" s="145"/>
      <c r="U1770" s="139"/>
      <c r="V1770" s="139">
        <f>SUM(V1771:V1780)</f>
        <v>3601.63</v>
      </c>
      <c r="W1770" s="139"/>
      <c r="X1770" s="139"/>
      <c r="AG1770" t="s">
        <v>274</v>
      </c>
    </row>
    <row r="1771" spans="1:60" ht="22.5" outlineLevel="1" x14ac:dyDescent="0.2">
      <c r="A1771" s="146">
        <v>205</v>
      </c>
      <c r="B1771" s="147" t="s">
        <v>1356</v>
      </c>
      <c r="C1771" s="156" t="s">
        <v>3387</v>
      </c>
      <c r="D1771" s="148" t="s">
        <v>431</v>
      </c>
      <c r="E1771" s="149">
        <v>1397.6066800000001</v>
      </c>
      <c r="F1771" s="150"/>
      <c r="G1771" s="151">
        <f>ROUND(E1771*F1771,2)</f>
        <v>0</v>
      </c>
      <c r="H1771" s="150"/>
      <c r="I1771" s="151">
        <f>ROUND(E1771*H1771,2)</f>
        <v>0</v>
      </c>
      <c r="J1771" s="150"/>
      <c r="K1771" s="151">
        <f>ROUND(E1771*J1771,2)</f>
        <v>0</v>
      </c>
      <c r="L1771" s="151">
        <v>21</v>
      </c>
      <c r="M1771" s="151">
        <f>G1771*(1+L1771/100)</f>
        <v>0</v>
      </c>
      <c r="N1771" s="149">
        <v>0</v>
      </c>
      <c r="O1771" s="149">
        <f>ROUND(E1771*N1771,2)</f>
        <v>0</v>
      </c>
      <c r="P1771" s="149">
        <v>0</v>
      </c>
      <c r="Q1771" s="149">
        <f>ROUND(E1771*P1771,2)</f>
        <v>0</v>
      </c>
      <c r="R1771" s="151" t="s">
        <v>442</v>
      </c>
      <c r="S1771" s="151" t="s">
        <v>3362</v>
      </c>
      <c r="T1771" s="152" t="s">
        <v>279</v>
      </c>
      <c r="U1771" s="136">
        <v>2.577</v>
      </c>
      <c r="V1771" s="136">
        <f>ROUND(E1771*U1771,2)</f>
        <v>3601.63</v>
      </c>
      <c r="W1771" s="136"/>
      <c r="X1771" s="136" t="s">
        <v>1357</v>
      </c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1358</v>
      </c>
      <c r="AH1771" s="126"/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">
      <c r="A1772" s="133"/>
      <c r="B1772" s="134"/>
      <c r="C1772" s="256" t="s">
        <v>1359</v>
      </c>
      <c r="D1772" s="257"/>
      <c r="E1772" s="257"/>
      <c r="F1772" s="257"/>
      <c r="G1772" s="257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326</v>
      </c>
      <c r="AH1772" s="126"/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">
      <c r="A1773" s="133"/>
      <c r="B1773" s="134"/>
      <c r="C1773" s="157" t="s">
        <v>1360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298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ht="22.5" outlineLevel="1" x14ac:dyDescent="0.2">
      <c r="A1774" s="133"/>
      <c r="B1774" s="134"/>
      <c r="C1774" s="157" t="s">
        <v>3386</v>
      </c>
      <c r="D1774" s="137"/>
      <c r="E1774" s="138"/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298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ht="22.5" outlineLevel="1" x14ac:dyDescent="0.2">
      <c r="A1775" s="133"/>
      <c r="B1775" s="134"/>
      <c r="C1775" s="157" t="s">
        <v>3385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298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ht="22.5" outlineLevel="1" x14ac:dyDescent="0.2">
      <c r="A1776" s="133"/>
      <c r="B1776" s="134"/>
      <c r="C1776" s="157" t="s">
        <v>3384</v>
      </c>
      <c r="D1776" s="137"/>
      <c r="E1776" s="138"/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298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ht="22.5" outlineLevel="1" x14ac:dyDescent="0.2">
      <c r="A1777" s="133"/>
      <c r="B1777" s="134"/>
      <c r="C1777" s="157" t="s">
        <v>3383</v>
      </c>
      <c r="D1777" s="137"/>
      <c r="E1777" s="138"/>
      <c r="F1777" s="136"/>
      <c r="G1777" s="136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298</v>
      </c>
      <c r="AH1777" s="126">
        <v>0</v>
      </c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">
      <c r="A1778" s="133"/>
      <c r="B1778" s="134"/>
      <c r="C1778" s="157" t="s">
        <v>3382</v>
      </c>
      <c r="D1778" s="137"/>
      <c r="E1778" s="138"/>
      <c r="F1778" s="136"/>
      <c r="G1778" s="136"/>
      <c r="H1778" s="136"/>
      <c r="I1778" s="136"/>
      <c r="J1778" s="136"/>
      <c r="K1778" s="136"/>
      <c r="L1778" s="136"/>
      <c r="M1778" s="136"/>
      <c r="N1778" s="135"/>
      <c r="O1778" s="135"/>
      <c r="P1778" s="135"/>
      <c r="Q1778" s="135"/>
      <c r="R1778" s="136"/>
      <c r="S1778" s="136"/>
      <c r="T1778" s="136"/>
      <c r="U1778" s="136"/>
      <c r="V1778" s="136"/>
      <c r="W1778" s="136"/>
      <c r="X1778" s="136"/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298</v>
      </c>
      <c r="AH1778" s="126">
        <v>0</v>
      </c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outlineLevel="1" x14ac:dyDescent="0.2">
      <c r="A1779" s="133"/>
      <c r="B1779" s="134"/>
      <c r="C1779" s="157" t="s">
        <v>1361</v>
      </c>
      <c r="D1779" s="137"/>
      <c r="E1779" s="138">
        <v>1397.6066800000001</v>
      </c>
      <c r="F1779" s="136"/>
      <c r="G1779" s="136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298</v>
      </c>
      <c r="AH1779" s="126">
        <v>0</v>
      </c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26"/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">
      <c r="A1780" s="133"/>
      <c r="B1780" s="134"/>
      <c r="C1780" s="237"/>
      <c r="D1780" s="238"/>
      <c r="E1780" s="238"/>
      <c r="F1780" s="238"/>
      <c r="G1780" s="238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284</v>
      </c>
      <c r="AH1780" s="126"/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x14ac:dyDescent="0.2">
      <c r="A1781" s="140" t="s">
        <v>273</v>
      </c>
      <c r="B1781" s="141" t="s">
        <v>126</v>
      </c>
      <c r="C1781" s="155" t="s">
        <v>127</v>
      </c>
      <c r="D1781" s="142"/>
      <c r="E1781" s="143"/>
      <c r="F1781" s="144"/>
      <c r="G1781" s="144">
        <f>SUMIF(AG1782:AG1785,"&lt;&gt;NOR",G1782:G1785)</f>
        <v>0</v>
      </c>
      <c r="H1781" s="144"/>
      <c r="I1781" s="144">
        <f>SUM(I1782:I1785)</f>
        <v>0</v>
      </c>
      <c r="J1781" s="144"/>
      <c r="K1781" s="144">
        <f>SUM(K1782:K1785)</f>
        <v>0</v>
      </c>
      <c r="L1781" s="144"/>
      <c r="M1781" s="144">
        <f>SUM(M1782:M1785)</f>
        <v>0</v>
      </c>
      <c r="N1781" s="143"/>
      <c r="O1781" s="143">
        <f>SUM(O1782:O1785)</f>
        <v>0</v>
      </c>
      <c r="P1781" s="143"/>
      <c r="Q1781" s="143">
        <f>SUM(Q1782:Q1785)</f>
        <v>0</v>
      </c>
      <c r="R1781" s="144"/>
      <c r="S1781" s="144"/>
      <c r="T1781" s="145"/>
      <c r="U1781" s="139"/>
      <c r="V1781" s="139">
        <f>SUM(V1782:V1785)</f>
        <v>0</v>
      </c>
      <c r="W1781" s="139"/>
      <c r="X1781" s="139"/>
      <c r="AG1781" t="s">
        <v>274</v>
      </c>
    </row>
    <row r="1782" spans="1:60" outlineLevel="1" x14ac:dyDescent="0.2">
      <c r="A1782" s="146">
        <v>206</v>
      </c>
      <c r="B1782" s="147" t="s">
        <v>1362</v>
      </c>
      <c r="C1782" s="156" t="s">
        <v>1363</v>
      </c>
      <c r="D1782" s="148" t="s">
        <v>1012</v>
      </c>
      <c r="E1782" s="149">
        <v>15</v>
      </c>
      <c r="F1782" s="150"/>
      <c r="G1782" s="151">
        <f>ROUND(E1782*F1782,2)</f>
        <v>0</v>
      </c>
      <c r="H1782" s="150"/>
      <c r="I1782" s="151">
        <f>ROUND(E1782*H1782,2)</f>
        <v>0</v>
      </c>
      <c r="J1782" s="150"/>
      <c r="K1782" s="151">
        <f>ROUND(E1782*J1782,2)</f>
        <v>0</v>
      </c>
      <c r="L1782" s="151">
        <v>21</v>
      </c>
      <c r="M1782" s="151">
        <f>G1782*(1+L1782/100)</f>
        <v>0</v>
      </c>
      <c r="N1782" s="149">
        <v>0</v>
      </c>
      <c r="O1782" s="149">
        <f>ROUND(E1782*N1782,2)</f>
        <v>0</v>
      </c>
      <c r="P1782" s="149">
        <v>0</v>
      </c>
      <c r="Q1782" s="149">
        <f>ROUND(E1782*P1782,2)</f>
        <v>0</v>
      </c>
      <c r="R1782" s="151"/>
      <c r="S1782" s="151" t="s">
        <v>293</v>
      </c>
      <c r="T1782" s="152" t="s">
        <v>279</v>
      </c>
      <c r="U1782" s="136">
        <v>0</v>
      </c>
      <c r="V1782" s="136">
        <f>ROUND(E1782*U1782,2)</f>
        <v>0</v>
      </c>
      <c r="W1782" s="136"/>
      <c r="X1782" s="136" t="s">
        <v>320</v>
      </c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321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outlineLevel="1" x14ac:dyDescent="0.2">
      <c r="A1783" s="133"/>
      <c r="B1783" s="134"/>
      <c r="C1783" s="239"/>
      <c r="D1783" s="240"/>
      <c r="E1783" s="240"/>
      <c r="F1783" s="240"/>
      <c r="G1783" s="240"/>
      <c r="H1783" s="136"/>
      <c r="I1783" s="136"/>
      <c r="J1783" s="136"/>
      <c r="K1783" s="136"/>
      <c r="L1783" s="136"/>
      <c r="M1783" s="136"/>
      <c r="N1783" s="135"/>
      <c r="O1783" s="135"/>
      <c r="P1783" s="135"/>
      <c r="Q1783" s="135"/>
      <c r="R1783" s="136"/>
      <c r="S1783" s="136"/>
      <c r="T1783" s="136"/>
      <c r="U1783" s="136"/>
      <c r="V1783" s="136"/>
      <c r="W1783" s="136"/>
      <c r="X1783" s="136"/>
      <c r="Y1783" s="126"/>
      <c r="Z1783" s="126"/>
      <c r="AA1783" s="126"/>
      <c r="AB1783" s="126"/>
      <c r="AC1783" s="126"/>
      <c r="AD1783" s="126"/>
      <c r="AE1783" s="126"/>
      <c r="AF1783" s="126"/>
      <c r="AG1783" s="126" t="s">
        <v>284</v>
      </c>
      <c r="AH1783" s="126"/>
      <c r="AI1783" s="126"/>
      <c r="AJ1783" s="126"/>
      <c r="AK1783" s="126"/>
      <c r="AL1783" s="126"/>
      <c r="AM1783" s="126"/>
      <c r="AN1783" s="126"/>
      <c r="AO1783" s="126"/>
      <c r="AP1783" s="126"/>
      <c r="AQ1783" s="126"/>
      <c r="AR1783" s="126"/>
      <c r="AS1783" s="126"/>
      <c r="AT1783" s="126"/>
      <c r="AU1783" s="126"/>
      <c r="AV1783" s="126"/>
      <c r="AW1783" s="126"/>
      <c r="AX1783" s="126"/>
      <c r="AY1783" s="126"/>
      <c r="AZ1783" s="126"/>
      <c r="BA1783" s="126"/>
      <c r="BB1783" s="126"/>
      <c r="BC1783" s="126"/>
      <c r="BD1783" s="126"/>
      <c r="BE1783" s="126"/>
      <c r="BF1783" s="126"/>
      <c r="BG1783" s="126"/>
      <c r="BH1783" s="126"/>
    </row>
    <row r="1784" spans="1:60" outlineLevel="1" x14ac:dyDescent="0.2">
      <c r="A1784" s="146">
        <v>207</v>
      </c>
      <c r="B1784" s="147" t="s">
        <v>1364</v>
      </c>
      <c r="C1784" s="156" t="s">
        <v>1365</v>
      </c>
      <c r="D1784" s="148" t="s">
        <v>277</v>
      </c>
      <c r="E1784" s="149">
        <v>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/>
      <c r="S1784" s="151" t="s">
        <v>293</v>
      </c>
      <c r="T1784" s="152" t="s">
        <v>279</v>
      </c>
      <c r="U1784" s="136">
        <v>0</v>
      </c>
      <c r="V1784" s="136">
        <f>ROUND(E1784*U1784,2)</f>
        <v>0</v>
      </c>
      <c r="W1784" s="136"/>
      <c r="X1784" s="136" t="s">
        <v>320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321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">
      <c r="A1785" s="133"/>
      <c r="B1785" s="134"/>
      <c r="C1785" s="239"/>
      <c r="D1785" s="240"/>
      <c r="E1785" s="240"/>
      <c r="F1785" s="240"/>
      <c r="G1785" s="240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284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x14ac:dyDescent="0.2">
      <c r="A1786" s="140" t="s">
        <v>273</v>
      </c>
      <c r="B1786" s="141" t="s">
        <v>138</v>
      </c>
      <c r="C1786" s="155" t="s">
        <v>139</v>
      </c>
      <c r="D1786" s="142"/>
      <c r="E1786" s="143"/>
      <c r="F1786" s="144"/>
      <c r="G1786" s="144">
        <f>SUMIF(AG1787:AG1881,"&lt;&gt;NOR",G1787:G1881)</f>
        <v>0</v>
      </c>
      <c r="H1786" s="144"/>
      <c r="I1786" s="144">
        <f>SUM(I1787:I1881)</f>
        <v>0</v>
      </c>
      <c r="J1786" s="144"/>
      <c r="K1786" s="144">
        <f>SUM(K1787:K1881)</f>
        <v>0</v>
      </c>
      <c r="L1786" s="144"/>
      <c r="M1786" s="144">
        <f>SUM(M1787:M1881)</f>
        <v>0</v>
      </c>
      <c r="N1786" s="143"/>
      <c r="O1786" s="143">
        <f>SUM(O1787:O1881)</f>
        <v>1.99</v>
      </c>
      <c r="P1786" s="143"/>
      <c r="Q1786" s="143">
        <f>SUM(Q1787:Q1881)</f>
        <v>0</v>
      </c>
      <c r="R1786" s="144"/>
      <c r="S1786" s="144"/>
      <c r="T1786" s="145"/>
      <c r="U1786" s="139"/>
      <c r="V1786" s="139">
        <f>SUM(V1787:V1881)</f>
        <v>674.29</v>
      </c>
      <c r="W1786" s="139"/>
      <c r="X1786" s="139"/>
      <c r="AG1786" t="s">
        <v>274</v>
      </c>
    </row>
    <row r="1787" spans="1:60" ht="22.5" outlineLevel="1" x14ac:dyDescent="0.2">
      <c r="A1787" s="146">
        <v>208</v>
      </c>
      <c r="B1787" s="147" t="s">
        <v>1366</v>
      </c>
      <c r="C1787" s="156" t="s">
        <v>1367</v>
      </c>
      <c r="D1787" s="148" t="s">
        <v>361</v>
      </c>
      <c r="E1787" s="149">
        <v>157.5</v>
      </c>
      <c r="F1787" s="150"/>
      <c r="G1787" s="151">
        <f>ROUND(E1787*F1787,2)</f>
        <v>0</v>
      </c>
      <c r="H1787" s="150"/>
      <c r="I1787" s="151">
        <f>ROUND(E1787*H1787,2)</f>
        <v>0</v>
      </c>
      <c r="J1787" s="150"/>
      <c r="K1787" s="151">
        <f>ROUND(E1787*J1787,2)</f>
        <v>0</v>
      </c>
      <c r="L1787" s="151">
        <v>21</v>
      </c>
      <c r="M1787" s="151">
        <f>G1787*(1+L1787/100)</f>
        <v>0</v>
      </c>
      <c r="N1787" s="149">
        <v>8.0000000000000007E-5</v>
      </c>
      <c r="O1787" s="149">
        <f>ROUND(E1787*N1787,2)</f>
        <v>0.01</v>
      </c>
      <c r="P1787" s="149">
        <v>0</v>
      </c>
      <c r="Q1787" s="149">
        <f>ROUND(E1787*P1787,2)</f>
        <v>0</v>
      </c>
      <c r="R1787" s="151" t="s">
        <v>1368</v>
      </c>
      <c r="S1787" s="151" t="s">
        <v>3362</v>
      </c>
      <c r="T1787" s="152" t="s">
        <v>279</v>
      </c>
      <c r="U1787" s="136">
        <v>0.34</v>
      </c>
      <c r="V1787" s="136">
        <f>ROUND(E1787*U1787,2)</f>
        <v>53.55</v>
      </c>
      <c r="W1787" s="136"/>
      <c r="X1787" s="136" t="s">
        <v>320</v>
      </c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321</v>
      </c>
      <c r="AH1787" s="126"/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outlineLevel="1" x14ac:dyDescent="0.2">
      <c r="A1788" s="133"/>
      <c r="B1788" s="134"/>
      <c r="C1788" s="157" t="s">
        <v>349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298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outlineLevel="1" x14ac:dyDescent="0.2">
      <c r="A1789" s="133"/>
      <c r="B1789" s="134"/>
      <c r="C1789" s="157" t="s">
        <v>393</v>
      </c>
      <c r="D1789" s="137"/>
      <c r="E1789" s="138">
        <v>157.5</v>
      </c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298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outlineLevel="1" x14ac:dyDescent="0.2">
      <c r="A1790" s="133"/>
      <c r="B1790" s="134"/>
      <c r="C1790" s="237"/>
      <c r="D1790" s="238"/>
      <c r="E1790" s="238"/>
      <c r="F1790" s="238"/>
      <c r="G1790" s="238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284</v>
      </c>
      <c r="AH1790" s="126"/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">
      <c r="A1791" s="146">
        <v>209</v>
      </c>
      <c r="B1791" s="147" t="s">
        <v>1369</v>
      </c>
      <c r="C1791" s="156" t="s">
        <v>1370</v>
      </c>
      <c r="D1791" s="148" t="s">
        <v>361</v>
      </c>
      <c r="E1791" s="149">
        <v>1265.93</v>
      </c>
      <c r="F1791" s="150"/>
      <c r="G1791" s="151">
        <f>ROUND(E1791*F1791,2)</f>
        <v>0</v>
      </c>
      <c r="H1791" s="150"/>
      <c r="I1791" s="151">
        <f>ROUND(E1791*H1791,2)</f>
        <v>0</v>
      </c>
      <c r="J1791" s="150"/>
      <c r="K1791" s="151">
        <f>ROUND(E1791*J1791,2)</f>
        <v>0</v>
      </c>
      <c r="L1791" s="151">
        <v>21</v>
      </c>
      <c r="M1791" s="151">
        <f>G1791*(1+L1791/100)</f>
        <v>0</v>
      </c>
      <c r="N1791" s="149">
        <v>0</v>
      </c>
      <c r="O1791" s="149">
        <f>ROUND(E1791*N1791,2)</f>
        <v>0</v>
      </c>
      <c r="P1791" s="149">
        <v>0</v>
      </c>
      <c r="Q1791" s="149">
        <f>ROUND(E1791*P1791,2)</f>
        <v>0</v>
      </c>
      <c r="R1791" s="151" t="s">
        <v>1368</v>
      </c>
      <c r="S1791" s="151" t="s">
        <v>3362</v>
      </c>
      <c r="T1791" s="152" t="s">
        <v>279</v>
      </c>
      <c r="U1791" s="136">
        <v>0.36</v>
      </c>
      <c r="V1791" s="136">
        <f>ROUND(E1791*U1791,2)</f>
        <v>455.73</v>
      </c>
      <c r="W1791" s="136"/>
      <c r="X1791" s="136" t="s">
        <v>320</v>
      </c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321</v>
      </c>
      <c r="AH1791" s="126"/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">
      <c r="A1792" s="133"/>
      <c r="B1792" s="134"/>
      <c r="C1792" s="157" t="s">
        <v>363</v>
      </c>
      <c r="D1792" s="137"/>
      <c r="E1792" s="138"/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298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">
      <c r="A1793" s="133"/>
      <c r="B1793" s="134"/>
      <c r="C1793" s="157" t="s">
        <v>364</v>
      </c>
      <c r="D1793" s="137"/>
      <c r="E1793" s="138"/>
      <c r="F1793" s="136"/>
      <c r="G1793" s="136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298</v>
      </c>
      <c r="AH1793" s="126">
        <v>0</v>
      </c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outlineLevel="1" x14ac:dyDescent="0.2">
      <c r="A1794" s="133"/>
      <c r="B1794" s="134"/>
      <c r="C1794" s="157" t="s">
        <v>365</v>
      </c>
      <c r="D1794" s="137"/>
      <c r="E1794" s="138">
        <v>825.93</v>
      </c>
      <c r="F1794" s="136"/>
      <c r="G1794" s="136"/>
      <c r="H1794" s="136"/>
      <c r="I1794" s="136"/>
      <c r="J1794" s="136"/>
      <c r="K1794" s="136"/>
      <c r="L1794" s="136"/>
      <c r="M1794" s="136"/>
      <c r="N1794" s="135"/>
      <c r="O1794" s="135"/>
      <c r="P1794" s="135"/>
      <c r="Q1794" s="135"/>
      <c r="R1794" s="136"/>
      <c r="S1794" s="136"/>
      <c r="T1794" s="136"/>
      <c r="U1794" s="136"/>
      <c r="V1794" s="136"/>
      <c r="W1794" s="136"/>
      <c r="X1794" s="136"/>
      <c r="Y1794" s="126"/>
      <c r="Z1794" s="126"/>
      <c r="AA1794" s="126"/>
      <c r="AB1794" s="126"/>
      <c r="AC1794" s="126"/>
      <c r="AD1794" s="126"/>
      <c r="AE1794" s="126"/>
      <c r="AF1794" s="126"/>
      <c r="AG1794" s="126" t="s">
        <v>298</v>
      </c>
      <c r="AH1794" s="126">
        <v>0</v>
      </c>
      <c r="AI1794" s="126"/>
      <c r="AJ1794" s="126"/>
      <c r="AK1794" s="126"/>
      <c r="AL1794" s="126"/>
      <c r="AM1794" s="126"/>
      <c r="AN1794" s="126"/>
      <c r="AO1794" s="126"/>
      <c r="AP1794" s="126"/>
      <c r="AQ1794" s="126"/>
      <c r="AR1794" s="126"/>
      <c r="AS1794" s="126"/>
      <c r="AT1794" s="126"/>
      <c r="AU1794" s="126"/>
      <c r="AV1794" s="126"/>
      <c r="AW1794" s="126"/>
      <c r="AX1794" s="126"/>
      <c r="AY1794" s="126"/>
      <c r="AZ1794" s="126"/>
      <c r="BA1794" s="126"/>
      <c r="BB1794" s="126"/>
      <c r="BC1794" s="126"/>
      <c r="BD1794" s="126"/>
      <c r="BE1794" s="126"/>
      <c r="BF1794" s="126"/>
      <c r="BG1794" s="126"/>
      <c r="BH1794" s="126"/>
    </row>
    <row r="1795" spans="1:60" outlineLevel="1" x14ac:dyDescent="0.2">
      <c r="A1795" s="133"/>
      <c r="B1795" s="134"/>
      <c r="C1795" s="157" t="s">
        <v>366</v>
      </c>
      <c r="D1795" s="137"/>
      <c r="E1795" s="138"/>
      <c r="F1795" s="136"/>
      <c r="G1795" s="136"/>
      <c r="H1795" s="136"/>
      <c r="I1795" s="136"/>
      <c r="J1795" s="136"/>
      <c r="K1795" s="136"/>
      <c r="L1795" s="136"/>
      <c r="M1795" s="136"/>
      <c r="N1795" s="135"/>
      <c r="O1795" s="135"/>
      <c r="P1795" s="135"/>
      <c r="Q1795" s="135"/>
      <c r="R1795" s="136"/>
      <c r="S1795" s="136"/>
      <c r="T1795" s="136"/>
      <c r="U1795" s="136"/>
      <c r="V1795" s="136"/>
      <c r="W1795" s="136"/>
      <c r="X1795" s="136"/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298</v>
      </c>
      <c r="AH1795" s="126">
        <v>0</v>
      </c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">
      <c r="A1796" s="133"/>
      <c r="B1796" s="134"/>
      <c r="C1796" s="157" t="s">
        <v>363</v>
      </c>
      <c r="D1796" s="137"/>
      <c r="E1796" s="138"/>
      <c r="F1796" s="136"/>
      <c r="G1796" s="136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298</v>
      </c>
      <c r="AH1796" s="126">
        <v>0</v>
      </c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">
      <c r="A1797" s="133"/>
      <c r="B1797" s="134"/>
      <c r="C1797" s="157" t="s">
        <v>367</v>
      </c>
      <c r="D1797" s="137"/>
      <c r="E1797" s="138"/>
      <c r="F1797" s="136"/>
      <c r="G1797" s="136"/>
      <c r="H1797" s="136"/>
      <c r="I1797" s="136"/>
      <c r="J1797" s="136"/>
      <c r="K1797" s="136"/>
      <c r="L1797" s="136"/>
      <c r="M1797" s="136"/>
      <c r="N1797" s="135"/>
      <c r="O1797" s="135"/>
      <c r="P1797" s="135"/>
      <c r="Q1797" s="135"/>
      <c r="R1797" s="136"/>
      <c r="S1797" s="136"/>
      <c r="T1797" s="136"/>
      <c r="U1797" s="136"/>
      <c r="V1797" s="136"/>
      <c r="W1797" s="136"/>
      <c r="X1797" s="136"/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298</v>
      </c>
      <c r="AH1797" s="126">
        <v>0</v>
      </c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">
      <c r="A1798" s="133"/>
      <c r="B1798" s="134"/>
      <c r="C1798" s="157" t="s">
        <v>368</v>
      </c>
      <c r="D1798" s="137"/>
      <c r="E1798" s="138">
        <v>401.22</v>
      </c>
      <c r="F1798" s="136"/>
      <c r="G1798" s="136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298</v>
      </c>
      <c r="AH1798" s="126">
        <v>0</v>
      </c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outlineLevel="1" x14ac:dyDescent="0.2">
      <c r="A1799" s="133"/>
      <c r="B1799" s="134"/>
      <c r="C1799" s="157" t="s">
        <v>369</v>
      </c>
      <c r="D1799" s="137"/>
      <c r="E1799" s="138"/>
      <c r="F1799" s="136"/>
      <c r="G1799" s="136"/>
      <c r="H1799" s="136"/>
      <c r="I1799" s="136"/>
      <c r="J1799" s="136"/>
      <c r="K1799" s="136"/>
      <c r="L1799" s="136"/>
      <c r="M1799" s="136"/>
      <c r="N1799" s="135"/>
      <c r="O1799" s="135"/>
      <c r="P1799" s="135"/>
      <c r="Q1799" s="135"/>
      <c r="R1799" s="136"/>
      <c r="S1799" s="136"/>
      <c r="T1799" s="136"/>
      <c r="U1799" s="136"/>
      <c r="V1799" s="136"/>
      <c r="W1799" s="136"/>
      <c r="X1799" s="136"/>
      <c r="Y1799" s="126"/>
      <c r="Z1799" s="126"/>
      <c r="AA1799" s="126"/>
      <c r="AB1799" s="126"/>
      <c r="AC1799" s="126"/>
      <c r="AD1799" s="126"/>
      <c r="AE1799" s="126"/>
      <c r="AF1799" s="126"/>
      <c r="AG1799" s="126" t="s">
        <v>298</v>
      </c>
      <c r="AH1799" s="126">
        <v>0</v>
      </c>
      <c r="AI1799" s="126"/>
      <c r="AJ1799" s="126"/>
      <c r="AK1799" s="126"/>
      <c r="AL1799" s="126"/>
      <c r="AM1799" s="126"/>
      <c r="AN1799" s="126"/>
      <c r="AO1799" s="126"/>
      <c r="AP1799" s="126"/>
      <c r="AQ1799" s="126"/>
      <c r="AR1799" s="126"/>
      <c r="AS1799" s="126"/>
      <c r="AT1799" s="126"/>
      <c r="AU1799" s="126"/>
      <c r="AV1799" s="126"/>
      <c r="AW1799" s="126"/>
      <c r="AX1799" s="126"/>
      <c r="AY1799" s="126"/>
      <c r="AZ1799" s="126"/>
      <c r="BA1799" s="126"/>
      <c r="BB1799" s="126"/>
      <c r="BC1799" s="126"/>
      <c r="BD1799" s="126"/>
      <c r="BE1799" s="126"/>
      <c r="BF1799" s="126"/>
      <c r="BG1799" s="126"/>
      <c r="BH1799" s="126"/>
    </row>
    <row r="1800" spans="1:60" outlineLevel="1" x14ac:dyDescent="0.2">
      <c r="A1800" s="133"/>
      <c r="B1800" s="134"/>
      <c r="C1800" s="157" t="s">
        <v>370</v>
      </c>
      <c r="D1800" s="137"/>
      <c r="E1800" s="138">
        <v>38.78</v>
      </c>
      <c r="F1800" s="136"/>
      <c r="G1800" s="136"/>
      <c r="H1800" s="136"/>
      <c r="I1800" s="136"/>
      <c r="J1800" s="136"/>
      <c r="K1800" s="136"/>
      <c r="L1800" s="136"/>
      <c r="M1800" s="136"/>
      <c r="N1800" s="135"/>
      <c r="O1800" s="135"/>
      <c r="P1800" s="135"/>
      <c r="Q1800" s="135"/>
      <c r="R1800" s="136"/>
      <c r="S1800" s="136"/>
      <c r="T1800" s="136"/>
      <c r="U1800" s="136"/>
      <c r="V1800" s="136"/>
      <c r="W1800" s="136"/>
      <c r="X1800" s="136"/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298</v>
      </c>
      <c r="AH1800" s="126">
        <v>0</v>
      </c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">
      <c r="A1801" s="133"/>
      <c r="B1801" s="134"/>
      <c r="C1801" s="237"/>
      <c r="D1801" s="238"/>
      <c r="E1801" s="238"/>
      <c r="F1801" s="238"/>
      <c r="G1801" s="238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284</v>
      </c>
      <c r="AH1801" s="126"/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">
      <c r="A1802" s="146">
        <v>210</v>
      </c>
      <c r="B1802" s="147" t="s">
        <v>1371</v>
      </c>
      <c r="C1802" s="156" t="s">
        <v>1372</v>
      </c>
      <c r="D1802" s="148" t="s">
        <v>361</v>
      </c>
      <c r="E1802" s="149">
        <v>61.541499999999999</v>
      </c>
      <c r="F1802" s="150"/>
      <c r="G1802" s="151">
        <f>ROUND(E1802*F1802,2)</f>
        <v>0</v>
      </c>
      <c r="H1802" s="150"/>
      <c r="I1802" s="151">
        <f>ROUND(E1802*H1802,2)</f>
        <v>0</v>
      </c>
      <c r="J1802" s="150"/>
      <c r="K1802" s="151">
        <f>ROUND(E1802*J1802,2)</f>
        <v>0</v>
      </c>
      <c r="L1802" s="151">
        <v>21</v>
      </c>
      <c r="M1802" s="151">
        <f>G1802*(1+L1802/100)</f>
        <v>0</v>
      </c>
      <c r="N1802" s="149">
        <v>1.7000000000000001E-4</v>
      </c>
      <c r="O1802" s="149">
        <f>ROUND(E1802*N1802,2)</f>
        <v>0.01</v>
      </c>
      <c r="P1802" s="149">
        <v>0</v>
      </c>
      <c r="Q1802" s="149">
        <f>ROUND(E1802*P1802,2)</f>
        <v>0</v>
      </c>
      <c r="R1802" s="151" t="s">
        <v>1368</v>
      </c>
      <c r="S1802" s="151" t="s">
        <v>3362</v>
      </c>
      <c r="T1802" s="152" t="s">
        <v>279</v>
      </c>
      <c r="U1802" s="136">
        <v>0.46</v>
      </c>
      <c r="V1802" s="136">
        <f>ROUND(E1802*U1802,2)</f>
        <v>28.31</v>
      </c>
      <c r="W1802" s="136"/>
      <c r="X1802" s="136" t="s">
        <v>320</v>
      </c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321</v>
      </c>
      <c r="AH1802" s="126"/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">
      <c r="A1803" s="133"/>
      <c r="B1803" s="134"/>
      <c r="C1803" s="157" t="s">
        <v>559</v>
      </c>
      <c r="D1803" s="137"/>
      <c r="E1803" s="138"/>
      <c r="F1803" s="136"/>
      <c r="G1803" s="136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298</v>
      </c>
      <c r="AH1803" s="126">
        <v>0</v>
      </c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">
      <c r="A1804" s="133"/>
      <c r="B1804" s="134"/>
      <c r="C1804" s="157" t="s">
        <v>560</v>
      </c>
      <c r="D1804" s="137"/>
      <c r="E1804" s="138">
        <v>6.6239999999999997</v>
      </c>
      <c r="F1804" s="136"/>
      <c r="G1804" s="136"/>
      <c r="H1804" s="136"/>
      <c r="I1804" s="136"/>
      <c r="J1804" s="136"/>
      <c r="K1804" s="136"/>
      <c r="L1804" s="136"/>
      <c r="M1804" s="136"/>
      <c r="N1804" s="135"/>
      <c r="O1804" s="135"/>
      <c r="P1804" s="135"/>
      <c r="Q1804" s="135"/>
      <c r="R1804" s="136"/>
      <c r="S1804" s="136"/>
      <c r="T1804" s="136"/>
      <c r="U1804" s="136"/>
      <c r="V1804" s="136"/>
      <c r="W1804" s="136"/>
      <c r="X1804" s="136"/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298</v>
      </c>
      <c r="AH1804" s="126">
        <v>0</v>
      </c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">
      <c r="A1805" s="133"/>
      <c r="B1805" s="134"/>
      <c r="C1805" s="157" t="s">
        <v>662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298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">
      <c r="A1806" s="133"/>
      <c r="B1806" s="134"/>
      <c r="C1806" s="157" t="s">
        <v>663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298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">
      <c r="A1807" s="133"/>
      <c r="B1807" s="134"/>
      <c r="C1807" s="157" t="s">
        <v>1373</v>
      </c>
      <c r="D1807" s="137"/>
      <c r="E1807" s="138">
        <v>54.917499999999997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298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">
      <c r="A1808" s="133"/>
      <c r="B1808" s="134"/>
      <c r="C1808" s="237"/>
      <c r="D1808" s="238"/>
      <c r="E1808" s="238"/>
      <c r="F1808" s="238"/>
      <c r="G1808" s="238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284</v>
      </c>
      <c r="AH1808" s="126"/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ht="22.5" outlineLevel="1" x14ac:dyDescent="0.2">
      <c r="A1809" s="146">
        <v>211</v>
      </c>
      <c r="B1809" s="147" t="s">
        <v>1374</v>
      </c>
      <c r="C1809" s="156" t="s">
        <v>1375</v>
      </c>
      <c r="D1809" s="148" t="s">
        <v>361</v>
      </c>
      <c r="E1809" s="149">
        <v>1265.93</v>
      </c>
      <c r="F1809" s="150"/>
      <c r="G1809" s="151">
        <f>ROUND(E1809*F1809,2)</f>
        <v>0</v>
      </c>
      <c r="H1809" s="150"/>
      <c r="I1809" s="151">
        <f>ROUND(E1809*H1809,2)</f>
        <v>0</v>
      </c>
      <c r="J1809" s="150"/>
      <c r="K1809" s="151">
        <f>ROUND(E1809*J1809,2)</f>
        <v>0</v>
      </c>
      <c r="L1809" s="151">
        <v>21</v>
      </c>
      <c r="M1809" s="151">
        <f>G1809*(1+L1809/100)</f>
        <v>0</v>
      </c>
      <c r="N1809" s="149">
        <v>0</v>
      </c>
      <c r="O1809" s="149">
        <f>ROUND(E1809*N1809,2)</f>
        <v>0</v>
      </c>
      <c r="P1809" s="149">
        <v>0</v>
      </c>
      <c r="Q1809" s="149">
        <f>ROUND(E1809*P1809,2)</f>
        <v>0</v>
      </c>
      <c r="R1809" s="151" t="s">
        <v>1368</v>
      </c>
      <c r="S1809" s="151" t="s">
        <v>3362</v>
      </c>
      <c r="T1809" s="152" t="s">
        <v>279</v>
      </c>
      <c r="U1809" s="136">
        <v>0.09</v>
      </c>
      <c r="V1809" s="136">
        <f>ROUND(E1809*U1809,2)</f>
        <v>113.93</v>
      </c>
      <c r="W1809" s="136"/>
      <c r="X1809" s="136" t="s">
        <v>320</v>
      </c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321</v>
      </c>
      <c r="AH1809" s="126"/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">
      <c r="A1810" s="133"/>
      <c r="B1810" s="134"/>
      <c r="C1810" s="157" t="s">
        <v>363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298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">
      <c r="A1811" s="133"/>
      <c r="B1811" s="134"/>
      <c r="C1811" s="157" t="s">
        <v>364</v>
      </c>
      <c r="D1811" s="137"/>
      <c r="E1811" s="138"/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298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">
      <c r="A1812" s="133"/>
      <c r="B1812" s="134"/>
      <c r="C1812" s="157" t="s">
        <v>365</v>
      </c>
      <c r="D1812" s="137"/>
      <c r="E1812" s="138">
        <v>825.93</v>
      </c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298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">
      <c r="A1813" s="133"/>
      <c r="B1813" s="134"/>
      <c r="C1813" s="157" t="s">
        <v>366</v>
      </c>
      <c r="D1813" s="137"/>
      <c r="E1813" s="138"/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298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">
      <c r="A1814" s="133"/>
      <c r="B1814" s="134"/>
      <c r="C1814" s="157" t="s">
        <v>363</v>
      </c>
      <c r="D1814" s="137"/>
      <c r="E1814" s="138"/>
      <c r="F1814" s="136"/>
      <c r="G1814" s="136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298</v>
      </c>
      <c r="AH1814" s="126">
        <v>0</v>
      </c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">
      <c r="A1815" s="133"/>
      <c r="B1815" s="134"/>
      <c r="C1815" s="157" t="s">
        <v>367</v>
      </c>
      <c r="D1815" s="137"/>
      <c r="E1815" s="138"/>
      <c r="F1815" s="136"/>
      <c r="G1815" s="136"/>
      <c r="H1815" s="136"/>
      <c r="I1815" s="136"/>
      <c r="J1815" s="136"/>
      <c r="K1815" s="136"/>
      <c r="L1815" s="136"/>
      <c r="M1815" s="136"/>
      <c r="N1815" s="135"/>
      <c r="O1815" s="135"/>
      <c r="P1815" s="135"/>
      <c r="Q1815" s="135"/>
      <c r="R1815" s="136"/>
      <c r="S1815" s="136"/>
      <c r="T1815" s="136"/>
      <c r="U1815" s="136"/>
      <c r="V1815" s="136"/>
      <c r="W1815" s="136"/>
      <c r="X1815" s="136"/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298</v>
      </c>
      <c r="AH1815" s="126">
        <v>0</v>
      </c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">
      <c r="A1816" s="133"/>
      <c r="B1816" s="134"/>
      <c r="C1816" s="157" t="s">
        <v>368</v>
      </c>
      <c r="D1816" s="137"/>
      <c r="E1816" s="138">
        <v>401.22</v>
      </c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298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">
      <c r="A1817" s="133"/>
      <c r="B1817" s="134"/>
      <c r="C1817" s="157" t="s">
        <v>369</v>
      </c>
      <c r="D1817" s="137"/>
      <c r="E1817" s="138"/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298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">
      <c r="A1818" s="133"/>
      <c r="B1818" s="134"/>
      <c r="C1818" s="157" t="s">
        <v>370</v>
      </c>
      <c r="D1818" s="137"/>
      <c r="E1818" s="138">
        <v>38.78</v>
      </c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298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">
      <c r="A1819" s="133"/>
      <c r="B1819" s="134"/>
      <c r="C1819" s="237"/>
      <c r="D1819" s="238"/>
      <c r="E1819" s="238"/>
      <c r="F1819" s="238"/>
      <c r="G1819" s="238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284</v>
      </c>
      <c r="AH1819" s="126"/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ht="22.5" outlineLevel="1" x14ac:dyDescent="0.2">
      <c r="A1820" s="146">
        <v>212</v>
      </c>
      <c r="B1820" s="147" t="s">
        <v>1376</v>
      </c>
      <c r="C1820" s="156" t="s">
        <v>1377</v>
      </c>
      <c r="D1820" s="148" t="s">
        <v>361</v>
      </c>
      <c r="E1820" s="149">
        <v>61.541499999999999</v>
      </c>
      <c r="F1820" s="150"/>
      <c r="G1820" s="151">
        <f>ROUND(E1820*F1820,2)</f>
        <v>0</v>
      </c>
      <c r="H1820" s="150"/>
      <c r="I1820" s="151">
        <f>ROUND(E1820*H1820,2)</f>
        <v>0</v>
      </c>
      <c r="J1820" s="150"/>
      <c r="K1820" s="151">
        <f>ROUND(E1820*J1820,2)</f>
        <v>0</v>
      </c>
      <c r="L1820" s="151">
        <v>21</v>
      </c>
      <c r="M1820" s="151">
        <f>G1820*(1+L1820/100)</f>
        <v>0</v>
      </c>
      <c r="N1820" s="149">
        <v>1.7000000000000001E-4</v>
      </c>
      <c r="O1820" s="149">
        <f>ROUND(E1820*N1820,2)</f>
        <v>0.01</v>
      </c>
      <c r="P1820" s="149">
        <v>0</v>
      </c>
      <c r="Q1820" s="149">
        <f>ROUND(E1820*P1820,2)</f>
        <v>0</v>
      </c>
      <c r="R1820" s="151" t="s">
        <v>1368</v>
      </c>
      <c r="S1820" s="151" t="s">
        <v>3362</v>
      </c>
      <c r="T1820" s="152" t="s">
        <v>279</v>
      </c>
      <c r="U1820" s="136">
        <v>0.17</v>
      </c>
      <c r="V1820" s="136">
        <f>ROUND(E1820*U1820,2)</f>
        <v>10.46</v>
      </c>
      <c r="W1820" s="136"/>
      <c r="X1820" s="136" t="s">
        <v>320</v>
      </c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321</v>
      </c>
      <c r="AH1820" s="126"/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">
      <c r="A1821" s="133"/>
      <c r="B1821" s="134"/>
      <c r="C1821" s="157" t="s">
        <v>559</v>
      </c>
      <c r="D1821" s="137"/>
      <c r="E1821" s="138"/>
      <c r="F1821" s="136"/>
      <c r="G1821" s="136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298</v>
      </c>
      <c r="AH1821" s="126">
        <v>0</v>
      </c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outlineLevel="1" x14ac:dyDescent="0.2">
      <c r="A1822" s="133"/>
      <c r="B1822" s="134"/>
      <c r="C1822" s="157" t="s">
        <v>560</v>
      </c>
      <c r="D1822" s="137"/>
      <c r="E1822" s="138">
        <v>6.6239999999999997</v>
      </c>
      <c r="F1822" s="136"/>
      <c r="G1822" s="136"/>
      <c r="H1822" s="136"/>
      <c r="I1822" s="136"/>
      <c r="J1822" s="136"/>
      <c r="K1822" s="136"/>
      <c r="L1822" s="136"/>
      <c r="M1822" s="136"/>
      <c r="N1822" s="135"/>
      <c r="O1822" s="135"/>
      <c r="P1822" s="135"/>
      <c r="Q1822" s="135"/>
      <c r="R1822" s="136"/>
      <c r="S1822" s="136"/>
      <c r="T1822" s="136"/>
      <c r="U1822" s="136"/>
      <c r="V1822" s="136"/>
      <c r="W1822" s="136"/>
      <c r="X1822" s="136"/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298</v>
      </c>
      <c r="AH1822" s="126">
        <v>0</v>
      </c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">
      <c r="A1823" s="133"/>
      <c r="B1823" s="134"/>
      <c r="C1823" s="157" t="s">
        <v>662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298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">
      <c r="A1824" s="133"/>
      <c r="B1824" s="134"/>
      <c r="C1824" s="157" t="s">
        <v>663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298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">
      <c r="A1825" s="133"/>
      <c r="B1825" s="134"/>
      <c r="C1825" s="157" t="s">
        <v>1373</v>
      </c>
      <c r="D1825" s="137"/>
      <c r="E1825" s="138">
        <v>54.917499999999997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298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">
      <c r="A1826" s="133"/>
      <c r="B1826" s="134"/>
      <c r="C1826" s="237"/>
      <c r="D1826" s="238"/>
      <c r="E1826" s="238"/>
      <c r="F1826" s="238"/>
      <c r="G1826" s="238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284</v>
      </c>
      <c r="AH1826" s="126"/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ht="22.5" outlineLevel="1" x14ac:dyDescent="0.2">
      <c r="A1827" s="146">
        <v>213</v>
      </c>
      <c r="B1827" s="147" t="s">
        <v>1378</v>
      </c>
      <c r="C1827" s="156" t="s">
        <v>1379</v>
      </c>
      <c r="D1827" s="148" t="s">
        <v>361</v>
      </c>
      <c r="E1827" s="149">
        <v>61.541499999999999</v>
      </c>
      <c r="F1827" s="150"/>
      <c r="G1827" s="151">
        <f>ROUND(E1827*F1827,2)</f>
        <v>0</v>
      </c>
      <c r="H1827" s="150"/>
      <c r="I1827" s="151">
        <f>ROUND(E1827*H1827,2)</f>
        <v>0</v>
      </c>
      <c r="J1827" s="150"/>
      <c r="K1827" s="151">
        <f>ROUND(E1827*J1827,2)</f>
        <v>0</v>
      </c>
      <c r="L1827" s="151">
        <v>21</v>
      </c>
      <c r="M1827" s="151">
        <f>G1827*(1+L1827/100)</f>
        <v>0</v>
      </c>
      <c r="N1827" s="149">
        <v>1.9000000000000001E-4</v>
      </c>
      <c r="O1827" s="149">
        <f>ROUND(E1827*N1827,2)</f>
        <v>0.01</v>
      </c>
      <c r="P1827" s="149">
        <v>0</v>
      </c>
      <c r="Q1827" s="149">
        <f>ROUND(E1827*P1827,2)</f>
        <v>0</v>
      </c>
      <c r="R1827" s="151" t="s">
        <v>1368</v>
      </c>
      <c r="S1827" s="151" t="s">
        <v>3362</v>
      </c>
      <c r="T1827" s="152" t="s">
        <v>279</v>
      </c>
      <c r="U1827" s="136">
        <v>0.2</v>
      </c>
      <c r="V1827" s="136">
        <f>ROUND(E1827*U1827,2)</f>
        <v>12.31</v>
      </c>
      <c r="W1827" s="136"/>
      <c r="X1827" s="136" t="s">
        <v>320</v>
      </c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321</v>
      </c>
      <c r="AH1827" s="126"/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">
      <c r="A1828" s="133"/>
      <c r="B1828" s="134"/>
      <c r="C1828" s="157" t="s">
        <v>559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298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">
      <c r="A1829" s="133"/>
      <c r="B1829" s="134"/>
      <c r="C1829" s="157" t="s">
        <v>560</v>
      </c>
      <c r="D1829" s="137"/>
      <c r="E1829" s="138">
        <v>6.6239999999999997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298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">
      <c r="A1830" s="133"/>
      <c r="B1830" s="134"/>
      <c r="C1830" s="157" t="s">
        <v>662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298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">
      <c r="A1831" s="133"/>
      <c r="B1831" s="134"/>
      <c r="C1831" s="157" t="s">
        <v>663</v>
      </c>
      <c r="D1831" s="137"/>
      <c r="E1831" s="138"/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298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">
      <c r="A1832" s="133"/>
      <c r="B1832" s="134"/>
      <c r="C1832" s="157" t="s">
        <v>1373</v>
      </c>
      <c r="D1832" s="137"/>
      <c r="E1832" s="138">
        <v>54.917499999999997</v>
      </c>
      <c r="F1832" s="136"/>
      <c r="G1832" s="136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298</v>
      </c>
      <c r="AH1832" s="126">
        <v>0</v>
      </c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outlineLevel="1" x14ac:dyDescent="0.2">
      <c r="A1833" s="133"/>
      <c r="B1833" s="134"/>
      <c r="C1833" s="237"/>
      <c r="D1833" s="238"/>
      <c r="E1833" s="238"/>
      <c r="F1833" s="238"/>
      <c r="G1833" s="238"/>
      <c r="H1833" s="136"/>
      <c r="I1833" s="136"/>
      <c r="J1833" s="136"/>
      <c r="K1833" s="136"/>
      <c r="L1833" s="136"/>
      <c r="M1833" s="136"/>
      <c r="N1833" s="135"/>
      <c r="O1833" s="135"/>
      <c r="P1833" s="135"/>
      <c r="Q1833" s="135"/>
      <c r="R1833" s="136"/>
      <c r="S1833" s="136"/>
      <c r="T1833" s="136"/>
      <c r="U1833" s="136"/>
      <c r="V1833" s="136"/>
      <c r="W1833" s="136"/>
      <c r="X1833" s="136"/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284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ht="22.5" outlineLevel="1" x14ac:dyDescent="0.2">
      <c r="A1834" s="146">
        <v>214</v>
      </c>
      <c r="B1834" s="147" t="s">
        <v>1380</v>
      </c>
      <c r="C1834" s="156" t="s">
        <v>1381</v>
      </c>
      <c r="D1834" s="148" t="s">
        <v>361</v>
      </c>
      <c r="E1834" s="149">
        <v>79.205209999999994</v>
      </c>
      <c r="F1834" s="150"/>
      <c r="G1834" s="151">
        <f>ROUND(E1834*F1834,2)</f>
        <v>0</v>
      </c>
      <c r="H1834" s="150"/>
      <c r="I1834" s="151">
        <f>ROUND(E1834*H1834,2)</f>
        <v>0</v>
      </c>
      <c r="J1834" s="150"/>
      <c r="K1834" s="151">
        <f>ROUND(E1834*J1834,2)</f>
        <v>0</v>
      </c>
      <c r="L1834" s="151">
        <v>21</v>
      </c>
      <c r="M1834" s="151">
        <f>G1834*(1+L1834/100)</f>
        <v>0</v>
      </c>
      <c r="N1834" s="149">
        <v>3.7799999999999999E-3</v>
      </c>
      <c r="O1834" s="149">
        <f>ROUND(E1834*N1834,2)</f>
        <v>0.3</v>
      </c>
      <c r="P1834" s="149">
        <v>0</v>
      </c>
      <c r="Q1834" s="149">
        <f>ROUND(E1834*P1834,2)</f>
        <v>0</v>
      </c>
      <c r="R1834" s="151" t="s">
        <v>1351</v>
      </c>
      <c r="S1834" s="151" t="s">
        <v>3362</v>
      </c>
      <c r="T1834" s="152" t="s">
        <v>279</v>
      </c>
      <c r="U1834" s="136">
        <v>0</v>
      </c>
      <c r="V1834" s="136">
        <f>ROUND(E1834*U1834,2)</f>
        <v>0</v>
      </c>
      <c r="W1834" s="136"/>
      <c r="X1834" s="136" t="s">
        <v>381</v>
      </c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382</v>
      </c>
      <c r="AH1834" s="126"/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ht="22.5" outlineLevel="1" x14ac:dyDescent="0.2">
      <c r="A1835" s="133"/>
      <c r="B1835" s="134"/>
      <c r="C1835" s="241" t="s">
        <v>1382</v>
      </c>
      <c r="D1835" s="242"/>
      <c r="E1835" s="242"/>
      <c r="F1835" s="242"/>
      <c r="G1835" s="242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283</v>
      </c>
      <c r="AH1835" s="126"/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53" t="str">
        <f>C1835</f>
        <v>Nanesení hydroizolační stěrky ve dvou vrstvách. Vlepení těsnicí pásky do spoje podlaha-stěna, přitlačení a uhlazení, přetažení pásky další vrstvou izolační stěrky.</v>
      </c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">
      <c r="A1836" s="133"/>
      <c r="B1836" s="134"/>
      <c r="C1836" s="157" t="s">
        <v>366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298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">
      <c r="A1837" s="133"/>
      <c r="B1837" s="134"/>
      <c r="C1837" s="157" t="s">
        <v>898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298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">
      <c r="A1838" s="133"/>
      <c r="B1838" s="134"/>
      <c r="C1838" s="157" t="s">
        <v>959</v>
      </c>
      <c r="D1838" s="137"/>
      <c r="E1838" s="138">
        <v>14.84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298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">
      <c r="A1839" s="133"/>
      <c r="B1839" s="134"/>
      <c r="C1839" s="157" t="s">
        <v>1383</v>
      </c>
      <c r="D1839" s="137"/>
      <c r="E1839" s="138"/>
      <c r="F1839" s="136"/>
      <c r="G1839" s="136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298</v>
      </c>
      <c r="AH1839" s="126">
        <v>0</v>
      </c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outlineLevel="1" x14ac:dyDescent="0.2">
      <c r="A1840" s="133"/>
      <c r="B1840" s="134"/>
      <c r="C1840" s="157" t="s">
        <v>1384</v>
      </c>
      <c r="D1840" s="137"/>
      <c r="E1840" s="138"/>
      <c r="F1840" s="136"/>
      <c r="G1840" s="136"/>
      <c r="H1840" s="136"/>
      <c r="I1840" s="136"/>
      <c r="J1840" s="136"/>
      <c r="K1840" s="136"/>
      <c r="L1840" s="136"/>
      <c r="M1840" s="136"/>
      <c r="N1840" s="135"/>
      <c r="O1840" s="135"/>
      <c r="P1840" s="135"/>
      <c r="Q1840" s="135"/>
      <c r="R1840" s="136"/>
      <c r="S1840" s="136"/>
      <c r="T1840" s="136"/>
      <c r="U1840" s="136"/>
      <c r="V1840" s="136"/>
      <c r="W1840" s="136"/>
      <c r="X1840" s="136"/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298</v>
      </c>
      <c r="AH1840" s="126">
        <v>0</v>
      </c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">
      <c r="A1841" s="133"/>
      <c r="B1841" s="134"/>
      <c r="C1841" s="157" t="s">
        <v>1385</v>
      </c>
      <c r="D1841" s="137"/>
      <c r="E1841" s="138">
        <v>64.365210000000005</v>
      </c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298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">
      <c r="A1842" s="133"/>
      <c r="B1842" s="134"/>
      <c r="C1842" s="237"/>
      <c r="D1842" s="238"/>
      <c r="E1842" s="238"/>
      <c r="F1842" s="238"/>
      <c r="G1842" s="238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284</v>
      </c>
      <c r="AH1842" s="126"/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ht="22.5" outlineLevel="1" x14ac:dyDescent="0.2">
      <c r="A1843" s="146">
        <v>215</v>
      </c>
      <c r="B1843" s="147" t="s">
        <v>1386</v>
      </c>
      <c r="C1843" s="156" t="s">
        <v>1387</v>
      </c>
      <c r="D1843" s="148" t="s">
        <v>361</v>
      </c>
      <c r="E1843" s="149">
        <v>181.125</v>
      </c>
      <c r="F1843" s="150"/>
      <c r="G1843" s="151">
        <f>ROUND(E1843*F1843,2)</f>
        <v>0</v>
      </c>
      <c r="H1843" s="150"/>
      <c r="I1843" s="151">
        <f>ROUND(E1843*H1843,2)</f>
        <v>0</v>
      </c>
      <c r="J1843" s="150"/>
      <c r="K1843" s="151">
        <f>ROUND(E1843*J1843,2)</f>
        <v>0</v>
      </c>
      <c r="L1843" s="151">
        <v>21</v>
      </c>
      <c r="M1843" s="151">
        <f>G1843*(1+L1843/100)</f>
        <v>0</v>
      </c>
      <c r="N1843" s="149">
        <v>1E-3</v>
      </c>
      <c r="O1843" s="149">
        <f>ROUND(E1843*N1843,2)</f>
        <v>0.18</v>
      </c>
      <c r="P1843" s="149">
        <v>0</v>
      </c>
      <c r="Q1843" s="149">
        <f>ROUND(E1843*P1843,2)</f>
        <v>0</v>
      </c>
      <c r="R1843" s="151" t="s">
        <v>676</v>
      </c>
      <c r="S1843" s="151" t="s">
        <v>3362</v>
      </c>
      <c r="T1843" s="152" t="s">
        <v>279</v>
      </c>
      <c r="U1843" s="136">
        <v>0</v>
      </c>
      <c r="V1843" s="136">
        <f>ROUND(E1843*U1843,2)</f>
        <v>0</v>
      </c>
      <c r="W1843" s="136"/>
      <c r="X1843" s="136" t="s">
        <v>677</v>
      </c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678</v>
      </c>
      <c r="AH1843" s="126"/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">
      <c r="A1844" s="133"/>
      <c r="B1844" s="134"/>
      <c r="C1844" s="157" t="s">
        <v>349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298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">
      <c r="A1845" s="133"/>
      <c r="B1845" s="134"/>
      <c r="C1845" s="157" t="s">
        <v>1388</v>
      </c>
      <c r="D1845" s="137"/>
      <c r="E1845" s="138">
        <v>181.125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298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">
      <c r="A1846" s="133"/>
      <c r="B1846" s="134"/>
      <c r="C1846" s="237"/>
      <c r="D1846" s="238"/>
      <c r="E1846" s="238"/>
      <c r="F1846" s="238"/>
      <c r="G1846" s="238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284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outlineLevel="1" x14ac:dyDescent="0.2">
      <c r="A1847" s="146">
        <v>216</v>
      </c>
      <c r="B1847" s="147" t="s">
        <v>1389</v>
      </c>
      <c r="C1847" s="156" t="s">
        <v>1390</v>
      </c>
      <c r="D1847" s="148" t="s">
        <v>361</v>
      </c>
      <c r="E1847" s="149">
        <v>1526.59222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6.4999999999999997E-4</v>
      </c>
      <c r="O1847" s="149">
        <f>ROUND(E1847*N1847,2)</f>
        <v>0.99</v>
      </c>
      <c r="P1847" s="149">
        <v>0</v>
      </c>
      <c r="Q1847" s="149">
        <f>ROUND(E1847*P1847,2)</f>
        <v>0</v>
      </c>
      <c r="R1847" s="151"/>
      <c r="S1847" s="151" t="s">
        <v>293</v>
      </c>
      <c r="T1847" s="152" t="s">
        <v>279</v>
      </c>
      <c r="U1847" s="136">
        <v>0</v>
      </c>
      <c r="V1847" s="136">
        <f>ROUND(E1847*U1847,2)</f>
        <v>0</v>
      </c>
      <c r="W1847" s="136"/>
      <c r="X1847" s="136" t="s">
        <v>677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678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outlineLevel="1" x14ac:dyDescent="0.2">
      <c r="A1848" s="133"/>
      <c r="B1848" s="134"/>
      <c r="C1848" s="157" t="s">
        <v>363</v>
      </c>
      <c r="D1848" s="137"/>
      <c r="E1848" s="138"/>
      <c r="F1848" s="136"/>
      <c r="G1848" s="136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298</v>
      </c>
      <c r="AH1848" s="126">
        <v>0</v>
      </c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26"/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">
      <c r="A1849" s="133"/>
      <c r="B1849" s="134"/>
      <c r="C1849" s="157" t="s">
        <v>364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298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">
      <c r="A1850" s="133"/>
      <c r="B1850" s="134"/>
      <c r="C1850" s="157" t="s">
        <v>1391</v>
      </c>
      <c r="D1850" s="137"/>
      <c r="E1850" s="138">
        <v>949.81949999999995</v>
      </c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298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">
      <c r="A1851" s="133"/>
      <c r="B1851" s="134"/>
      <c r="C1851" s="157" t="s">
        <v>366</v>
      </c>
      <c r="D1851" s="137"/>
      <c r="E1851" s="138"/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298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">
      <c r="A1852" s="133"/>
      <c r="B1852" s="134"/>
      <c r="C1852" s="157" t="s">
        <v>363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298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">
      <c r="A1853" s="133"/>
      <c r="B1853" s="134"/>
      <c r="C1853" s="157" t="s">
        <v>367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298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">
      <c r="A1854" s="133"/>
      <c r="B1854" s="134"/>
      <c r="C1854" s="157" t="s">
        <v>1392</v>
      </c>
      <c r="D1854" s="137"/>
      <c r="E1854" s="138">
        <v>461.40300000000002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298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">
      <c r="A1855" s="133"/>
      <c r="B1855" s="134"/>
      <c r="C1855" s="157" t="s">
        <v>369</v>
      </c>
      <c r="D1855" s="137"/>
      <c r="E1855" s="138"/>
      <c r="F1855" s="136"/>
      <c r="G1855" s="136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298</v>
      </c>
      <c r="AH1855" s="126">
        <v>0</v>
      </c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outlineLevel="1" x14ac:dyDescent="0.2">
      <c r="A1856" s="133"/>
      <c r="B1856" s="134"/>
      <c r="C1856" s="157" t="s">
        <v>1393</v>
      </c>
      <c r="D1856" s="137"/>
      <c r="E1856" s="138">
        <v>44.597000000000001</v>
      </c>
      <c r="F1856" s="136"/>
      <c r="G1856" s="136"/>
      <c r="H1856" s="136"/>
      <c r="I1856" s="136"/>
      <c r="J1856" s="136"/>
      <c r="K1856" s="136"/>
      <c r="L1856" s="136"/>
      <c r="M1856" s="136"/>
      <c r="N1856" s="135"/>
      <c r="O1856" s="135"/>
      <c r="P1856" s="135"/>
      <c r="Q1856" s="135"/>
      <c r="R1856" s="136"/>
      <c r="S1856" s="136"/>
      <c r="T1856" s="136"/>
      <c r="U1856" s="136"/>
      <c r="V1856" s="136"/>
      <c r="W1856" s="136"/>
      <c r="X1856" s="136"/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298</v>
      </c>
      <c r="AH1856" s="126">
        <v>0</v>
      </c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">
      <c r="A1857" s="133"/>
      <c r="B1857" s="134"/>
      <c r="C1857" s="157" t="s">
        <v>559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298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">
      <c r="A1858" s="133"/>
      <c r="B1858" s="134"/>
      <c r="C1858" s="157" t="s">
        <v>1394</v>
      </c>
      <c r="D1858" s="137"/>
      <c r="E1858" s="138">
        <v>7.6176000000000004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298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">
      <c r="A1859" s="133"/>
      <c r="B1859" s="134"/>
      <c r="C1859" s="157" t="s">
        <v>662</v>
      </c>
      <c r="D1859" s="137"/>
      <c r="E1859" s="138"/>
      <c r="F1859" s="136"/>
      <c r="G1859" s="136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298</v>
      </c>
      <c r="AH1859" s="126">
        <v>0</v>
      </c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">
      <c r="A1860" s="133"/>
      <c r="B1860" s="134"/>
      <c r="C1860" s="157" t="s">
        <v>663</v>
      </c>
      <c r="D1860" s="137"/>
      <c r="E1860" s="138"/>
      <c r="F1860" s="136"/>
      <c r="G1860" s="136"/>
      <c r="H1860" s="136"/>
      <c r="I1860" s="136"/>
      <c r="J1860" s="136"/>
      <c r="K1860" s="136"/>
      <c r="L1860" s="136"/>
      <c r="M1860" s="136"/>
      <c r="N1860" s="135"/>
      <c r="O1860" s="135"/>
      <c r="P1860" s="135"/>
      <c r="Q1860" s="135"/>
      <c r="R1860" s="136"/>
      <c r="S1860" s="136"/>
      <c r="T1860" s="136"/>
      <c r="U1860" s="136"/>
      <c r="V1860" s="136"/>
      <c r="W1860" s="136"/>
      <c r="X1860" s="136"/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298</v>
      </c>
      <c r="AH1860" s="126">
        <v>0</v>
      </c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">
      <c r="A1861" s="133"/>
      <c r="B1861" s="134"/>
      <c r="C1861" s="157" t="s">
        <v>1395</v>
      </c>
      <c r="D1861" s="137"/>
      <c r="E1861" s="138">
        <v>63.15513</v>
      </c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298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">
      <c r="A1862" s="133"/>
      <c r="B1862" s="134"/>
      <c r="C1862" s="237"/>
      <c r="D1862" s="238"/>
      <c r="E1862" s="238"/>
      <c r="F1862" s="238"/>
      <c r="G1862" s="238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284</v>
      </c>
      <c r="AH1862" s="126"/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ht="22.5" outlineLevel="1" x14ac:dyDescent="0.2">
      <c r="A1863" s="146">
        <v>217</v>
      </c>
      <c r="B1863" s="147" t="s">
        <v>1396</v>
      </c>
      <c r="C1863" s="156" t="s">
        <v>1397</v>
      </c>
      <c r="D1863" s="148" t="s">
        <v>361</v>
      </c>
      <c r="E1863" s="149">
        <v>1597.3649499999999</v>
      </c>
      <c r="F1863" s="150"/>
      <c r="G1863" s="151">
        <f>ROUND(E1863*F1863,2)</f>
        <v>0</v>
      </c>
      <c r="H1863" s="150"/>
      <c r="I1863" s="151">
        <f>ROUND(E1863*H1863,2)</f>
        <v>0</v>
      </c>
      <c r="J1863" s="150"/>
      <c r="K1863" s="151">
        <f>ROUND(E1863*J1863,2)</f>
        <v>0</v>
      </c>
      <c r="L1863" s="151">
        <v>21</v>
      </c>
      <c r="M1863" s="151">
        <f>G1863*(1+L1863/100)</f>
        <v>0</v>
      </c>
      <c r="N1863" s="149">
        <v>2.9999999999999997E-4</v>
      </c>
      <c r="O1863" s="149">
        <f>ROUND(E1863*N1863,2)</f>
        <v>0.48</v>
      </c>
      <c r="P1863" s="149">
        <v>0</v>
      </c>
      <c r="Q1863" s="149">
        <f>ROUND(E1863*P1863,2)</f>
        <v>0</v>
      </c>
      <c r="R1863" s="151" t="s">
        <v>676</v>
      </c>
      <c r="S1863" s="151" t="s">
        <v>3362</v>
      </c>
      <c r="T1863" s="152" t="s">
        <v>279</v>
      </c>
      <c r="U1863" s="136">
        <v>0</v>
      </c>
      <c r="V1863" s="136">
        <f>ROUND(E1863*U1863,2)</f>
        <v>0</v>
      </c>
      <c r="W1863" s="136"/>
      <c r="X1863" s="136" t="s">
        <v>677</v>
      </c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678</v>
      </c>
      <c r="AH1863" s="126"/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">
      <c r="A1864" s="133"/>
      <c r="B1864" s="134"/>
      <c r="C1864" s="157" t="s">
        <v>363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298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">
      <c r="A1865" s="133"/>
      <c r="B1865" s="134"/>
      <c r="C1865" s="157" t="s">
        <v>364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298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">
      <c r="A1866" s="133"/>
      <c r="B1866" s="134"/>
      <c r="C1866" s="157" t="s">
        <v>1391</v>
      </c>
      <c r="D1866" s="137"/>
      <c r="E1866" s="138">
        <v>949.81949999999995</v>
      </c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298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">
      <c r="A1867" s="133"/>
      <c r="B1867" s="134"/>
      <c r="C1867" s="157" t="s">
        <v>366</v>
      </c>
      <c r="D1867" s="137"/>
      <c r="E1867" s="138"/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298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">
      <c r="A1868" s="133"/>
      <c r="B1868" s="134"/>
      <c r="C1868" s="157" t="s">
        <v>363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298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">
      <c r="A1869" s="133"/>
      <c r="B1869" s="134"/>
      <c r="C1869" s="157" t="s">
        <v>367</v>
      </c>
      <c r="D1869" s="137"/>
      <c r="E1869" s="138"/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298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">
      <c r="A1870" s="133"/>
      <c r="B1870" s="134"/>
      <c r="C1870" s="157" t="s">
        <v>1392</v>
      </c>
      <c r="D1870" s="137"/>
      <c r="E1870" s="138">
        <v>461.40300000000002</v>
      </c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298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">
      <c r="A1871" s="133"/>
      <c r="B1871" s="134"/>
      <c r="C1871" s="157" t="s">
        <v>369</v>
      </c>
      <c r="D1871" s="137"/>
      <c r="E1871" s="138"/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298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">
      <c r="A1872" s="133"/>
      <c r="B1872" s="134"/>
      <c r="C1872" s="157" t="s">
        <v>1393</v>
      </c>
      <c r="D1872" s="137"/>
      <c r="E1872" s="138">
        <v>44.597000000000001</v>
      </c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298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">
      <c r="A1873" s="133"/>
      <c r="B1873" s="134"/>
      <c r="C1873" s="157" t="s">
        <v>559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298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">
      <c r="A1874" s="133"/>
      <c r="B1874" s="134"/>
      <c r="C1874" s="157" t="s">
        <v>1398</v>
      </c>
      <c r="D1874" s="137"/>
      <c r="E1874" s="138">
        <v>15.235200000000001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298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">
      <c r="A1875" s="133"/>
      <c r="B1875" s="134"/>
      <c r="C1875" s="157" t="s">
        <v>662</v>
      </c>
      <c r="D1875" s="137"/>
      <c r="E1875" s="138"/>
      <c r="F1875" s="136"/>
      <c r="G1875" s="136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298</v>
      </c>
      <c r="AH1875" s="126">
        <v>0</v>
      </c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outlineLevel="1" x14ac:dyDescent="0.2">
      <c r="A1876" s="133"/>
      <c r="B1876" s="134"/>
      <c r="C1876" s="157" t="s">
        <v>663</v>
      </c>
      <c r="D1876" s="137"/>
      <c r="E1876" s="138"/>
      <c r="F1876" s="136"/>
      <c r="G1876" s="136"/>
      <c r="H1876" s="136"/>
      <c r="I1876" s="136"/>
      <c r="J1876" s="136"/>
      <c r="K1876" s="136"/>
      <c r="L1876" s="136"/>
      <c r="M1876" s="136"/>
      <c r="N1876" s="135"/>
      <c r="O1876" s="135"/>
      <c r="P1876" s="135"/>
      <c r="Q1876" s="135"/>
      <c r="R1876" s="136"/>
      <c r="S1876" s="136"/>
      <c r="T1876" s="136"/>
      <c r="U1876" s="136"/>
      <c r="V1876" s="136"/>
      <c r="W1876" s="136"/>
      <c r="X1876" s="136"/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298</v>
      </c>
      <c r="AH1876" s="126">
        <v>0</v>
      </c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">
      <c r="A1877" s="133"/>
      <c r="B1877" s="134"/>
      <c r="C1877" s="157" t="s">
        <v>1399</v>
      </c>
      <c r="D1877" s="137"/>
      <c r="E1877" s="138">
        <v>126.31025</v>
      </c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298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">
      <c r="A1878" s="133"/>
      <c r="B1878" s="134"/>
      <c r="C1878" s="237"/>
      <c r="D1878" s="238"/>
      <c r="E1878" s="238"/>
      <c r="F1878" s="238"/>
      <c r="G1878" s="238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284</v>
      </c>
      <c r="AH1878" s="126"/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">
      <c r="A1879" s="133">
        <v>218</v>
      </c>
      <c r="B1879" s="134" t="s">
        <v>1400</v>
      </c>
      <c r="C1879" s="170" t="s">
        <v>1401</v>
      </c>
      <c r="D1879" s="169" t="s">
        <v>0</v>
      </c>
      <c r="E1879" s="168"/>
      <c r="F1879" s="167"/>
      <c r="G1879" s="136">
        <f>ROUND(E1879*F1879,2)</f>
        <v>0</v>
      </c>
      <c r="H1879" s="167"/>
      <c r="I1879" s="136">
        <f>ROUND(E1879*H1879,2)</f>
        <v>0</v>
      </c>
      <c r="J1879" s="167"/>
      <c r="K1879" s="136">
        <f>ROUND(E1879*J1879,2)</f>
        <v>0</v>
      </c>
      <c r="L1879" s="136">
        <v>21</v>
      </c>
      <c r="M1879" s="136">
        <f>G1879*(1+L1879/100)</f>
        <v>0</v>
      </c>
      <c r="N1879" s="135">
        <v>0</v>
      </c>
      <c r="O1879" s="135">
        <f>ROUND(E1879*N1879,2)</f>
        <v>0</v>
      </c>
      <c r="P1879" s="135">
        <v>0</v>
      </c>
      <c r="Q1879" s="135">
        <f>ROUND(E1879*P1879,2)</f>
        <v>0</v>
      </c>
      <c r="R1879" s="136" t="s">
        <v>1368</v>
      </c>
      <c r="S1879" s="136" t="s">
        <v>3362</v>
      </c>
      <c r="T1879" s="136" t="s">
        <v>279</v>
      </c>
      <c r="U1879" s="136">
        <v>0</v>
      </c>
      <c r="V1879" s="136">
        <f>ROUND(E1879*U1879,2)</f>
        <v>0</v>
      </c>
      <c r="W1879" s="136"/>
      <c r="X1879" s="136" t="s">
        <v>1357</v>
      </c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1358</v>
      </c>
      <c r="AH1879" s="126"/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">
      <c r="A1880" s="133"/>
      <c r="B1880" s="134"/>
      <c r="C1880" s="260" t="s">
        <v>1402</v>
      </c>
      <c r="D1880" s="261"/>
      <c r="E1880" s="261"/>
      <c r="F1880" s="261"/>
      <c r="G1880" s="261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326</v>
      </c>
      <c r="AH1880" s="126"/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">
      <c r="A1881" s="133"/>
      <c r="B1881" s="134"/>
      <c r="C1881" s="237"/>
      <c r="D1881" s="238"/>
      <c r="E1881" s="238"/>
      <c r="F1881" s="238"/>
      <c r="G1881" s="238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284</v>
      </c>
      <c r="AH1881" s="126"/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x14ac:dyDescent="0.2">
      <c r="A1882" s="140" t="s">
        <v>273</v>
      </c>
      <c r="B1882" s="141" t="s">
        <v>140</v>
      </c>
      <c r="C1882" s="155" t="s">
        <v>141</v>
      </c>
      <c r="D1882" s="142"/>
      <c r="E1882" s="143"/>
      <c r="F1882" s="144"/>
      <c r="G1882" s="144">
        <f>SUMIF(AG1883:AG1917,"&lt;&gt;NOR",G1883:G1917)</f>
        <v>0</v>
      </c>
      <c r="H1882" s="144"/>
      <c r="I1882" s="144">
        <f>SUM(I1883:I1917)</f>
        <v>0</v>
      </c>
      <c r="J1882" s="144"/>
      <c r="K1882" s="144">
        <f>SUM(K1883:K1917)</f>
        <v>0</v>
      </c>
      <c r="L1882" s="144"/>
      <c r="M1882" s="144">
        <f>SUM(M1883:M1917)</f>
        <v>0</v>
      </c>
      <c r="N1882" s="143"/>
      <c r="O1882" s="143">
        <f>SUM(O1883:O1917)</f>
        <v>0.33999999999999997</v>
      </c>
      <c r="P1882" s="143"/>
      <c r="Q1882" s="143">
        <f>SUM(Q1883:Q1917)</f>
        <v>0</v>
      </c>
      <c r="R1882" s="144"/>
      <c r="S1882" s="144"/>
      <c r="T1882" s="145"/>
      <c r="U1882" s="139"/>
      <c r="V1882" s="139">
        <f>SUM(V1883:V1917)</f>
        <v>154.99</v>
      </c>
      <c r="W1882" s="139"/>
      <c r="X1882" s="139"/>
      <c r="AG1882" t="s">
        <v>274</v>
      </c>
    </row>
    <row r="1883" spans="1:60" ht="22.5" outlineLevel="1" x14ac:dyDescent="0.2">
      <c r="A1883" s="146">
        <v>219</v>
      </c>
      <c r="B1883" s="147" t="s">
        <v>1403</v>
      </c>
      <c r="C1883" s="156" t="s">
        <v>1404</v>
      </c>
      <c r="D1883" s="148" t="s">
        <v>361</v>
      </c>
      <c r="E1883" s="149">
        <v>137.82011</v>
      </c>
      <c r="F1883" s="150"/>
      <c r="G1883" s="151">
        <f>ROUND(E1883*F1883,2)</f>
        <v>0</v>
      </c>
      <c r="H1883" s="150"/>
      <c r="I1883" s="151">
        <f>ROUND(E1883*H1883,2)</f>
        <v>0</v>
      </c>
      <c r="J1883" s="150"/>
      <c r="K1883" s="151">
        <f>ROUND(E1883*J1883,2)</f>
        <v>0</v>
      </c>
      <c r="L1883" s="151">
        <v>21</v>
      </c>
      <c r="M1883" s="151">
        <f>G1883*(1+L1883/100)</f>
        <v>0</v>
      </c>
      <c r="N1883" s="149">
        <v>3.6000000000000002E-4</v>
      </c>
      <c r="O1883" s="149">
        <f>ROUND(E1883*N1883,2)</f>
        <v>0.05</v>
      </c>
      <c r="P1883" s="149">
        <v>0</v>
      </c>
      <c r="Q1883" s="149">
        <f>ROUND(E1883*P1883,2)</f>
        <v>0</v>
      </c>
      <c r="R1883" s="151" t="s">
        <v>1368</v>
      </c>
      <c r="S1883" s="151" t="s">
        <v>3362</v>
      </c>
      <c r="T1883" s="152" t="s">
        <v>279</v>
      </c>
      <c r="U1883" s="136">
        <v>0.21</v>
      </c>
      <c r="V1883" s="136">
        <f>ROUND(E1883*U1883,2)</f>
        <v>28.94</v>
      </c>
      <c r="W1883" s="136"/>
      <c r="X1883" s="136" t="s">
        <v>320</v>
      </c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321</v>
      </c>
      <c r="AH1883" s="126"/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">
      <c r="A1884" s="133"/>
      <c r="B1884" s="134"/>
      <c r="C1884" s="157" t="s">
        <v>1405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298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">
      <c r="A1885" s="133"/>
      <c r="B1885" s="134"/>
      <c r="C1885" s="157" t="s">
        <v>451</v>
      </c>
      <c r="D1885" s="137"/>
      <c r="E1885" s="138"/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298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">
      <c r="A1886" s="133"/>
      <c r="B1886" s="134"/>
      <c r="C1886" s="157" t="s">
        <v>1406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298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">
      <c r="A1887" s="133"/>
      <c r="B1887" s="134"/>
      <c r="C1887" s="157" t="s">
        <v>1407</v>
      </c>
      <c r="D1887" s="137"/>
      <c r="E1887" s="138"/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298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">
      <c r="A1888" s="133"/>
      <c r="B1888" s="134"/>
      <c r="C1888" s="157" t="s">
        <v>1408</v>
      </c>
      <c r="D1888" s="137"/>
      <c r="E1888" s="138">
        <v>62.567399999999999</v>
      </c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298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">
      <c r="A1889" s="133"/>
      <c r="B1889" s="134"/>
      <c r="C1889" s="157" t="s">
        <v>1409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298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">
      <c r="A1890" s="133"/>
      <c r="B1890" s="134"/>
      <c r="C1890" s="157" t="s">
        <v>1410</v>
      </c>
      <c r="D1890" s="137"/>
      <c r="E1890" s="138">
        <v>21.57225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298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">
      <c r="A1891" s="133"/>
      <c r="B1891" s="134"/>
      <c r="C1891" s="157" t="s">
        <v>1411</v>
      </c>
      <c r="D1891" s="137"/>
      <c r="E1891" s="138"/>
      <c r="F1891" s="136"/>
      <c r="G1891" s="136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298</v>
      </c>
      <c r="AH1891" s="126">
        <v>0</v>
      </c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">
      <c r="A1892" s="133"/>
      <c r="B1892" s="134"/>
      <c r="C1892" s="157" t="s">
        <v>1412</v>
      </c>
      <c r="D1892" s="137"/>
      <c r="E1892" s="138">
        <v>53.680459999999997</v>
      </c>
      <c r="F1892" s="136"/>
      <c r="G1892" s="136"/>
      <c r="H1892" s="136"/>
      <c r="I1892" s="136"/>
      <c r="J1892" s="136"/>
      <c r="K1892" s="136"/>
      <c r="L1892" s="136"/>
      <c r="M1892" s="136"/>
      <c r="N1892" s="135"/>
      <c r="O1892" s="135"/>
      <c r="P1892" s="135"/>
      <c r="Q1892" s="135"/>
      <c r="R1892" s="136"/>
      <c r="S1892" s="136"/>
      <c r="T1892" s="136"/>
      <c r="U1892" s="136"/>
      <c r="V1892" s="136"/>
      <c r="W1892" s="136"/>
      <c r="X1892" s="136"/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298</v>
      </c>
      <c r="AH1892" s="126">
        <v>0</v>
      </c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">
      <c r="A1893" s="133"/>
      <c r="B1893" s="134"/>
      <c r="C1893" s="237"/>
      <c r="D1893" s="238"/>
      <c r="E1893" s="238"/>
      <c r="F1893" s="238"/>
      <c r="G1893" s="238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284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ht="22.5" outlineLevel="1" x14ac:dyDescent="0.2">
      <c r="A1894" s="146">
        <v>220</v>
      </c>
      <c r="B1894" s="147" t="s">
        <v>1413</v>
      </c>
      <c r="C1894" s="156" t="s">
        <v>1414</v>
      </c>
      <c r="D1894" s="148" t="s">
        <v>361</v>
      </c>
      <c r="E1894" s="149">
        <v>137.82011</v>
      </c>
      <c r="F1894" s="150"/>
      <c r="G1894" s="151">
        <f>ROUND(E1894*F1894,2)</f>
        <v>0</v>
      </c>
      <c r="H1894" s="150"/>
      <c r="I1894" s="151">
        <f>ROUND(E1894*H1894,2)</f>
        <v>0</v>
      </c>
      <c r="J1894" s="150"/>
      <c r="K1894" s="151">
        <f>ROUND(E1894*J1894,2)</f>
        <v>0</v>
      </c>
      <c r="L1894" s="151">
        <v>21</v>
      </c>
      <c r="M1894" s="151">
        <f>G1894*(1+L1894/100)</f>
        <v>0</v>
      </c>
      <c r="N1894" s="149">
        <v>0</v>
      </c>
      <c r="O1894" s="149">
        <f>ROUND(E1894*N1894,2)</f>
        <v>0</v>
      </c>
      <c r="P1894" s="149">
        <v>0</v>
      </c>
      <c r="Q1894" s="149">
        <f>ROUND(E1894*P1894,2)</f>
        <v>0</v>
      </c>
      <c r="R1894" s="151" t="s">
        <v>1368</v>
      </c>
      <c r="S1894" s="151" t="s">
        <v>3362</v>
      </c>
      <c r="T1894" s="152" t="s">
        <v>279</v>
      </c>
      <c r="U1894" s="136">
        <v>0.91459999999999997</v>
      </c>
      <c r="V1894" s="136">
        <f>ROUND(E1894*U1894,2)</f>
        <v>126.05</v>
      </c>
      <c r="W1894" s="136"/>
      <c r="X1894" s="136" t="s">
        <v>320</v>
      </c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321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outlineLevel="1" x14ac:dyDescent="0.2">
      <c r="A1895" s="133"/>
      <c r="B1895" s="134"/>
      <c r="C1895" s="241" t="s">
        <v>1415</v>
      </c>
      <c r="D1895" s="242"/>
      <c r="E1895" s="242"/>
      <c r="F1895" s="242"/>
      <c r="G1895" s="242"/>
      <c r="H1895" s="136"/>
      <c r="I1895" s="136"/>
      <c r="J1895" s="136"/>
      <c r="K1895" s="136"/>
      <c r="L1895" s="136"/>
      <c r="M1895" s="136"/>
      <c r="N1895" s="135"/>
      <c r="O1895" s="135"/>
      <c r="P1895" s="135"/>
      <c r="Q1895" s="135"/>
      <c r="R1895" s="136"/>
      <c r="S1895" s="136"/>
      <c r="T1895" s="136"/>
      <c r="U1895" s="136"/>
      <c r="V1895" s="136"/>
      <c r="W1895" s="136"/>
      <c r="X1895" s="136"/>
      <c r="Y1895" s="126"/>
      <c r="Z1895" s="126"/>
      <c r="AA1895" s="126"/>
      <c r="AB1895" s="126"/>
      <c r="AC1895" s="126"/>
      <c r="AD1895" s="126"/>
      <c r="AE1895" s="126"/>
      <c r="AF1895" s="126"/>
      <c r="AG1895" s="126" t="s">
        <v>283</v>
      </c>
      <c r="AH1895" s="126"/>
      <c r="AI1895" s="126"/>
      <c r="AJ1895" s="126"/>
      <c r="AK1895" s="126"/>
      <c r="AL1895" s="126"/>
      <c r="AM1895" s="126"/>
      <c r="AN1895" s="126"/>
      <c r="AO1895" s="126"/>
      <c r="AP1895" s="126"/>
      <c r="AQ1895" s="126"/>
      <c r="AR1895" s="126"/>
      <c r="AS1895" s="126"/>
      <c r="AT1895" s="126"/>
      <c r="AU1895" s="126"/>
      <c r="AV1895" s="126"/>
      <c r="AW1895" s="126"/>
      <c r="AX1895" s="126"/>
      <c r="AY1895" s="126"/>
      <c r="AZ1895" s="126"/>
      <c r="BA1895" s="126"/>
      <c r="BB1895" s="126"/>
      <c r="BC1895" s="126"/>
      <c r="BD1895" s="126"/>
      <c r="BE1895" s="126"/>
      <c r="BF1895" s="126"/>
      <c r="BG1895" s="126"/>
      <c r="BH1895" s="126"/>
    </row>
    <row r="1896" spans="1:60" outlineLevel="1" x14ac:dyDescent="0.2">
      <c r="A1896" s="133"/>
      <c r="B1896" s="134"/>
      <c r="C1896" s="157" t="s">
        <v>451</v>
      </c>
      <c r="D1896" s="137"/>
      <c r="E1896" s="138"/>
      <c r="F1896" s="136"/>
      <c r="G1896" s="136"/>
      <c r="H1896" s="136"/>
      <c r="I1896" s="136"/>
      <c r="J1896" s="136"/>
      <c r="K1896" s="136"/>
      <c r="L1896" s="136"/>
      <c r="M1896" s="136"/>
      <c r="N1896" s="135"/>
      <c r="O1896" s="135"/>
      <c r="P1896" s="135"/>
      <c r="Q1896" s="135"/>
      <c r="R1896" s="136"/>
      <c r="S1896" s="136"/>
      <c r="T1896" s="136"/>
      <c r="U1896" s="136"/>
      <c r="V1896" s="136"/>
      <c r="W1896" s="136"/>
      <c r="X1896" s="136"/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298</v>
      </c>
      <c r="AH1896" s="126">
        <v>0</v>
      </c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">
      <c r="A1897" s="133"/>
      <c r="B1897" s="134"/>
      <c r="C1897" s="157" t="s">
        <v>1406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298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">
      <c r="A1898" s="133"/>
      <c r="B1898" s="134"/>
      <c r="C1898" s="157" t="s">
        <v>1407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298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">
      <c r="A1899" s="133"/>
      <c r="B1899" s="134"/>
      <c r="C1899" s="157" t="s">
        <v>1408</v>
      </c>
      <c r="D1899" s="137"/>
      <c r="E1899" s="138">
        <v>62.567399999999999</v>
      </c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298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">
      <c r="A1900" s="133"/>
      <c r="B1900" s="134"/>
      <c r="C1900" s="157" t="s">
        <v>1409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298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">
      <c r="A1901" s="133"/>
      <c r="B1901" s="134"/>
      <c r="C1901" s="157" t="s">
        <v>1410</v>
      </c>
      <c r="D1901" s="137"/>
      <c r="E1901" s="138">
        <v>21.57225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298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">
      <c r="A1902" s="133"/>
      <c r="B1902" s="134"/>
      <c r="C1902" s="157" t="s">
        <v>1411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298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">
      <c r="A1903" s="133"/>
      <c r="B1903" s="134"/>
      <c r="C1903" s="157" t="s">
        <v>1412</v>
      </c>
      <c r="D1903" s="137"/>
      <c r="E1903" s="138">
        <v>53.680459999999997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298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">
      <c r="A1904" s="133"/>
      <c r="B1904" s="134"/>
      <c r="C1904" s="237"/>
      <c r="D1904" s="238"/>
      <c r="E1904" s="238"/>
      <c r="F1904" s="238"/>
      <c r="G1904" s="238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284</v>
      </c>
      <c r="AH1904" s="126"/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ht="22.5" outlineLevel="1" x14ac:dyDescent="0.2">
      <c r="A1905" s="146">
        <v>221</v>
      </c>
      <c r="B1905" s="147" t="s">
        <v>1416</v>
      </c>
      <c r="C1905" s="156" t="s">
        <v>1417</v>
      </c>
      <c r="D1905" s="148" t="s">
        <v>361</v>
      </c>
      <c r="E1905" s="149">
        <v>158.49313000000001</v>
      </c>
      <c r="F1905" s="150"/>
      <c r="G1905" s="151">
        <f>ROUND(E1905*F1905,2)</f>
        <v>0</v>
      </c>
      <c r="H1905" s="150"/>
      <c r="I1905" s="151">
        <f>ROUND(E1905*H1905,2)</f>
        <v>0</v>
      </c>
      <c r="J1905" s="150"/>
      <c r="K1905" s="151">
        <f>ROUND(E1905*J1905,2)</f>
        <v>0</v>
      </c>
      <c r="L1905" s="151">
        <v>21</v>
      </c>
      <c r="M1905" s="151">
        <f>G1905*(1+L1905/100)</f>
        <v>0</v>
      </c>
      <c r="N1905" s="149">
        <v>1.8500000000000001E-3</v>
      </c>
      <c r="O1905" s="149">
        <f>ROUND(E1905*N1905,2)</f>
        <v>0.28999999999999998</v>
      </c>
      <c r="P1905" s="149">
        <v>0</v>
      </c>
      <c r="Q1905" s="149">
        <f>ROUND(E1905*P1905,2)</f>
        <v>0</v>
      </c>
      <c r="R1905" s="151" t="s">
        <v>676</v>
      </c>
      <c r="S1905" s="151" t="s">
        <v>3362</v>
      </c>
      <c r="T1905" s="152" t="s">
        <v>279</v>
      </c>
      <c r="U1905" s="136">
        <v>0</v>
      </c>
      <c r="V1905" s="136">
        <f>ROUND(E1905*U1905,2)</f>
        <v>0</v>
      </c>
      <c r="W1905" s="136"/>
      <c r="X1905" s="136" t="s">
        <v>677</v>
      </c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678</v>
      </c>
      <c r="AH1905" s="126"/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">
      <c r="A1906" s="133"/>
      <c r="B1906" s="134"/>
      <c r="C1906" s="157" t="s">
        <v>451</v>
      </c>
      <c r="D1906" s="137"/>
      <c r="E1906" s="138"/>
      <c r="F1906" s="136"/>
      <c r="G1906" s="136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298</v>
      </c>
      <c r="AH1906" s="126">
        <v>0</v>
      </c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outlineLevel="1" x14ac:dyDescent="0.2">
      <c r="A1907" s="133"/>
      <c r="B1907" s="134"/>
      <c r="C1907" s="157" t="s">
        <v>1406</v>
      </c>
      <c r="D1907" s="137"/>
      <c r="E1907" s="138"/>
      <c r="F1907" s="136"/>
      <c r="G1907" s="136"/>
      <c r="H1907" s="136"/>
      <c r="I1907" s="136"/>
      <c r="J1907" s="136"/>
      <c r="K1907" s="136"/>
      <c r="L1907" s="136"/>
      <c r="M1907" s="136"/>
      <c r="N1907" s="135"/>
      <c r="O1907" s="135"/>
      <c r="P1907" s="135"/>
      <c r="Q1907" s="135"/>
      <c r="R1907" s="136"/>
      <c r="S1907" s="136"/>
      <c r="T1907" s="136"/>
      <c r="U1907" s="136"/>
      <c r="V1907" s="136"/>
      <c r="W1907" s="136"/>
      <c r="X1907" s="136"/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298</v>
      </c>
      <c r="AH1907" s="126">
        <v>0</v>
      </c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">
      <c r="A1908" s="133"/>
      <c r="B1908" s="134"/>
      <c r="C1908" s="157" t="s">
        <v>1407</v>
      </c>
      <c r="D1908" s="137"/>
      <c r="E1908" s="138"/>
      <c r="F1908" s="136"/>
      <c r="G1908" s="136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298</v>
      </c>
      <c r="AH1908" s="126">
        <v>0</v>
      </c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">
      <c r="A1909" s="133"/>
      <c r="B1909" s="134"/>
      <c r="C1909" s="157" t="s">
        <v>1418</v>
      </c>
      <c r="D1909" s="137"/>
      <c r="E1909" s="138">
        <v>71.952510000000004</v>
      </c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298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">
      <c r="A1910" s="133"/>
      <c r="B1910" s="134"/>
      <c r="C1910" s="157" t="s">
        <v>1409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298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">
      <c r="A1911" s="133"/>
      <c r="B1911" s="134"/>
      <c r="C1911" s="157" t="s">
        <v>1419</v>
      </c>
      <c r="D1911" s="137"/>
      <c r="E1911" s="138">
        <v>24.80809</v>
      </c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298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">
      <c r="A1912" s="133"/>
      <c r="B1912" s="134"/>
      <c r="C1912" s="157" t="s">
        <v>1411</v>
      </c>
      <c r="D1912" s="137"/>
      <c r="E1912" s="138"/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298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">
      <c r="A1913" s="133"/>
      <c r="B1913" s="134"/>
      <c r="C1913" s="157" t="s">
        <v>1420</v>
      </c>
      <c r="D1913" s="137"/>
      <c r="E1913" s="138">
        <v>61.732529999999997</v>
      </c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298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">
      <c r="A1914" s="133"/>
      <c r="B1914" s="134"/>
      <c r="C1914" s="237"/>
      <c r="D1914" s="238"/>
      <c r="E1914" s="238"/>
      <c r="F1914" s="238"/>
      <c r="G1914" s="238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284</v>
      </c>
      <c r="AH1914" s="126"/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">
      <c r="A1915" s="133">
        <v>222</v>
      </c>
      <c r="B1915" s="134" t="s">
        <v>1421</v>
      </c>
      <c r="C1915" s="170" t="s">
        <v>1422</v>
      </c>
      <c r="D1915" s="169" t="s">
        <v>0</v>
      </c>
      <c r="E1915" s="168"/>
      <c r="F1915" s="167"/>
      <c r="G1915" s="136">
        <f>ROUND(E1915*F1915,2)</f>
        <v>0</v>
      </c>
      <c r="H1915" s="167"/>
      <c r="I1915" s="136">
        <f>ROUND(E1915*H1915,2)</f>
        <v>0</v>
      </c>
      <c r="J1915" s="167"/>
      <c r="K1915" s="136">
        <f>ROUND(E1915*J1915,2)</f>
        <v>0</v>
      </c>
      <c r="L1915" s="136">
        <v>21</v>
      </c>
      <c r="M1915" s="136">
        <f>G1915*(1+L1915/100)</f>
        <v>0</v>
      </c>
      <c r="N1915" s="135">
        <v>0</v>
      </c>
      <c r="O1915" s="135">
        <f>ROUND(E1915*N1915,2)</f>
        <v>0</v>
      </c>
      <c r="P1915" s="135">
        <v>0</v>
      </c>
      <c r="Q1915" s="135">
        <f>ROUND(E1915*P1915,2)</f>
        <v>0</v>
      </c>
      <c r="R1915" s="136" t="s">
        <v>1368</v>
      </c>
      <c r="S1915" s="136" t="s">
        <v>3362</v>
      </c>
      <c r="T1915" s="136" t="s">
        <v>279</v>
      </c>
      <c r="U1915" s="136">
        <v>0</v>
      </c>
      <c r="V1915" s="136">
        <f>ROUND(E1915*U1915,2)</f>
        <v>0</v>
      </c>
      <c r="W1915" s="136"/>
      <c r="X1915" s="136" t="s">
        <v>1357</v>
      </c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1358</v>
      </c>
      <c r="AH1915" s="126"/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">
      <c r="A1916" s="133"/>
      <c r="B1916" s="134"/>
      <c r="C1916" s="260" t="s">
        <v>1423</v>
      </c>
      <c r="D1916" s="261"/>
      <c r="E1916" s="261"/>
      <c r="F1916" s="261"/>
      <c r="G1916" s="261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326</v>
      </c>
      <c r="AH1916" s="126"/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">
      <c r="A1917" s="133"/>
      <c r="B1917" s="134"/>
      <c r="C1917" s="237"/>
      <c r="D1917" s="238"/>
      <c r="E1917" s="238"/>
      <c r="F1917" s="238"/>
      <c r="G1917" s="238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284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x14ac:dyDescent="0.2">
      <c r="A1918" s="140" t="s">
        <v>273</v>
      </c>
      <c r="B1918" s="141" t="s">
        <v>142</v>
      </c>
      <c r="C1918" s="155" t="s">
        <v>143</v>
      </c>
      <c r="D1918" s="142"/>
      <c r="E1918" s="143"/>
      <c r="F1918" s="144"/>
      <c r="G1918" s="144">
        <f>SUMIF(AG1919:AG2086,"&lt;&gt;NOR",G1919:G2086)</f>
        <v>0</v>
      </c>
      <c r="H1918" s="144"/>
      <c r="I1918" s="144">
        <f>SUM(I1919:I2086)</f>
        <v>0</v>
      </c>
      <c r="J1918" s="144"/>
      <c r="K1918" s="144">
        <f>SUM(K1919:K2086)</f>
        <v>0</v>
      </c>
      <c r="L1918" s="144"/>
      <c r="M1918" s="144">
        <f>SUM(M1919:M2086)</f>
        <v>0</v>
      </c>
      <c r="N1918" s="143"/>
      <c r="O1918" s="143">
        <f>SUM(O1919:O2086)</f>
        <v>11.32</v>
      </c>
      <c r="P1918" s="143"/>
      <c r="Q1918" s="143">
        <f>SUM(Q1919:Q2086)</f>
        <v>0</v>
      </c>
      <c r="R1918" s="144"/>
      <c r="S1918" s="144"/>
      <c r="T1918" s="145"/>
      <c r="U1918" s="139"/>
      <c r="V1918" s="139">
        <f>SUM(V1919:V2086)</f>
        <v>2568.84</v>
      </c>
      <c r="W1918" s="139"/>
      <c r="X1918" s="139"/>
      <c r="AG1918" t="s">
        <v>274</v>
      </c>
    </row>
    <row r="1919" spans="1:60" outlineLevel="1" x14ac:dyDescent="0.2">
      <c r="A1919" s="146">
        <v>223</v>
      </c>
      <c r="B1919" s="147" t="s">
        <v>1424</v>
      </c>
      <c r="C1919" s="156" t="s">
        <v>1425</v>
      </c>
      <c r="D1919" s="148" t="s">
        <v>361</v>
      </c>
      <c r="E1919" s="149">
        <v>498.9</v>
      </c>
      <c r="F1919" s="150"/>
      <c r="G1919" s="151">
        <f>ROUND(E1919*F1919,2)</f>
        <v>0</v>
      </c>
      <c r="H1919" s="150"/>
      <c r="I1919" s="151">
        <f>ROUND(E1919*H1919,2)</f>
        <v>0</v>
      </c>
      <c r="J1919" s="150"/>
      <c r="K1919" s="151">
        <f>ROUND(E1919*J1919,2)</f>
        <v>0</v>
      </c>
      <c r="L1919" s="151">
        <v>21</v>
      </c>
      <c r="M1919" s="151">
        <f>G1919*(1+L1919/100)</f>
        <v>0</v>
      </c>
      <c r="N1919" s="149">
        <v>0</v>
      </c>
      <c r="O1919" s="149">
        <f>ROUND(E1919*N1919,2)</f>
        <v>0</v>
      </c>
      <c r="P1919" s="149">
        <v>0</v>
      </c>
      <c r="Q1919" s="149">
        <f>ROUND(E1919*P1919,2)</f>
        <v>0</v>
      </c>
      <c r="R1919" s="151" t="s">
        <v>1426</v>
      </c>
      <c r="S1919" s="151" t="s">
        <v>3362</v>
      </c>
      <c r="T1919" s="152" t="s">
        <v>279</v>
      </c>
      <c r="U1919" s="136">
        <v>0.09</v>
      </c>
      <c r="V1919" s="136">
        <f>ROUND(E1919*U1919,2)</f>
        <v>44.9</v>
      </c>
      <c r="W1919" s="136"/>
      <c r="X1919" s="136" t="s">
        <v>320</v>
      </c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321</v>
      </c>
      <c r="AH1919" s="126"/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">
      <c r="A1920" s="133"/>
      <c r="B1920" s="134"/>
      <c r="C1920" s="157" t="s">
        <v>1427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298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">
      <c r="A1921" s="133"/>
      <c r="B1921" s="134"/>
      <c r="C1921" s="157" t="s">
        <v>634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298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">
      <c r="A1922" s="133"/>
      <c r="B1922" s="134"/>
      <c r="C1922" s="157" t="s">
        <v>635</v>
      </c>
      <c r="D1922" s="137"/>
      <c r="E1922" s="138">
        <v>424.41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298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">
      <c r="A1923" s="133"/>
      <c r="B1923" s="134"/>
      <c r="C1923" s="157" t="s">
        <v>636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298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">
      <c r="A1924" s="133"/>
      <c r="B1924" s="134"/>
      <c r="C1924" s="157" t="s">
        <v>637</v>
      </c>
      <c r="D1924" s="137"/>
      <c r="E1924" s="138">
        <v>41.62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298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">
      <c r="A1925" s="133"/>
      <c r="B1925" s="134"/>
      <c r="C1925" s="157" t="s">
        <v>634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298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">
      <c r="A1926" s="133"/>
      <c r="B1926" s="134"/>
      <c r="C1926" s="157" t="s">
        <v>639</v>
      </c>
      <c r="D1926" s="137"/>
      <c r="E1926" s="138">
        <v>14.84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298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">
      <c r="A1927" s="133"/>
      <c r="B1927" s="134"/>
      <c r="C1927" s="157" t="s">
        <v>636</v>
      </c>
      <c r="D1927" s="137"/>
      <c r="E1927" s="138"/>
      <c r="F1927" s="136"/>
      <c r="G1927" s="136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298</v>
      </c>
      <c r="AH1927" s="126">
        <v>0</v>
      </c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">
      <c r="A1928" s="133"/>
      <c r="B1928" s="134"/>
      <c r="C1928" s="157" t="s">
        <v>640</v>
      </c>
      <c r="D1928" s="137"/>
      <c r="E1928" s="138">
        <v>18.03</v>
      </c>
      <c r="F1928" s="136"/>
      <c r="G1928" s="136"/>
      <c r="H1928" s="136"/>
      <c r="I1928" s="136"/>
      <c r="J1928" s="136"/>
      <c r="K1928" s="136"/>
      <c r="L1928" s="136"/>
      <c r="M1928" s="136"/>
      <c r="N1928" s="135"/>
      <c r="O1928" s="135"/>
      <c r="P1928" s="135"/>
      <c r="Q1928" s="135"/>
      <c r="R1928" s="136"/>
      <c r="S1928" s="136"/>
      <c r="T1928" s="136"/>
      <c r="U1928" s="136"/>
      <c r="V1928" s="136"/>
      <c r="W1928" s="136"/>
      <c r="X1928" s="136"/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298</v>
      </c>
      <c r="AH1928" s="126">
        <v>0</v>
      </c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">
      <c r="A1929" s="133"/>
      <c r="B1929" s="134"/>
      <c r="C1929" s="237"/>
      <c r="D1929" s="238"/>
      <c r="E1929" s="238"/>
      <c r="F1929" s="238"/>
      <c r="G1929" s="238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284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">
      <c r="A1930" s="146">
        <v>224</v>
      </c>
      <c r="B1930" s="147" t="s">
        <v>1428</v>
      </c>
      <c r="C1930" s="156" t="s">
        <v>1429</v>
      </c>
      <c r="D1930" s="148" t="s">
        <v>361</v>
      </c>
      <c r="E1930" s="149">
        <v>6.9508700000000001</v>
      </c>
      <c r="F1930" s="150"/>
      <c r="G1930" s="151">
        <f>ROUND(E1930*F1930,2)</f>
        <v>0</v>
      </c>
      <c r="H1930" s="150"/>
      <c r="I1930" s="151">
        <f>ROUND(E1930*H1930,2)</f>
        <v>0</v>
      </c>
      <c r="J1930" s="150"/>
      <c r="K1930" s="151">
        <f>ROUND(E1930*J1930,2)</f>
        <v>0</v>
      </c>
      <c r="L1930" s="151">
        <v>21</v>
      </c>
      <c r="M1930" s="151">
        <f>G1930*(1+L1930/100)</f>
        <v>0</v>
      </c>
      <c r="N1930" s="149">
        <v>8.3000000000000001E-4</v>
      </c>
      <c r="O1930" s="149">
        <f>ROUND(E1930*N1930,2)</f>
        <v>0.01</v>
      </c>
      <c r="P1930" s="149">
        <v>0</v>
      </c>
      <c r="Q1930" s="149">
        <f>ROUND(E1930*P1930,2)</f>
        <v>0</v>
      </c>
      <c r="R1930" s="151" t="s">
        <v>1426</v>
      </c>
      <c r="S1930" s="151" t="s">
        <v>3362</v>
      </c>
      <c r="T1930" s="152" t="s">
        <v>279</v>
      </c>
      <c r="U1930" s="136">
        <v>0.30099999999999999</v>
      </c>
      <c r="V1930" s="136">
        <f>ROUND(E1930*U1930,2)</f>
        <v>2.09</v>
      </c>
      <c r="W1930" s="136"/>
      <c r="X1930" s="136" t="s">
        <v>320</v>
      </c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321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outlineLevel="1" x14ac:dyDescent="0.2">
      <c r="A1931" s="133"/>
      <c r="B1931" s="134"/>
      <c r="C1931" s="157" t="s">
        <v>455</v>
      </c>
      <c r="D1931" s="137"/>
      <c r="E1931" s="138"/>
      <c r="F1931" s="136"/>
      <c r="G1931" s="136"/>
      <c r="H1931" s="136"/>
      <c r="I1931" s="136"/>
      <c r="J1931" s="136"/>
      <c r="K1931" s="136"/>
      <c r="L1931" s="136"/>
      <c r="M1931" s="136"/>
      <c r="N1931" s="135"/>
      <c r="O1931" s="135"/>
      <c r="P1931" s="135"/>
      <c r="Q1931" s="135"/>
      <c r="R1931" s="136"/>
      <c r="S1931" s="136"/>
      <c r="T1931" s="136"/>
      <c r="U1931" s="136"/>
      <c r="V1931" s="136"/>
      <c r="W1931" s="136"/>
      <c r="X1931" s="136"/>
      <c r="Y1931" s="126"/>
      <c r="Z1931" s="126"/>
      <c r="AA1931" s="126"/>
      <c r="AB1931" s="126"/>
      <c r="AC1931" s="126"/>
      <c r="AD1931" s="126"/>
      <c r="AE1931" s="126"/>
      <c r="AF1931" s="126"/>
      <c r="AG1931" s="126" t="s">
        <v>298</v>
      </c>
      <c r="AH1931" s="126">
        <v>0</v>
      </c>
      <c r="AI1931" s="126"/>
      <c r="AJ1931" s="126"/>
      <c r="AK1931" s="126"/>
      <c r="AL1931" s="126"/>
      <c r="AM1931" s="126"/>
      <c r="AN1931" s="126"/>
      <c r="AO1931" s="126"/>
      <c r="AP1931" s="126"/>
      <c r="AQ1931" s="126"/>
      <c r="AR1931" s="126"/>
      <c r="AS1931" s="126"/>
      <c r="AT1931" s="126"/>
      <c r="AU1931" s="126"/>
      <c r="AV1931" s="126"/>
      <c r="AW1931" s="126"/>
      <c r="AX1931" s="126"/>
      <c r="AY1931" s="126"/>
      <c r="AZ1931" s="126"/>
      <c r="BA1931" s="126"/>
      <c r="BB1931" s="126"/>
      <c r="BC1931" s="126"/>
      <c r="BD1931" s="126"/>
      <c r="BE1931" s="126"/>
      <c r="BF1931" s="126"/>
      <c r="BG1931" s="126"/>
      <c r="BH1931" s="126"/>
    </row>
    <row r="1932" spans="1:60" outlineLevel="1" x14ac:dyDescent="0.2">
      <c r="A1932" s="133"/>
      <c r="B1932" s="134"/>
      <c r="C1932" s="157" t="s">
        <v>1430</v>
      </c>
      <c r="D1932" s="137"/>
      <c r="E1932" s="138">
        <v>6.6198800000000002</v>
      </c>
      <c r="F1932" s="136"/>
      <c r="G1932" s="136"/>
      <c r="H1932" s="136"/>
      <c r="I1932" s="136"/>
      <c r="J1932" s="136"/>
      <c r="K1932" s="136"/>
      <c r="L1932" s="136"/>
      <c r="M1932" s="136"/>
      <c r="N1932" s="135"/>
      <c r="O1932" s="135"/>
      <c r="P1932" s="135"/>
      <c r="Q1932" s="135"/>
      <c r="R1932" s="136"/>
      <c r="S1932" s="136"/>
      <c r="T1932" s="136"/>
      <c r="U1932" s="136"/>
      <c r="V1932" s="136"/>
      <c r="W1932" s="136"/>
      <c r="X1932" s="136"/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298</v>
      </c>
      <c r="AH1932" s="126">
        <v>0</v>
      </c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">
      <c r="A1933" s="133"/>
      <c r="B1933" s="134"/>
      <c r="C1933" s="157" t="s">
        <v>655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298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">
      <c r="A1934" s="133"/>
      <c r="B1934" s="134"/>
      <c r="C1934" s="157" t="s">
        <v>1431</v>
      </c>
      <c r="D1934" s="137"/>
      <c r="E1934" s="138">
        <v>0.33100000000000002</v>
      </c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298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">
      <c r="A1935" s="133"/>
      <c r="B1935" s="134"/>
      <c r="C1935" s="237"/>
      <c r="D1935" s="238"/>
      <c r="E1935" s="238"/>
      <c r="F1935" s="238"/>
      <c r="G1935" s="238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284</v>
      </c>
      <c r="AH1935" s="126"/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ht="22.5" outlineLevel="1" x14ac:dyDescent="0.2">
      <c r="A1936" s="146">
        <v>225</v>
      </c>
      <c r="B1936" s="147" t="s">
        <v>1432</v>
      </c>
      <c r="C1936" s="156" t="s">
        <v>1433</v>
      </c>
      <c r="D1936" s="148" t="s">
        <v>361</v>
      </c>
      <c r="E1936" s="149">
        <v>498.9</v>
      </c>
      <c r="F1936" s="150"/>
      <c r="G1936" s="151">
        <f>ROUND(E1936*F1936,2)</f>
        <v>0</v>
      </c>
      <c r="H1936" s="150"/>
      <c r="I1936" s="151">
        <f>ROUND(E1936*H1936,2)</f>
        <v>0</v>
      </c>
      <c r="J1936" s="150"/>
      <c r="K1936" s="151">
        <f>ROUND(E1936*J1936,2)</f>
        <v>0</v>
      </c>
      <c r="L1936" s="151">
        <v>21</v>
      </c>
      <c r="M1936" s="151">
        <f>G1936*(1+L1936/100)</f>
        <v>0</v>
      </c>
      <c r="N1936" s="149">
        <v>2.2000000000000001E-4</v>
      </c>
      <c r="O1936" s="149">
        <f>ROUND(E1936*N1936,2)</f>
        <v>0.11</v>
      </c>
      <c r="P1936" s="149">
        <v>0</v>
      </c>
      <c r="Q1936" s="149">
        <f>ROUND(E1936*P1936,2)</f>
        <v>0</v>
      </c>
      <c r="R1936" s="151" t="s">
        <v>1426</v>
      </c>
      <c r="S1936" s="151" t="s">
        <v>3362</v>
      </c>
      <c r="T1936" s="152" t="s">
        <v>279</v>
      </c>
      <c r="U1936" s="136">
        <v>0.18</v>
      </c>
      <c r="V1936" s="136">
        <f>ROUND(E1936*U1936,2)</f>
        <v>89.8</v>
      </c>
      <c r="W1936" s="136"/>
      <c r="X1936" s="136" t="s">
        <v>320</v>
      </c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321</v>
      </c>
      <c r="AH1936" s="126"/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">
      <c r="A1937" s="133"/>
      <c r="B1937" s="134"/>
      <c r="C1937" s="241" t="s">
        <v>1434</v>
      </c>
      <c r="D1937" s="242"/>
      <c r="E1937" s="242"/>
      <c r="F1937" s="242"/>
      <c r="G1937" s="242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283</v>
      </c>
      <c r="AH1937" s="126"/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">
      <c r="A1938" s="133"/>
      <c r="B1938" s="134"/>
      <c r="C1938" s="157" t="s">
        <v>1427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298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">
      <c r="A1939" s="133"/>
      <c r="B1939" s="134"/>
      <c r="C1939" s="157" t="s">
        <v>634</v>
      </c>
      <c r="D1939" s="137"/>
      <c r="E1939" s="138"/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298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">
      <c r="A1940" s="133"/>
      <c r="B1940" s="134"/>
      <c r="C1940" s="157" t="s">
        <v>635</v>
      </c>
      <c r="D1940" s="137"/>
      <c r="E1940" s="138">
        <v>424.41</v>
      </c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298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">
      <c r="A1941" s="133"/>
      <c r="B1941" s="134"/>
      <c r="C1941" s="157" t="s">
        <v>636</v>
      </c>
      <c r="D1941" s="137"/>
      <c r="E1941" s="138"/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298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">
      <c r="A1942" s="133"/>
      <c r="B1942" s="134"/>
      <c r="C1942" s="157" t="s">
        <v>637</v>
      </c>
      <c r="D1942" s="137"/>
      <c r="E1942" s="138">
        <v>41.62</v>
      </c>
      <c r="F1942" s="136"/>
      <c r="G1942" s="136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298</v>
      </c>
      <c r="AH1942" s="126">
        <v>0</v>
      </c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">
      <c r="A1943" s="133"/>
      <c r="B1943" s="134"/>
      <c r="C1943" s="157" t="s">
        <v>634</v>
      </c>
      <c r="D1943" s="137"/>
      <c r="E1943" s="138"/>
      <c r="F1943" s="136"/>
      <c r="G1943" s="136"/>
      <c r="H1943" s="136"/>
      <c r="I1943" s="136"/>
      <c r="J1943" s="136"/>
      <c r="K1943" s="136"/>
      <c r="L1943" s="136"/>
      <c r="M1943" s="136"/>
      <c r="N1943" s="135"/>
      <c r="O1943" s="135"/>
      <c r="P1943" s="135"/>
      <c r="Q1943" s="135"/>
      <c r="R1943" s="136"/>
      <c r="S1943" s="136"/>
      <c r="T1943" s="136"/>
      <c r="U1943" s="136"/>
      <c r="V1943" s="136"/>
      <c r="W1943" s="136"/>
      <c r="X1943" s="136"/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298</v>
      </c>
      <c r="AH1943" s="126">
        <v>0</v>
      </c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">
      <c r="A1944" s="133"/>
      <c r="B1944" s="134"/>
      <c r="C1944" s="157" t="s">
        <v>639</v>
      </c>
      <c r="D1944" s="137"/>
      <c r="E1944" s="138">
        <v>14.84</v>
      </c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298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">
      <c r="A1945" s="133"/>
      <c r="B1945" s="134"/>
      <c r="C1945" s="157" t="s">
        <v>636</v>
      </c>
      <c r="D1945" s="137"/>
      <c r="E1945" s="138"/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298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">
      <c r="A1946" s="133"/>
      <c r="B1946" s="134"/>
      <c r="C1946" s="157" t="s">
        <v>640</v>
      </c>
      <c r="D1946" s="137"/>
      <c r="E1946" s="138">
        <v>18.03</v>
      </c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298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">
      <c r="A1947" s="133"/>
      <c r="B1947" s="134"/>
      <c r="C1947" s="237"/>
      <c r="D1947" s="238"/>
      <c r="E1947" s="238"/>
      <c r="F1947" s="238"/>
      <c r="G1947" s="238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284</v>
      </c>
      <c r="AH1947" s="126"/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ht="22.5" outlineLevel="1" x14ac:dyDescent="0.2">
      <c r="A1948" s="146">
        <v>226</v>
      </c>
      <c r="B1948" s="147" t="s">
        <v>1435</v>
      </c>
      <c r="C1948" s="156" t="s">
        <v>1436</v>
      </c>
      <c r="D1948" s="148" t="s">
        <v>361</v>
      </c>
      <c r="E1948" s="149">
        <v>6.9508700000000001</v>
      </c>
      <c r="F1948" s="150"/>
      <c r="G1948" s="151">
        <f>ROUND(E1948*F1948,2)</f>
        <v>0</v>
      </c>
      <c r="H1948" s="150"/>
      <c r="I1948" s="151">
        <f>ROUND(E1948*H1948,2)</f>
        <v>0</v>
      </c>
      <c r="J1948" s="150"/>
      <c r="K1948" s="151">
        <f>ROUND(E1948*J1948,2)</f>
        <v>0</v>
      </c>
      <c r="L1948" s="151">
        <v>21</v>
      </c>
      <c r="M1948" s="151">
        <f>G1948*(1+L1948/100)</f>
        <v>0</v>
      </c>
      <c r="N1948" s="149">
        <v>2.1000000000000001E-4</v>
      </c>
      <c r="O1948" s="149">
        <f>ROUND(E1948*N1948,2)</f>
        <v>0</v>
      </c>
      <c r="P1948" s="149">
        <v>0</v>
      </c>
      <c r="Q1948" s="149">
        <f>ROUND(E1948*P1948,2)</f>
        <v>0</v>
      </c>
      <c r="R1948" s="151" t="s">
        <v>1426</v>
      </c>
      <c r="S1948" s="151" t="s">
        <v>3362</v>
      </c>
      <c r="T1948" s="152" t="s">
        <v>279</v>
      </c>
      <c r="U1948" s="136">
        <v>0.16</v>
      </c>
      <c r="V1948" s="136">
        <f>ROUND(E1948*U1948,2)</f>
        <v>1.1100000000000001</v>
      </c>
      <c r="W1948" s="136"/>
      <c r="X1948" s="136" t="s">
        <v>320</v>
      </c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321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outlineLevel="1" x14ac:dyDescent="0.2">
      <c r="A1949" s="133"/>
      <c r="B1949" s="134"/>
      <c r="C1949" s="241" t="s">
        <v>1434</v>
      </c>
      <c r="D1949" s="242"/>
      <c r="E1949" s="242"/>
      <c r="F1949" s="242"/>
      <c r="G1949" s="242"/>
      <c r="H1949" s="136"/>
      <c r="I1949" s="136"/>
      <c r="J1949" s="136"/>
      <c r="K1949" s="136"/>
      <c r="L1949" s="136"/>
      <c r="M1949" s="136"/>
      <c r="N1949" s="135"/>
      <c r="O1949" s="135"/>
      <c r="P1949" s="135"/>
      <c r="Q1949" s="135"/>
      <c r="R1949" s="136"/>
      <c r="S1949" s="136"/>
      <c r="T1949" s="136"/>
      <c r="U1949" s="136"/>
      <c r="V1949" s="136"/>
      <c r="W1949" s="136"/>
      <c r="X1949" s="136"/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283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">
      <c r="A1950" s="133"/>
      <c r="B1950" s="134"/>
      <c r="C1950" s="157" t="s">
        <v>455</v>
      </c>
      <c r="D1950" s="137"/>
      <c r="E1950" s="138"/>
      <c r="F1950" s="136"/>
      <c r="G1950" s="136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298</v>
      </c>
      <c r="AH1950" s="126">
        <v>0</v>
      </c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">
      <c r="A1951" s="133"/>
      <c r="B1951" s="134"/>
      <c r="C1951" s="157" t="s">
        <v>1430</v>
      </c>
      <c r="D1951" s="137"/>
      <c r="E1951" s="138">
        <v>6.6198800000000002</v>
      </c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298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">
      <c r="A1952" s="133"/>
      <c r="B1952" s="134"/>
      <c r="C1952" s="157" t="s">
        <v>655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298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">
      <c r="A1953" s="133"/>
      <c r="B1953" s="134"/>
      <c r="C1953" s="157" t="s">
        <v>1431</v>
      </c>
      <c r="D1953" s="137"/>
      <c r="E1953" s="138">
        <v>0.33100000000000002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298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">
      <c r="A1954" s="133"/>
      <c r="B1954" s="134"/>
      <c r="C1954" s="237"/>
      <c r="D1954" s="238"/>
      <c r="E1954" s="238"/>
      <c r="F1954" s="238"/>
      <c r="G1954" s="238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284</v>
      </c>
      <c r="AH1954" s="126"/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ht="22.5" outlineLevel="1" x14ac:dyDescent="0.2">
      <c r="A1955" s="146">
        <v>227</v>
      </c>
      <c r="B1955" s="147" t="s">
        <v>1437</v>
      </c>
      <c r="C1955" s="156" t="s">
        <v>1438</v>
      </c>
      <c r="D1955" s="148" t="s">
        <v>361</v>
      </c>
      <c r="E1955" s="149">
        <v>169.0581</v>
      </c>
      <c r="F1955" s="150"/>
      <c r="G1955" s="151">
        <f>ROUND(E1955*F1955,2)</f>
        <v>0</v>
      </c>
      <c r="H1955" s="150"/>
      <c r="I1955" s="151">
        <f>ROUND(E1955*H1955,2)</f>
        <v>0</v>
      </c>
      <c r="J1955" s="150"/>
      <c r="K1955" s="151">
        <f>ROUND(E1955*J1955,2)</f>
        <v>0</v>
      </c>
      <c r="L1955" s="151">
        <v>21</v>
      </c>
      <c r="M1955" s="151">
        <f>G1955*(1+L1955/100)</f>
        <v>0</v>
      </c>
      <c r="N1955" s="149">
        <v>2.2000000000000001E-4</v>
      </c>
      <c r="O1955" s="149">
        <f>ROUND(E1955*N1955,2)</f>
        <v>0.04</v>
      </c>
      <c r="P1955" s="149">
        <v>0</v>
      </c>
      <c r="Q1955" s="149">
        <f>ROUND(E1955*P1955,2)</f>
        <v>0</v>
      </c>
      <c r="R1955" s="151" t="s">
        <v>1426</v>
      </c>
      <c r="S1955" s="151" t="s">
        <v>3362</v>
      </c>
      <c r="T1955" s="152" t="s">
        <v>279</v>
      </c>
      <c r="U1955" s="136">
        <v>0.14000000000000001</v>
      </c>
      <c r="V1955" s="136">
        <f>ROUND(E1955*U1955,2)</f>
        <v>23.67</v>
      </c>
      <c r="W1955" s="136"/>
      <c r="X1955" s="136" t="s">
        <v>320</v>
      </c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321</v>
      </c>
      <c r="AH1955" s="126"/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">
      <c r="A1956" s="133"/>
      <c r="B1956" s="134"/>
      <c r="C1956" s="157" t="s">
        <v>455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298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">
      <c r="A1957" s="133"/>
      <c r="B1957" s="134"/>
      <c r="C1957" s="157" t="s">
        <v>1439</v>
      </c>
      <c r="D1957" s="137"/>
      <c r="E1957" s="138">
        <v>169.05760000000001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298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">
      <c r="A1958" s="133"/>
      <c r="B1958" s="134"/>
      <c r="C1958" s="157" t="s">
        <v>1440</v>
      </c>
      <c r="D1958" s="137"/>
      <c r="E1958" s="138">
        <v>-22.3125</v>
      </c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298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">
      <c r="A1959" s="133"/>
      <c r="B1959" s="134"/>
      <c r="C1959" s="157" t="s">
        <v>1441</v>
      </c>
      <c r="D1959" s="137"/>
      <c r="E1959" s="138">
        <v>14.262499999999999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298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">
      <c r="A1960" s="133"/>
      <c r="B1960" s="134"/>
      <c r="C1960" s="157" t="s">
        <v>655</v>
      </c>
      <c r="D1960" s="137"/>
      <c r="E1960" s="138"/>
      <c r="F1960" s="136"/>
      <c r="G1960" s="136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298</v>
      </c>
      <c r="AH1960" s="126">
        <v>0</v>
      </c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outlineLevel="1" x14ac:dyDescent="0.2">
      <c r="A1961" s="133"/>
      <c r="B1961" s="134"/>
      <c r="C1961" s="157" t="s">
        <v>1442</v>
      </c>
      <c r="D1961" s="137"/>
      <c r="E1961" s="138">
        <v>8.0504999999999995</v>
      </c>
      <c r="F1961" s="136"/>
      <c r="G1961" s="136"/>
      <c r="H1961" s="136"/>
      <c r="I1961" s="136"/>
      <c r="J1961" s="136"/>
      <c r="K1961" s="136"/>
      <c r="L1961" s="136"/>
      <c r="M1961" s="136"/>
      <c r="N1961" s="135"/>
      <c r="O1961" s="135"/>
      <c r="P1961" s="135"/>
      <c r="Q1961" s="135"/>
      <c r="R1961" s="136"/>
      <c r="S1961" s="136"/>
      <c r="T1961" s="136"/>
      <c r="U1961" s="136"/>
      <c r="V1961" s="136"/>
      <c r="W1961" s="136"/>
      <c r="X1961" s="136"/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298</v>
      </c>
      <c r="AH1961" s="126">
        <v>0</v>
      </c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">
      <c r="A1962" s="133"/>
      <c r="B1962" s="134"/>
      <c r="C1962" s="237"/>
      <c r="D1962" s="238"/>
      <c r="E1962" s="238"/>
      <c r="F1962" s="238"/>
      <c r="G1962" s="238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284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">
      <c r="A1963" s="146">
        <v>228</v>
      </c>
      <c r="B1963" s="147" t="s">
        <v>1443</v>
      </c>
      <c r="C1963" s="156" t="s">
        <v>1444</v>
      </c>
      <c r="D1963" s="148" t="s">
        <v>361</v>
      </c>
      <c r="E1963" s="149">
        <v>1265.93</v>
      </c>
      <c r="F1963" s="150"/>
      <c r="G1963" s="151">
        <f>ROUND(E1963*F1963,2)</f>
        <v>0</v>
      </c>
      <c r="H1963" s="150"/>
      <c r="I1963" s="151">
        <f>ROUND(E1963*H1963,2)</f>
        <v>0</v>
      </c>
      <c r="J1963" s="150"/>
      <c r="K1963" s="151">
        <f>ROUND(E1963*J1963,2)</f>
        <v>0</v>
      </c>
      <c r="L1963" s="151">
        <v>21</v>
      </c>
      <c r="M1963" s="151">
        <f>G1963*(1+L1963/100)</f>
        <v>0</v>
      </c>
      <c r="N1963" s="149">
        <v>9.0000000000000006E-5</v>
      </c>
      <c r="O1963" s="149">
        <f>ROUND(E1963*N1963,2)</f>
        <v>0.11</v>
      </c>
      <c r="P1963" s="149">
        <v>0</v>
      </c>
      <c r="Q1963" s="149">
        <f>ROUND(E1963*P1963,2)</f>
        <v>0</v>
      </c>
      <c r="R1963" s="151" t="s">
        <v>1426</v>
      </c>
      <c r="S1963" s="151" t="s">
        <v>3362</v>
      </c>
      <c r="T1963" s="152" t="s">
        <v>279</v>
      </c>
      <c r="U1963" s="136">
        <v>0.06</v>
      </c>
      <c r="V1963" s="136">
        <f>ROUND(E1963*U1963,2)</f>
        <v>75.959999999999994</v>
      </c>
      <c r="W1963" s="136"/>
      <c r="X1963" s="136" t="s">
        <v>320</v>
      </c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321</v>
      </c>
      <c r="AH1963" s="126"/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">
      <c r="A1964" s="133"/>
      <c r="B1964" s="134"/>
      <c r="C1964" s="157" t="s">
        <v>363</v>
      </c>
      <c r="D1964" s="137"/>
      <c r="E1964" s="138"/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298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">
      <c r="A1965" s="133"/>
      <c r="B1965" s="134"/>
      <c r="C1965" s="157" t="s">
        <v>364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298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">
      <c r="A1966" s="133"/>
      <c r="B1966" s="134"/>
      <c r="C1966" s="157" t="s">
        <v>365</v>
      </c>
      <c r="D1966" s="137"/>
      <c r="E1966" s="138">
        <v>825.93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298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">
      <c r="A1967" s="133"/>
      <c r="B1967" s="134"/>
      <c r="C1967" s="157" t="s">
        <v>366</v>
      </c>
      <c r="D1967" s="137"/>
      <c r="E1967" s="138"/>
      <c r="F1967" s="136"/>
      <c r="G1967" s="136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298</v>
      </c>
      <c r="AH1967" s="126">
        <v>0</v>
      </c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outlineLevel="1" x14ac:dyDescent="0.2">
      <c r="A1968" s="133"/>
      <c r="B1968" s="134"/>
      <c r="C1968" s="157" t="s">
        <v>363</v>
      </c>
      <c r="D1968" s="137"/>
      <c r="E1968" s="138"/>
      <c r="F1968" s="136"/>
      <c r="G1968" s="136"/>
      <c r="H1968" s="136"/>
      <c r="I1968" s="136"/>
      <c r="J1968" s="136"/>
      <c r="K1968" s="136"/>
      <c r="L1968" s="136"/>
      <c r="M1968" s="136"/>
      <c r="N1968" s="135"/>
      <c r="O1968" s="135"/>
      <c r="P1968" s="135"/>
      <c r="Q1968" s="135"/>
      <c r="R1968" s="136"/>
      <c r="S1968" s="136"/>
      <c r="T1968" s="136"/>
      <c r="U1968" s="136"/>
      <c r="V1968" s="136"/>
      <c r="W1968" s="136"/>
      <c r="X1968" s="136"/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298</v>
      </c>
      <c r="AH1968" s="126">
        <v>0</v>
      </c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">
      <c r="A1969" s="133"/>
      <c r="B1969" s="134"/>
      <c r="C1969" s="157" t="s">
        <v>367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298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">
      <c r="A1970" s="133"/>
      <c r="B1970" s="134"/>
      <c r="C1970" s="157" t="s">
        <v>368</v>
      </c>
      <c r="D1970" s="137"/>
      <c r="E1970" s="138">
        <v>401.22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298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">
      <c r="A1971" s="133"/>
      <c r="B1971" s="134"/>
      <c r="C1971" s="157" t="s">
        <v>369</v>
      </c>
      <c r="D1971" s="137"/>
      <c r="E1971" s="138"/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298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">
      <c r="A1972" s="133"/>
      <c r="B1972" s="134"/>
      <c r="C1972" s="157" t="s">
        <v>370</v>
      </c>
      <c r="D1972" s="137"/>
      <c r="E1972" s="138">
        <v>38.78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298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">
      <c r="A1973" s="133"/>
      <c r="B1973" s="134"/>
      <c r="C1973" s="237"/>
      <c r="D1973" s="238"/>
      <c r="E1973" s="238"/>
      <c r="F1973" s="238"/>
      <c r="G1973" s="238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284</v>
      </c>
      <c r="AH1973" s="126"/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">
      <c r="A1974" s="146">
        <v>229</v>
      </c>
      <c r="B1974" s="147" t="s">
        <v>1445</v>
      </c>
      <c r="C1974" s="156" t="s">
        <v>1446</v>
      </c>
      <c r="D1974" s="148" t="s">
        <v>361</v>
      </c>
      <c r="E1974" s="149">
        <v>169.0581</v>
      </c>
      <c r="F1974" s="150"/>
      <c r="G1974" s="151">
        <f>ROUND(E1974*F1974,2)</f>
        <v>0</v>
      </c>
      <c r="H1974" s="150"/>
      <c r="I1974" s="151">
        <f>ROUND(E1974*H1974,2)</f>
        <v>0</v>
      </c>
      <c r="J1974" s="150"/>
      <c r="K1974" s="151">
        <f>ROUND(E1974*J1974,2)</f>
        <v>0</v>
      </c>
      <c r="L1974" s="151">
        <v>21</v>
      </c>
      <c r="M1974" s="151">
        <f>G1974*(1+L1974/100)</f>
        <v>0</v>
      </c>
      <c r="N1974" s="149">
        <v>2.3000000000000001E-4</v>
      </c>
      <c r="O1974" s="149">
        <f>ROUND(E1974*N1974,2)</f>
        <v>0.04</v>
      </c>
      <c r="P1974" s="149">
        <v>0</v>
      </c>
      <c r="Q1974" s="149">
        <f>ROUND(E1974*P1974,2)</f>
        <v>0</v>
      </c>
      <c r="R1974" s="151" t="s">
        <v>1426</v>
      </c>
      <c r="S1974" s="151" t="s">
        <v>3362</v>
      </c>
      <c r="T1974" s="152" t="s">
        <v>279</v>
      </c>
      <c r="U1974" s="136">
        <v>0.16</v>
      </c>
      <c r="V1974" s="136">
        <f>ROUND(E1974*U1974,2)</f>
        <v>27.05</v>
      </c>
      <c r="W1974" s="136"/>
      <c r="X1974" s="136" t="s">
        <v>320</v>
      </c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321</v>
      </c>
      <c r="AH1974" s="126"/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">
      <c r="A1975" s="133"/>
      <c r="B1975" s="134"/>
      <c r="C1975" s="241" t="s">
        <v>1855</v>
      </c>
      <c r="D1975" s="242"/>
      <c r="E1975" s="242"/>
      <c r="F1975" s="242"/>
      <c r="G1975" s="242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283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">
      <c r="A1976" s="133"/>
      <c r="B1976" s="134"/>
      <c r="C1976" s="258" t="s">
        <v>1447</v>
      </c>
      <c r="D1976" s="259"/>
      <c r="E1976" s="259"/>
      <c r="F1976" s="259"/>
      <c r="G1976" s="259"/>
      <c r="H1976" s="136"/>
      <c r="I1976" s="136"/>
      <c r="J1976" s="136"/>
      <c r="K1976" s="136"/>
      <c r="L1976" s="136"/>
      <c r="M1976" s="136"/>
      <c r="N1976" s="135"/>
      <c r="O1976" s="135"/>
      <c r="P1976" s="135"/>
      <c r="Q1976" s="135"/>
      <c r="R1976" s="136"/>
      <c r="S1976" s="136"/>
      <c r="T1976" s="136"/>
      <c r="U1976" s="136"/>
      <c r="V1976" s="136"/>
      <c r="W1976" s="136"/>
      <c r="X1976" s="136"/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283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">
      <c r="A1977" s="133"/>
      <c r="B1977" s="134"/>
      <c r="C1977" s="157" t="s">
        <v>455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298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">
      <c r="A1978" s="133"/>
      <c r="B1978" s="134"/>
      <c r="C1978" s="157" t="s">
        <v>1439</v>
      </c>
      <c r="D1978" s="137"/>
      <c r="E1978" s="138">
        <v>169.05760000000001</v>
      </c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298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">
      <c r="A1979" s="133"/>
      <c r="B1979" s="134"/>
      <c r="C1979" s="157" t="s">
        <v>1440</v>
      </c>
      <c r="D1979" s="137"/>
      <c r="E1979" s="138">
        <v>-22.3125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298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">
      <c r="A1980" s="133"/>
      <c r="B1980" s="134"/>
      <c r="C1980" s="157" t="s">
        <v>1441</v>
      </c>
      <c r="D1980" s="137"/>
      <c r="E1980" s="138">
        <v>14.262499999999999</v>
      </c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298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">
      <c r="A1981" s="133"/>
      <c r="B1981" s="134"/>
      <c r="C1981" s="157" t="s">
        <v>655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298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">
      <c r="A1982" s="133"/>
      <c r="B1982" s="134"/>
      <c r="C1982" s="157" t="s">
        <v>1442</v>
      </c>
      <c r="D1982" s="137"/>
      <c r="E1982" s="138">
        <v>8.0504999999999995</v>
      </c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298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">
      <c r="A1983" s="133"/>
      <c r="B1983" s="134"/>
      <c r="C1983" s="237"/>
      <c r="D1983" s="238"/>
      <c r="E1983" s="238"/>
      <c r="F1983" s="238"/>
      <c r="G1983" s="238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284</v>
      </c>
      <c r="AH1983" s="126"/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">
      <c r="A1984" s="146">
        <v>230</v>
      </c>
      <c r="B1984" s="147" t="s">
        <v>1448</v>
      </c>
      <c r="C1984" s="156" t="s">
        <v>1449</v>
      </c>
      <c r="D1984" s="148" t="s">
        <v>361</v>
      </c>
      <c r="E1984" s="149">
        <v>221.55206000000001</v>
      </c>
      <c r="F1984" s="150"/>
      <c r="G1984" s="151">
        <f>ROUND(E1984*F1984,2)</f>
        <v>0</v>
      </c>
      <c r="H1984" s="150"/>
      <c r="I1984" s="151">
        <f>ROUND(E1984*H1984,2)</f>
        <v>0</v>
      </c>
      <c r="J1984" s="150"/>
      <c r="K1984" s="151">
        <f>ROUND(E1984*J1984,2)</f>
        <v>0</v>
      </c>
      <c r="L1984" s="151">
        <v>21</v>
      </c>
      <c r="M1984" s="151">
        <f>G1984*(1+L1984/100)</f>
        <v>0</v>
      </c>
      <c r="N1984" s="149">
        <v>3.0000000000000001E-3</v>
      </c>
      <c r="O1984" s="149">
        <f>ROUND(E1984*N1984,2)</f>
        <v>0.66</v>
      </c>
      <c r="P1984" s="149">
        <v>0</v>
      </c>
      <c r="Q1984" s="149">
        <f>ROUND(E1984*P1984,2)</f>
        <v>0</v>
      </c>
      <c r="R1984" s="151" t="s">
        <v>1426</v>
      </c>
      <c r="S1984" s="151" t="s">
        <v>3362</v>
      </c>
      <c r="T1984" s="152" t="s">
        <v>279</v>
      </c>
      <c r="U1984" s="136">
        <v>0.28000000000000003</v>
      </c>
      <c r="V1984" s="136">
        <f>ROUND(E1984*U1984,2)</f>
        <v>62.03</v>
      </c>
      <c r="W1984" s="136"/>
      <c r="X1984" s="136" t="s">
        <v>320</v>
      </c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321</v>
      </c>
      <c r="AH1984" s="126"/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">
      <c r="A1985" s="133"/>
      <c r="B1985" s="134"/>
      <c r="C1985" s="241" t="s">
        <v>1450</v>
      </c>
      <c r="D1985" s="242"/>
      <c r="E1985" s="242"/>
      <c r="F1985" s="242"/>
      <c r="G1985" s="242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283</v>
      </c>
      <c r="AH1985" s="126"/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53" t="str">
        <f>C1985</f>
        <v>Očištění povrchu stěny od prachu, nařezání izolačních desek na požadovaný rozměr, nanesení lepicího tmelu, osazení desek.</v>
      </c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">
      <c r="A1986" s="133"/>
      <c r="B1986" s="134"/>
      <c r="C1986" s="157" t="s">
        <v>1451</v>
      </c>
      <c r="D1986" s="137"/>
      <c r="E1986" s="138"/>
      <c r="F1986" s="136"/>
      <c r="G1986" s="136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298</v>
      </c>
      <c r="AH1986" s="126">
        <v>0</v>
      </c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">
      <c r="A1987" s="133"/>
      <c r="B1987" s="134"/>
      <c r="C1987" s="157" t="s">
        <v>1452</v>
      </c>
      <c r="D1987" s="137"/>
      <c r="E1987" s="138">
        <v>165.75</v>
      </c>
      <c r="F1987" s="136"/>
      <c r="G1987" s="136"/>
      <c r="H1987" s="136"/>
      <c r="I1987" s="136"/>
      <c r="J1987" s="136"/>
      <c r="K1987" s="136"/>
      <c r="L1987" s="136"/>
      <c r="M1987" s="136"/>
      <c r="N1987" s="135"/>
      <c r="O1987" s="135"/>
      <c r="P1987" s="135"/>
      <c r="Q1987" s="135"/>
      <c r="R1987" s="136"/>
      <c r="S1987" s="136"/>
      <c r="T1987" s="136"/>
      <c r="U1987" s="136"/>
      <c r="V1987" s="136"/>
      <c r="W1987" s="136"/>
      <c r="X1987" s="136"/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298</v>
      </c>
      <c r="AH1987" s="126">
        <v>0</v>
      </c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">
      <c r="A1988" s="133"/>
      <c r="B1988" s="134"/>
      <c r="C1988" s="157" t="s">
        <v>451</v>
      </c>
      <c r="D1988" s="137"/>
      <c r="E1988" s="138"/>
      <c r="F1988" s="136"/>
      <c r="G1988" s="136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298</v>
      </c>
      <c r="AH1988" s="126">
        <v>0</v>
      </c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">
      <c r="A1989" s="133"/>
      <c r="B1989" s="134"/>
      <c r="C1989" s="157" t="s">
        <v>1411</v>
      </c>
      <c r="D1989" s="137"/>
      <c r="E1989" s="138"/>
      <c r="F1989" s="136"/>
      <c r="G1989" s="136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298</v>
      </c>
      <c r="AH1989" s="126">
        <v>0</v>
      </c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">
      <c r="A1990" s="133"/>
      <c r="B1990" s="134"/>
      <c r="C1990" s="157" t="s">
        <v>1412</v>
      </c>
      <c r="D1990" s="137"/>
      <c r="E1990" s="138">
        <v>53.680459999999997</v>
      </c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298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">
      <c r="A1991" s="133"/>
      <c r="B1991" s="134"/>
      <c r="C1991" s="157" t="s">
        <v>455</v>
      </c>
      <c r="D1991" s="137"/>
      <c r="E1991" s="138"/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298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">
      <c r="A1992" s="133"/>
      <c r="B1992" s="134"/>
      <c r="C1992" s="157" t="s">
        <v>541</v>
      </c>
      <c r="D1992" s="137"/>
      <c r="E1992" s="138">
        <v>1.0815999999999999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298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">
      <c r="A1993" s="133"/>
      <c r="B1993" s="134"/>
      <c r="C1993" s="157" t="s">
        <v>1453</v>
      </c>
      <c r="D1993" s="137"/>
      <c r="E1993" s="138">
        <v>1.04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298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">
      <c r="A1994" s="133"/>
      <c r="B1994" s="134"/>
      <c r="C1994" s="237"/>
      <c r="D1994" s="238"/>
      <c r="E1994" s="238"/>
      <c r="F1994" s="238"/>
      <c r="G1994" s="238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284</v>
      </c>
      <c r="AH1994" s="126"/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">
      <c r="A1995" s="146">
        <v>231</v>
      </c>
      <c r="B1995" s="147" t="s">
        <v>1454</v>
      </c>
      <c r="C1995" s="156" t="s">
        <v>1455</v>
      </c>
      <c r="D1995" s="148" t="s">
        <v>361</v>
      </c>
      <c r="E1995" s="149">
        <v>125.1348</v>
      </c>
      <c r="F1995" s="150"/>
      <c r="G1995" s="151">
        <f>ROUND(E1995*F1995,2)</f>
        <v>0</v>
      </c>
      <c r="H1995" s="150"/>
      <c r="I1995" s="151">
        <f>ROUND(E1995*H1995,2)</f>
        <v>0</v>
      </c>
      <c r="J1995" s="150"/>
      <c r="K1995" s="151">
        <f>ROUND(E1995*J1995,2)</f>
        <v>0</v>
      </c>
      <c r="L1995" s="151">
        <v>21</v>
      </c>
      <c r="M1995" s="151">
        <f>G1995*(1+L1995/100)</f>
        <v>0</v>
      </c>
      <c r="N1995" s="149">
        <v>3.3E-4</v>
      </c>
      <c r="O1995" s="149">
        <f>ROUND(E1995*N1995,2)</f>
        <v>0.04</v>
      </c>
      <c r="P1995" s="149">
        <v>0</v>
      </c>
      <c r="Q1995" s="149">
        <f>ROUND(E1995*P1995,2)</f>
        <v>0</v>
      </c>
      <c r="R1995" s="151" t="s">
        <v>1426</v>
      </c>
      <c r="S1995" s="151" t="s">
        <v>3362</v>
      </c>
      <c r="T1995" s="152" t="s">
        <v>279</v>
      </c>
      <c r="U1995" s="136">
        <v>0.16</v>
      </c>
      <c r="V1995" s="136">
        <f>ROUND(E1995*U1995,2)</f>
        <v>20.02</v>
      </c>
      <c r="W1995" s="136"/>
      <c r="X1995" s="136" t="s">
        <v>320</v>
      </c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321</v>
      </c>
      <c r="AH1995" s="126"/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">
      <c r="A1996" s="133"/>
      <c r="B1996" s="134"/>
      <c r="C1996" s="241" t="s">
        <v>1456</v>
      </c>
      <c r="D1996" s="242"/>
      <c r="E1996" s="242"/>
      <c r="F1996" s="242"/>
      <c r="G1996" s="242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283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">
      <c r="A1997" s="133"/>
      <c r="B1997" s="134"/>
      <c r="C1997" s="157" t="s">
        <v>451</v>
      </c>
      <c r="D1997" s="137"/>
      <c r="E1997" s="138"/>
      <c r="F1997" s="136"/>
      <c r="G1997" s="136"/>
      <c r="H1997" s="136"/>
      <c r="I1997" s="136"/>
      <c r="J1997" s="136"/>
      <c r="K1997" s="136"/>
      <c r="L1997" s="136"/>
      <c r="M1997" s="136"/>
      <c r="N1997" s="135"/>
      <c r="O1997" s="135"/>
      <c r="P1997" s="135"/>
      <c r="Q1997" s="135"/>
      <c r="R1997" s="136"/>
      <c r="S1997" s="136"/>
      <c r="T1997" s="136"/>
      <c r="U1997" s="136"/>
      <c r="V1997" s="136"/>
      <c r="W1997" s="136"/>
      <c r="X1997" s="136"/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298</v>
      </c>
      <c r="AH1997" s="126">
        <v>0</v>
      </c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">
      <c r="A1998" s="133"/>
      <c r="B1998" s="134"/>
      <c r="C1998" s="157" t="s">
        <v>1406</v>
      </c>
      <c r="D1998" s="137"/>
      <c r="E1998" s="138"/>
      <c r="F1998" s="136"/>
      <c r="G1998" s="136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298</v>
      </c>
      <c r="AH1998" s="126">
        <v>0</v>
      </c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26"/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">
      <c r="A1999" s="133"/>
      <c r="B1999" s="134"/>
      <c r="C1999" s="157" t="s">
        <v>1407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298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">
      <c r="A2000" s="133"/>
      <c r="B2000" s="134"/>
      <c r="C2000" s="157" t="s">
        <v>1457</v>
      </c>
      <c r="D2000" s="137"/>
      <c r="E2000" s="138">
        <v>125.1348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298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">
      <c r="A2001" s="133"/>
      <c r="B2001" s="134"/>
      <c r="C2001" s="237"/>
      <c r="D2001" s="238"/>
      <c r="E2001" s="238"/>
      <c r="F2001" s="238"/>
      <c r="G2001" s="238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284</v>
      </c>
      <c r="AH2001" s="126"/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ht="22.5" outlineLevel="1" x14ac:dyDescent="0.2">
      <c r="A2002" s="146">
        <v>232</v>
      </c>
      <c r="B2002" s="147" t="s">
        <v>1458</v>
      </c>
      <c r="C2002" s="156" t="s">
        <v>1459</v>
      </c>
      <c r="D2002" s="148" t="s">
        <v>361</v>
      </c>
      <c r="E2002" s="149">
        <v>1290.73</v>
      </c>
      <c r="F2002" s="150"/>
      <c r="G2002" s="151">
        <f>ROUND(E2002*F2002,2)</f>
        <v>0</v>
      </c>
      <c r="H2002" s="150"/>
      <c r="I2002" s="151">
        <f>ROUND(E2002*H2002,2)</f>
        <v>0</v>
      </c>
      <c r="J2002" s="150"/>
      <c r="K2002" s="151">
        <f>ROUND(E2002*J2002,2)</f>
        <v>0</v>
      </c>
      <c r="L2002" s="151">
        <v>21</v>
      </c>
      <c r="M2002" s="151">
        <f>G2002*(1+L2002/100)</f>
        <v>0</v>
      </c>
      <c r="N2002" s="149">
        <v>1.0000000000000001E-5</v>
      </c>
      <c r="O2002" s="149">
        <f>ROUND(E2002*N2002,2)</f>
        <v>0.01</v>
      </c>
      <c r="P2002" s="149">
        <v>0</v>
      </c>
      <c r="Q2002" s="149">
        <f>ROUND(E2002*P2002,2)</f>
        <v>0</v>
      </c>
      <c r="R2002" s="151" t="s">
        <v>1426</v>
      </c>
      <c r="S2002" s="151" t="s">
        <v>3362</v>
      </c>
      <c r="T2002" s="152" t="s">
        <v>279</v>
      </c>
      <c r="U2002" s="136">
        <v>7.0000000000000007E-2</v>
      </c>
      <c r="V2002" s="136">
        <f>ROUND(E2002*U2002,2)</f>
        <v>90.35</v>
      </c>
      <c r="W2002" s="136"/>
      <c r="X2002" s="136" t="s">
        <v>320</v>
      </c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321</v>
      </c>
      <c r="AH2002" s="126"/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">
      <c r="A2003" s="133"/>
      <c r="B2003" s="134"/>
      <c r="C2003" s="157" t="s">
        <v>363</v>
      </c>
      <c r="D2003" s="137"/>
      <c r="E2003" s="138"/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298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">
      <c r="A2004" s="133"/>
      <c r="B2004" s="134"/>
      <c r="C2004" s="157" t="s">
        <v>364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298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">
      <c r="A2005" s="133"/>
      <c r="B2005" s="134"/>
      <c r="C2005" s="157" t="s">
        <v>365</v>
      </c>
      <c r="D2005" s="137"/>
      <c r="E2005" s="138">
        <v>825.93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298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">
      <c r="A2006" s="133"/>
      <c r="B2006" s="134"/>
      <c r="C2006" s="157" t="s">
        <v>366</v>
      </c>
      <c r="D2006" s="137"/>
      <c r="E2006" s="138"/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298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">
      <c r="A2007" s="133"/>
      <c r="B2007" s="134"/>
      <c r="C2007" s="157" t="s">
        <v>363</v>
      </c>
      <c r="D2007" s="137"/>
      <c r="E2007" s="138"/>
      <c r="F2007" s="136"/>
      <c r="G2007" s="136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298</v>
      </c>
      <c r="AH2007" s="126">
        <v>0</v>
      </c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">
      <c r="A2008" s="133"/>
      <c r="B2008" s="134"/>
      <c r="C2008" s="157" t="s">
        <v>367</v>
      </c>
      <c r="D2008" s="137"/>
      <c r="E2008" s="138"/>
      <c r="F2008" s="136"/>
      <c r="G2008" s="136"/>
      <c r="H2008" s="136"/>
      <c r="I2008" s="136"/>
      <c r="J2008" s="136"/>
      <c r="K2008" s="136"/>
      <c r="L2008" s="136"/>
      <c r="M2008" s="136"/>
      <c r="N2008" s="135"/>
      <c r="O2008" s="135"/>
      <c r="P2008" s="135"/>
      <c r="Q2008" s="135"/>
      <c r="R2008" s="136"/>
      <c r="S2008" s="136"/>
      <c r="T2008" s="136"/>
      <c r="U2008" s="136"/>
      <c r="V2008" s="136"/>
      <c r="W2008" s="136"/>
      <c r="X2008" s="136"/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298</v>
      </c>
      <c r="AH2008" s="126">
        <v>0</v>
      </c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">
      <c r="A2009" s="133"/>
      <c r="B2009" s="134"/>
      <c r="C2009" s="157" t="s">
        <v>368</v>
      </c>
      <c r="D2009" s="137"/>
      <c r="E2009" s="138">
        <v>401.22</v>
      </c>
      <c r="F2009" s="136"/>
      <c r="G2009" s="136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298</v>
      </c>
      <c r="AH2009" s="126">
        <v>0</v>
      </c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">
      <c r="A2010" s="133"/>
      <c r="B2010" s="134"/>
      <c r="C2010" s="157" t="s">
        <v>369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298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">
      <c r="A2011" s="133"/>
      <c r="B2011" s="134"/>
      <c r="C2011" s="157" t="s">
        <v>370</v>
      </c>
      <c r="D2011" s="137"/>
      <c r="E2011" s="138">
        <v>38.78</v>
      </c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298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">
      <c r="A2012" s="133"/>
      <c r="B2012" s="134"/>
      <c r="C2012" s="157" t="s">
        <v>909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298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">
      <c r="A2013" s="133"/>
      <c r="B2013" s="134"/>
      <c r="C2013" s="157" t="s">
        <v>917</v>
      </c>
      <c r="D2013" s="137"/>
      <c r="E2013" s="138">
        <v>24.8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298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">
      <c r="A2014" s="133"/>
      <c r="B2014" s="134"/>
      <c r="C2014" s="237"/>
      <c r="D2014" s="238"/>
      <c r="E2014" s="238"/>
      <c r="F2014" s="238"/>
      <c r="G2014" s="238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284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outlineLevel="1" x14ac:dyDescent="0.2">
      <c r="A2015" s="146">
        <v>233</v>
      </c>
      <c r="B2015" s="147" t="s">
        <v>1460</v>
      </c>
      <c r="C2015" s="156" t="s">
        <v>1461</v>
      </c>
      <c r="D2015" s="148" t="s">
        <v>361</v>
      </c>
      <c r="E2015" s="149">
        <v>2090.0554499999998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7.6000000000000004E-4</v>
      </c>
      <c r="O2015" s="149">
        <f>ROUND(E2015*N2015,2)</f>
        <v>1.59</v>
      </c>
      <c r="P2015" s="149">
        <v>0</v>
      </c>
      <c r="Q2015" s="149">
        <f>ROUND(E2015*P2015,2)</f>
        <v>0</v>
      </c>
      <c r="R2015" s="151" t="s">
        <v>1426</v>
      </c>
      <c r="S2015" s="151" t="s">
        <v>3362</v>
      </c>
      <c r="T2015" s="152" t="s">
        <v>279</v>
      </c>
      <c r="U2015" s="136">
        <v>1.02</v>
      </c>
      <c r="V2015" s="136">
        <f>ROUND(E2015*U2015,2)</f>
        <v>2131.86</v>
      </c>
      <c r="W2015" s="136"/>
      <c r="X2015" s="136" t="s">
        <v>320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321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">
      <c r="A2016" s="133"/>
      <c r="B2016" s="134"/>
      <c r="C2016" s="241" t="s">
        <v>1462</v>
      </c>
      <c r="D2016" s="242"/>
      <c r="E2016" s="242"/>
      <c r="F2016" s="242"/>
      <c r="G2016" s="242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283</v>
      </c>
      <c r="AH2016" s="126"/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53" t="str">
        <f>C2016</f>
        <v>Provedení jedné vrstvy zpěňujícího protipožárního nátěru a vrstvy krycího protipožárního nátěru včetně dodávky.</v>
      </c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">
      <c r="A2017" s="133"/>
      <c r="B2017" s="134"/>
      <c r="C2017" s="157" t="s">
        <v>1248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298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">
      <c r="A2018" s="133"/>
      <c r="B2018" s="134"/>
      <c r="C2018" s="157" t="s">
        <v>1251</v>
      </c>
      <c r="D2018" s="137"/>
      <c r="E2018" s="138"/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298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">
      <c r="A2019" s="133"/>
      <c r="B2019" s="134"/>
      <c r="C2019" s="157" t="s">
        <v>1463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298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">
      <c r="A2020" s="133"/>
      <c r="B2020" s="134"/>
      <c r="C2020" s="157" t="s">
        <v>1252</v>
      </c>
      <c r="D2020" s="137"/>
      <c r="E2020" s="138">
        <v>1194.9619499999999</v>
      </c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298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">
      <c r="A2021" s="133"/>
      <c r="B2021" s="134"/>
      <c r="C2021" s="157" t="s">
        <v>1464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298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">
      <c r="A2022" s="133"/>
      <c r="B2022" s="134"/>
      <c r="C2022" s="157" t="s">
        <v>1465</v>
      </c>
      <c r="D2022" s="137"/>
      <c r="E2022" s="138">
        <v>668.71349999999995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298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">
      <c r="A2023" s="133"/>
      <c r="B2023" s="134"/>
      <c r="C2023" s="157" t="s">
        <v>1466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298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">
      <c r="A2024" s="133"/>
      <c r="B2024" s="134"/>
      <c r="C2024" s="157" t="s">
        <v>1467</v>
      </c>
      <c r="D2024" s="137"/>
      <c r="E2024" s="138">
        <v>226.38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298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">
      <c r="A2025" s="133"/>
      <c r="B2025" s="134"/>
      <c r="C2025" s="237"/>
      <c r="D2025" s="238"/>
      <c r="E2025" s="238"/>
      <c r="F2025" s="238"/>
      <c r="G2025" s="238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284</v>
      </c>
      <c r="AH2025" s="126"/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ht="22.5" outlineLevel="1" x14ac:dyDescent="0.2">
      <c r="A2026" s="146">
        <v>234</v>
      </c>
      <c r="B2026" s="147" t="s">
        <v>1468</v>
      </c>
      <c r="C2026" s="156" t="s">
        <v>3381</v>
      </c>
      <c r="D2026" s="148" t="s">
        <v>361</v>
      </c>
      <c r="E2026" s="149">
        <v>409.24439999999998</v>
      </c>
      <c r="F2026" s="150"/>
      <c r="G2026" s="151">
        <f>ROUND(E2026*F2026,2)</f>
        <v>0</v>
      </c>
      <c r="H2026" s="150"/>
      <c r="I2026" s="151">
        <f>ROUND(E2026*H2026,2)</f>
        <v>0</v>
      </c>
      <c r="J2026" s="150"/>
      <c r="K2026" s="151">
        <f>ROUND(E2026*J2026,2)</f>
        <v>0</v>
      </c>
      <c r="L2026" s="151">
        <v>21</v>
      </c>
      <c r="M2026" s="151">
        <f>G2026*(1+L2026/100)</f>
        <v>0</v>
      </c>
      <c r="N2026" s="149">
        <v>2.3999999999999998E-3</v>
      </c>
      <c r="O2026" s="149">
        <f>ROUND(E2026*N2026,2)</f>
        <v>0.98</v>
      </c>
      <c r="P2026" s="149">
        <v>0</v>
      </c>
      <c r="Q2026" s="149">
        <f>ROUND(E2026*P2026,2)</f>
        <v>0</v>
      </c>
      <c r="R2026" s="151" t="s">
        <v>676</v>
      </c>
      <c r="S2026" s="151" t="s">
        <v>3362</v>
      </c>
      <c r="T2026" s="152" t="s">
        <v>279</v>
      </c>
      <c r="U2026" s="136">
        <v>0</v>
      </c>
      <c r="V2026" s="136">
        <f>ROUND(E2026*U2026,2)</f>
        <v>0</v>
      </c>
      <c r="W2026" s="136"/>
      <c r="X2026" s="136" t="s">
        <v>677</v>
      </c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678</v>
      </c>
      <c r="AH2026" s="126"/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">
      <c r="A2027" s="133"/>
      <c r="B2027" s="134"/>
      <c r="C2027" s="157" t="s">
        <v>366</v>
      </c>
      <c r="D2027" s="137"/>
      <c r="E2027" s="138"/>
      <c r="F2027" s="136"/>
      <c r="G2027" s="136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298</v>
      </c>
      <c r="AH2027" s="126">
        <v>0</v>
      </c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">
      <c r="A2028" s="133"/>
      <c r="B2028" s="134"/>
      <c r="C2028" s="157" t="s">
        <v>363</v>
      </c>
      <c r="D2028" s="137"/>
      <c r="E2028" s="138"/>
      <c r="F2028" s="136"/>
      <c r="G2028" s="136"/>
      <c r="H2028" s="136"/>
      <c r="I2028" s="136"/>
      <c r="J2028" s="136"/>
      <c r="K2028" s="136"/>
      <c r="L2028" s="136"/>
      <c r="M2028" s="136"/>
      <c r="N2028" s="135"/>
      <c r="O2028" s="135"/>
      <c r="P2028" s="135"/>
      <c r="Q2028" s="135"/>
      <c r="R2028" s="136"/>
      <c r="S2028" s="136"/>
      <c r="T2028" s="136"/>
      <c r="U2028" s="136"/>
      <c r="V2028" s="136"/>
      <c r="W2028" s="136"/>
      <c r="X2028" s="136"/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298</v>
      </c>
      <c r="AH2028" s="126">
        <v>0</v>
      </c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">
      <c r="A2029" s="133"/>
      <c r="B2029" s="134"/>
      <c r="C2029" s="157" t="s">
        <v>367</v>
      </c>
      <c r="D2029" s="137"/>
      <c r="E2029" s="138"/>
      <c r="F2029" s="136"/>
      <c r="G2029" s="136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298</v>
      </c>
      <c r="AH2029" s="126">
        <v>0</v>
      </c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26"/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">
      <c r="A2030" s="133"/>
      <c r="B2030" s="134"/>
      <c r="C2030" s="157" t="s">
        <v>1469</v>
      </c>
      <c r="D2030" s="137"/>
      <c r="E2030" s="138">
        <v>409.24439999999998</v>
      </c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298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">
      <c r="A2031" s="133"/>
      <c r="B2031" s="134"/>
      <c r="C2031" s="237"/>
      <c r="D2031" s="238"/>
      <c r="E2031" s="238"/>
      <c r="F2031" s="238"/>
      <c r="G2031" s="238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284</v>
      </c>
      <c r="AH2031" s="126"/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ht="22.5" outlineLevel="1" x14ac:dyDescent="0.2">
      <c r="A2032" s="146">
        <v>235</v>
      </c>
      <c r="B2032" s="147" t="s">
        <v>1470</v>
      </c>
      <c r="C2032" s="156" t="s">
        <v>3380</v>
      </c>
      <c r="D2032" s="148" t="s">
        <v>361</v>
      </c>
      <c r="E2032" s="149">
        <v>882.00419999999997</v>
      </c>
      <c r="F2032" s="150"/>
      <c r="G2032" s="151">
        <f>ROUND(E2032*F2032,2)</f>
        <v>0</v>
      </c>
      <c r="H2032" s="150"/>
      <c r="I2032" s="151">
        <f>ROUND(E2032*H2032,2)</f>
        <v>0</v>
      </c>
      <c r="J2032" s="150"/>
      <c r="K2032" s="151">
        <f>ROUND(E2032*J2032,2)</f>
        <v>0</v>
      </c>
      <c r="L2032" s="151">
        <v>21</v>
      </c>
      <c r="M2032" s="151">
        <f>G2032*(1+L2032/100)</f>
        <v>0</v>
      </c>
      <c r="N2032" s="149">
        <v>3.0000000000000001E-3</v>
      </c>
      <c r="O2032" s="149">
        <f>ROUND(E2032*N2032,2)</f>
        <v>2.65</v>
      </c>
      <c r="P2032" s="149">
        <v>0</v>
      </c>
      <c r="Q2032" s="149">
        <f>ROUND(E2032*P2032,2)</f>
        <v>0</v>
      </c>
      <c r="R2032" s="151" t="s">
        <v>676</v>
      </c>
      <c r="S2032" s="151" t="s">
        <v>3362</v>
      </c>
      <c r="T2032" s="152" t="s">
        <v>279</v>
      </c>
      <c r="U2032" s="136">
        <v>0</v>
      </c>
      <c r="V2032" s="136">
        <f>ROUND(E2032*U2032,2)</f>
        <v>0</v>
      </c>
      <c r="W2032" s="136"/>
      <c r="X2032" s="136" t="s">
        <v>677</v>
      </c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678</v>
      </c>
      <c r="AH2032" s="126"/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">
      <c r="A2033" s="133"/>
      <c r="B2033" s="134"/>
      <c r="C2033" s="157" t="s">
        <v>363</v>
      </c>
      <c r="D2033" s="137"/>
      <c r="E2033" s="138"/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298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">
      <c r="A2034" s="133"/>
      <c r="B2034" s="134"/>
      <c r="C2034" s="157" t="s">
        <v>364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298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">
      <c r="A2035" s="133"/>
      <c r="B2035" s="134"/>
      <c r="C2035" s="157" t="s">
        <v>1471</v>
      </c>
      <c r="D2035" s="137"/>
      <c r="E2035" s="138">
        <v>842.44860000000006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298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">
      <c r="A2036" s="133"/>
      <c r="B2036" s="134"/>
      <c r="C2036" s="157" t="s">
        <v>366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298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">
      <c r="A2037" s="133"/>
      <c r="B2037" s="134"/>
      <c r="C2037" s="157" t="s">
        <v>363</v>
      </c>
      <c r="D2037" s="137"/>
      <c r="E2037" s="138"/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298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">
      <c r="A2038" s="133"/>
      <c r="B2038" s="134"/>
      <c r="C2038" s="157" t="s">
        <v>369</v>
      </c>
      <c r="D2038" s="137"/>
      <c r="E2038" s="138"/>
      <c r="F2038" s="136"/>
      <c r="G2038" s="136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298</v>
      </c>
      <c r="AH2038" s="126">
        <v>0</v>
      </c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outlineLevel="1" x14ac:dyDescent="0.2">
      <c r="A2039" s="133"/>
      <c r="B2039" s="134"/>
      <c r="C2039" s="157" t="s">
        <v>1472</v>
      </c>
      <c r="D2039" s="137"/>
      <c r="E2039" s="138">
        <v>39.555599999999998</v>
      </c>
      <c r="F2039" s="136"/>
      <c r="G2039" s="136"/>
      <c r="H2039" s="136"/>
      <c r="I2039" s="136"/>
      <c r="J2039" s="136"/>
      <c r="K2039" s="136"/>
      <c r="L2039" s="136"/>
      <c r="M2039" s="136"/>
      <c r="N2039" s="135"/>
      <c r="O2039" s="135"/>
      <c r="P2039" s="135"/>
      <c r="Q2039" s="135"/>
      <c r="R2039" s="136"/>
      <c r="S2039" s="136"/>
      <c r="T2039" s="136"/>
      <c r="U2039" s="136"/>
      <c r="V2039" s="136"/>
      <c r="W2039" s="136"/>
      <c r="X2039" s="136"/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298</v>
      </c>
      <c r="AH2039" s="126">
        <v>0</v>
      </c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">
      <c r="A2040" s="133"/>
      <c r="B2040" s="134"/>
      <c r="C2040" s="237"/>
      <c r="D2040" s="238"/>
      <c r="E2040" s="238"/>
      <c r="F2040" s="238"/>
      <c r="G2040" s="238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284</v>
      </c>
      <c r="AH2040" s="126"/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ht="22.5" outlineLevel="1" x14ac:dyDescent="0.2">
      <c r="A2041" s="146">
        <v>236</v>
      </c>
      <c r="B2041" s="147" t="s">
        <v>1473</v>
      </c>
      <c r="C2041" s="156" t="s">
        <v>3379</v>
      </c>
      <c r="D2041" s="148" t="s">
        <v>361</v>
      </c>
      <c r="E2041" s="149">
        <v>54.754069999999999</v>
      </c>
      <c r="F2041" s="150"/>
      <c r="G2041" s="151">
        <f>ROUND(E2041*F2041,2)</f>
        <v>0</v>
      </c>
      <c r="H2041" s="150"/>
      <c r="I2041" s="151">
        <f>ROUND(E2041*H2041,2)</f>
        <v>0</v>
      </c>
      <c r="J2041" s="150"/>
      <c r="K2041" s="151">
        <f>ROUND(E2041*J2041,2)</f>
        <v>0</v>
      </c>
      <c r="L2041" s="151">
        <v>21</v>
      </c>
      <c r="M2041" s="151">
        <f>G2041*(1+L2041/100)</f>
        <v>0</v>
      </c>
      <c r="N2041" s="149">
        <v>1.6999999999999999E-3</v>
      </c>
      <c r="O2041" s="149">
        <f>ROUND(E2041*N2041,2)</f>
        <v>0.09</v>
      </c>
      <c r="P2041" s="149">
        <v>0</v>
      </c>
      <c r="Q2041" s="149">
        <f>ROUND(E2041*P2041,2)</f>
        <v>0</v>
      </c>
      <c r="R2041" s="151" t="s">
        <v>676</v>
      </c>
      <c r="S2041" s="151" t="s">
        <v>3362</v>
      </c>
      <c r="T2041" s="152" t="s">
        <v>279</v>
      </c>
      <c r="U2041" s="136">
        <v>0</v>
      </c>
      <c r="V2041" s="136">
        <f>ROUND(E2041*U2041,2)</f>
        <v>0</v>
      </c>
      <c r="W2041" s="136"/>
      <c r="X2041" s="136" t="s">
        <v>677</v>
      </c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678</v>
      </c>
      <c r="AH2041" s="126"/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">
      <c r="A2042" s="133"/>
      <c r="B2042" s="134"/>
      <c r="C2042" s="157" t="s">
        <v>451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298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">
      <c r="A2043" s="133"/>
      <c r="B2043" s="134"/>
      <c r="C2043" s="157" t="s">
        <v>1411</v>
      </c>
      <c r="D2043" s="137"/>
      <c r="E2043" s="138"/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298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">
      <c r="A2044" s="133"/>
      <c r="B2044" s="134"/>
      <c r="C2044" s="157" t="s">
        <v>1474</v>
      </c>
      <c r="D2044" s="137"/>
      <c r="E2044" s="138">
        <v>54.754069999999999</v>
      </c>
      <c r="F2044" s="136"/>
      <c r="G2044" s="136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298</v>
      </c>
      <c r="AH2044" s="126">
        <v>0</v>
      </c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outlineLevel="1" x14ac:dyDescent="0.2">
      <c r="A2045" s="133"/>
      <c r="B2045" s="134"/>
      <c r="C2045" s="237"/>
      <c r="D2045" s="238"/>
      <c r="E2045" s="238"/>
      <c r="F2045" s="238"/>
      <c r="G2045" s="238"/>
      <c r="H2045" s="136"/>
      <c r="I2045" s="136"/>
      <c r="J2045" s="136"/>
      <c r="K2045" s="136"/>
      <c r="L2045" s="136"/>
      <c r="M2045" s="136"/>
      <c r="N2045" s="135"/>
      <c r="O2045" s="135"/>
      <c r="P2045" s="135"/>
      <c r="Q2045" s="135"/>
      <c r="R2045" s="136"/>
      <c r="S2045" s="136"/>
      <c r="T2045" s="136"/>
      <c r="U2045" s="136"/>
      <c r="V2045" s="136"/>
      <c r="W2045" s="136"/>
      <c r="X2045" s="136"/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284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ht="22.5" outlineLevel="1" x14ac:dyDescent="0.2">
      <c r="A2046" s="146">
        <v>237</v>
      </c>
      <c r="B2046" s="147" t="s">
        <v>1475</v>
      </c>
      <c r="C2046" s="156" t="s">
        <v>3378</v>
      </c>
      <c r="D2046" s="148" t="s">
        <v>361</v>
      </c>
      <c r="E2046" s="149">
        <v>169.065</v>
      </c>
      <c r="F2046" s="150"/>
      <c r="G2046" s="151">
        <f>ROUND(E2046*F2046,2)</f>
        <v>0</v>
      </c>
      <c r="H2046" s="150"/>
      <c r="I2046" s="151">
        <f>ROUND(E2046*H2046,2)</f>
        <v>0</v>
      </c>
      <c r="J2046" s="150"/>
      <c r="K2046" s="151">
        <f>ROUND(E2046*J2046,2)</f>
        <v>0</v>
      </c>
      <c r="L2046" s="151">
        <v>21</v>
      </c>
      <c r="M2046" s="151">
        <f>G2046*(1+L2046/100)</f>
        <v>0</v>
      </c>
      <c r="N2046" s="149">
        <v>3.0599999999999998E-3</v>
      </c>
      <c r="O2046" s="149">
        <f>ROUND(E2046*N2046,2)</f>
        <v>0.52</v>
      </c>
      <c r="P2046" s="149">
        <v>0</v>
      </c>
      <c r="Q2046" s="149">
        <f>ROUND(E2046*P2046,2)</f>
        <v>0</v>
      </c>
      <c r="R2046" s="151" t="s">
        <v>676</v>
      </c>
      <c r="S2046" s="151" t="s">
        <v>3362</v>
      </c>
      <c r="T2046" s="152" t="s">
        <v>279</v>
      </c>
      <c r="U2046" s="136">
        <v>0</v>
      </c>
      <c r="V2046" s="136">
        <f>ROUND(E2046*U2046,2)</f>
        <v>0</v>
      </c>
      <c r="W2046" s="136"/>
      <c r="X2046" s="136" t="s">
        <v>677</v>
      </c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678</v>
      </c>
      <c r="AH2046" s="126"/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">
      <c r="A2047" s="133"/>
      <c r="B2047" s="134"/>
      <c r="C2047" s="157" t="s">
        <v>1451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298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">
      <c r="A2048" s="133"/>
      <c r="B2048" s="134"/>
      <c r="C2048" s="157" t="s">
        <v>1476</v>
      </c>
      <c r="D2048" s="137"/>
      <c r="E2048" s="138">
        <v>169.065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298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">
      <c r="A2049" s="133"/>
      <c r="B2049" s="134"/>
      <c r="C2049" s="237"/>
      <c r="D2049" s="238"/>
      <c r="E2049" s="238"/>
      <c r="F2049" s="238"/>
      <c r="G2049" s="238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284</v>
      </c>
      <c r="AH2049" s="126"/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ht="33.75" outlineLevel="1" x14ac:dyDescent="0.2">
      <c r="A2050" s="146">
        <v>238</v>
      </c>
      <c r="B2050" s="147" t="s">
        <v>1477</v>
      </c>
      <c r="C2050" s="156" t="s">
        <v>3377</v>
      </c>
      <c r="D2050" s="148" t="s">
        <v>323</v>
      </c>
      <c r="E2050" s="149">
        <v>17.869250000000001</v>
      </c>
      <c r="F2050" s="150"/>
      <c r="G2050" s="151">
        <f>ROUND(E2050*F2050,2)</f>
        <v>0</v>
      </c>
      <c r="H2050" s="150"/>
      <c r="I2050" s="151">
        <f>ROUND(E2050*H2050,2)</f>
        <v>0</v>
      </c>
      <c r="J2050" s="150"/>
      <c r="K2050" s="151">
        <f>ROUND(E2050*J2050,2)</f>
        <v>0</v>
      </c>
      <c r="L2050" s="151">
        <v>21</v>
      </c>
      <c r="M2050" s="151">
        <f>G2050*(1+L2050/100)</f>
        <v>0</v>
      </c>
      <c r="N2050" s="149">
        <v>2.5000000000000001E-2</v>
      </c>
      <c r="O2050" s="149">
        <f>ROUND(E2050*N2050,2)</f>
        <v>0.45</v>
      </c>
      <c r="P2050" s="149">
        <v>0</v>
      </c>
      <c r="Q2050" s="149">
        <f>ROUND(E2050*P2050,2)</f>
        <v>0</v>
      </c>
      <c r="R2050" s="151" t="s">
        <v>676</v>
      </c>
      <c r="S2050" s="151" t="s">
        <v>3362</v>
      </c>
      <c r="T2050" s="152" t="s">
        <v>279</v>
      </c>
      <c r="U2050" s="136">
        <v>0</v>
      </c>
      <c r="V2050" s="136">
        <f>ROUND(E2050*U2050,2)</f>
        <v>0</v>
      </c>
      <c r="W2050" s="136"/>
      <c r="X2050" s="136" t="s">
        <v>677</v>
      </c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678</v>
      </c>
      <c r="AH2050" s="126"/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">
      <c r="A2051" s="133"/>
      <c r="B2051" s="134"/>
      <c r="C2051" s="157" t="s">
        <v>451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298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">
      <c r="A2052" s="133"/>
      <c r="B2052" s="134"/>
      <c r="C2052" s="157" t="s">
        <v>1406</v>
      </c>
      <c r="D2052" s="137"/>
      <c r="E2052" s="138"/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298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">
      <c r="A2053" s="133"/>
      <c r="B2053" s="134"/>
      <c r="C2053" s="157" t="s">
        <v>1407</v>
      </c>
      <c r="D2053" s="137"/>
      <c r="E2053" s="138"/>
      <c r="F2053" s="136"/>
      <c r="G2053" s="136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298</v>
      </c>
      <c r="AH2053" s="126">
        <v>0</v>
      </c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outlineLevel="1" x14ac:dyDescent="0.2">
      <c r="A2054" s="133"/>
      <c r="B2054" s="134"/>
      <c r="C2054" s="157" t="s">
        <v>1478</v>
      </c>
      <c r="D2054" s="137"/>
      <c r="E2054" s="138">
        <v>17.869250000000001</v>
      </c>
      <c r="F2054" s="136"/>
      <c r="G2054" s="136"/>
      <c r="H2054" s="136"/>
      <c r="I2054" s="136"/>
      <c r="J2054" s="136"/>
      <c r="K2054" s="136"/>
      <c r="L2054" s="136"/>
      <c r="M2054" s="136"/>
      <c r="N2054" s="135"/>
      <c r="O2054" s="135"/>
      <c r="P2054" s="135"/>
      <c r="Q2054" s="135"/>
      <c r="R2054" s="136"/>
      <c r="S2054" s="136"/>
      <c r="T2054" s="136"/>
      <c r="U2054" s="136"/>
      <c r="V2054" s="136"/>
      <c r="W2054" s="136"/>
      <c r="X2054" s="136"/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298</v>
      </c>
      <c r="AH2054" s="126">
        <v>0</v>
      </c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">
      <c r="A2055" s="133"/>
      <c r="B2055" s="134"/>
      <c r="C2055" s="237"/>
      <c r="D2055" s="238"/>
      <c r="E2055" s="238"/>
      <c r="F2055" s="238"/>
      <c r="G2055" s="238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284</v>
      </c>
      <c r="AH2055" s="126"/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ht="33.75" outlineLevel="1" x14ac:dyDescent="0.2">
      <c r="A2056" s="146">
        <v>239</v>
      </c>
      <c r="B2056" s="147" t="s">
        <v>1479</v>
      </c>
      <c r="C2056" s="156" t="s">
        <v>3376</v>
      </c>
      <c r="D2056" s="148" t="s">
        <v>361</v>
      </c>
      <c r="E2056" s="149">
        <v>2.1640299999999999</v>
      </c>
      <c r="F2056" s="150"/>
      <c r="G2056" s="151">
        <f>ROUND(E2056*F2056,2)</f>
        <v>0</v>
      </c>
      <c r="H2056" s="150"/>
      <c r="I2056" s="151">
        <f>ROUND(E2056*H2056,2)</f>
        <v>0</v>
      </c>
      <c r="J2056" s="150"/>
      <c r="K2056" s="151">
        <f>ROUND(E2056*J2056,2)</f>
        <v>0</v>
      </c>
      <c r="L2056" s="151">
        <v>21</v>
      </c>
      <c r="M2056" s="151">
        <f>G2056*(1+L2056/100)</f>
        <v>0</v>
      </c>
      <c r="N2056" s="149">
        <v>2.8E-3</v>
      </c>
      <c r="O2056" s="149">
        <f>ROUND(E2056*N2056,2)</f>
        <v>0.01</v>
      </c>
      <c r="P2056" s="149">
        <v>0</v>
      </c>
      <c r="Q2056" s="149">
        <f>ROUND(E2056*P2056,2)</f>
        <v>0</v>
      </c>
      <c r="R2056" s="151" t="s">
        <v>676</v>
      </c>
      <c r="S2056" s="151" t="s">
        <v>3362</v>
      </c>
      <c r="T2056" s="152" t="s">
        <v>279</v>
      </c>
      <c r="U2056" s="136">
        <v>0</v>
      </c>
      <c r="V2056" s="136">
        <f>ROUND(E2056*U2056,2)</f>
        <v>0</v>
      </c>
      <c r="W2056" s="136"/>
      <c r="X2056" s="136" t="s">
        <v>677</v>
      </c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678</v>
      </c>
      <c r="AH2056" s="126"/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">
      <c r="A2057" s="133"/>
      <c r="B2057" s="134"/>
      <c r="C2057" s="157" t="s">
        <v>455</v>
      </c>
      <c r="D2057" s="137"/>
      <c r="E2057" s="138"/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298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">
      <c r="A2058" s="133"/>
      <c r="B2058" s="134"/>
      <c r="C2058" s="157" t="s">
        <v>1480</v>
      </c>
      <c r="D2058" s="137"/>
      <c r="E2058" s="138">
        <v>1.1032299999999999</v>
      </c>
      <c r="F2058" s="136"/>
      <c r="G2058" s="136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298</v>
      </c>
      <c r="AH2058" s="126">
        <v>0</v>
      </c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outlineLevel="1" x14ac:dyDescent="0.2">
      <c r="A2059" s="133"/>
      <c r="B2059" s="134"/>
      <c r="C2059" s="157" t="s">
        <v>1481</v>
      </c>
      <c r="D2059" s="137"/>
      <c r="E2059" s="138">
        <v>1.0608</v>
      </c>
      <c r="F2059" s="136"/>
      <c r="G2059" s="136"/>
      <c r="H2059" s="136"/>
      <c r="I2059" s="136"/>
      <c r="J2059" s="136"/>
      <c r="K2059" s="136"/>
      <c r="L2059" s="136"/>
      <c r="M2059" s="136"/>
      <c r="N2059" s="135"/>
      <c r="O2059" s="135"/>
      <c r="P2059" s="135"/>
      <c r="Q2059" s="135"/>
      <c r="R2059" s="136"/>
      <c r="S2059" s="136"/>
      <c r="T2059" s="136"/>
      <c r="U2059" s="136"/>
      <c r="V2059" s="136"/>
      <c r="W2059" s="136"/>
      <c r="X2059" s="136"/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298</v>
      </c>
      <c r="AH2059" s="126">
        <v>0</v>
      </c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">
      <c r="A2060" s="133"/>
      <c r="B2060" s="134"/>
      <c r="C2060" s="237"/>
      <c r="D2060" s="238"/>
      <c r="E2060" s="238"/>
      <c r="F2060" s="238"/>
      <c r="G2060" s="238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284</v>
      </c>
      <c r="AH2060" s="126"/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ht="22.5" outlineLevel="1" x14ac:dyDescent="0.2">
      <c r="A2061" s="146">
        <v>240</v>
      </c>
      <c r="B2061" s="147" t="s">
        <v>1482</v>
      </c>
      <c r="C2061" s="156" t="s">
        <v>3375</v>
      </c>
      <c r="D2061" s="148" t="s">
        <v>361</v>
      </c>
      <c r="E2061" s="149">
        <v>179.52914999999999</v>
      </c>
      <c r="F2061" s="150"/>
      <c r="G2061" s="151">
        <f>ROUND(E2061*F2061,2)</f>
        <v>0</v>
      </c>
      <c r="H2061" s="150"/>
      <c r="I2061" s="151">
        <f>ROUND(E2061*H2061,2)</f>
        <v>0</v>
      </c>
      <c r="J2061" s="150"/>
      <c r="K2061" s="151">
        <f>ROUND(E2061*J2061,2)</f>
        <v>0</v>
      </c>
      <c r="L2061" s="151">
        <v>21</v>
      </c>
      <c r="M2061" s="151">
        <f>G2061*(1+L2061/100)</f>
        <v>0</v>
      </c>
      <c r="N2061" s="149">
        <v>7.0000000000000001E-3</v>
      </c>
      <c r="O2061" s="149">
        <f>ROUND(E2061*N2061,2)</f>
        <v>1.26</v>
      </c>
      <c r="P2061" s="149">
        <v>0</v>
      </c>
      <c r="Q2061" s="149">
        <f>ROUND(E2061*P2061,2)</f>
        <v>0</v>
      </c>
      <c r="R2061" s="151" t="s">
        <v>676</v>
      </c>
      <c r="S2061" s="151" t="s">
        <v>3362</v>
      </c>
      <c r="T2061" s="152" t="s">
        <v>279</v>
      </c>
      <c r="U2061" s="136">
        <v>0</v>
      </c>
      <c r="V2061" s="136">
        <f>ROUND(E2061*U2061,2)</f>
        <v>0</v>
      </c>
      <c r="W2061" s="136"/>
      <c r="X2061" s="136" t="s">
        <v>677</v>
      </c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678</v>
      </c>
      <c r="AH2061" s="126"/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">
      <c r="A2062" s="133"/>
      <c r="B2062" s="134"/>
      <c r="C2062" s="157" t="s">
        <v>455</v>
      </c>
      <c r="D2062" s="137"/>
      <c r="E2062" s="138"/>
      <c r="F2062" s="136"/>
      <c r="G2062" s="136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298</v>
      </c>
      <c r="AH2062" s="126">
        <v>0</v>
      </c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outlineLevel="1" x14ac:dyDescent="0.2">
      <c r="A2063" s="133"/>
      <c r="B2063" s="134"/>
      <c r="C2063" s="157" t="s">
        <v>1483</v>
      </c>
      <c r="D2063" s="137"/>
      <c r="E2063" s="138">
        <v>6.7522700000000002</v>
      </c>
      <c r="F2063" s="136"/>
      <c r="G2063" s="136"/>
      <c r="H2063" s="136"/>
      <c r="I2063" s="136"/>
      <c r="J2063" s="136"/>
      <c r="K2063" s="136"/>
      <c r="L2063" s="136"/>
      <c r="M2063" s="136"/>
      <c r="N2063" s="135"/>
      <c r="O2063" s="135"/>
      <c r="P2063" s="135"/>
      <c r="Q2063" s="135"/>
      <c r="R2063" s="136"/>
      <c r="S2063" s="136"/>
      <c r="T2063" s="136"/>
      <c r="U2063" s="136"/>
      <c r="V2063" s="136"/>
      <c r="W2063" s="136"/>
      <c r="X2063" s="136"/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298</v>
      </c>
      <c r="AH2063" s="126">
        <v>0</v>
      </c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">
      <c r="A2064" s="133"/>
      <c r="B2064" s="134"/>
      <c r="C2064" s="157" t="s">
        <v>655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298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">
      <c r="A2065" s="133"/>
      <c r="B2065" s="134"/>
      <c r="C2065" s="157" t="s">
        <v>1484</v>
      </c>
      <c r="D2065" s="137"/>
      <c r="E2065" s="138">
        <v>0.33761999999999998</v>
      </c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298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">
      <c r="A2066" s="133"/>
      <c r="B2066" s="134"/>
      <c r="C2066" s="157" t="s">
        <v>455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298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">
      <c r="A2067" s="133"/>
      <c r="B2067" s="134"/>
      <c r="C2067" s="157" t="s">
        <v>1485</v>
      </c>
      <c r="D2067" s="137"/>
      <c r="E2067" s="138">
        <v>172.43875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298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">
      <c r="A2068" s="133"/>
      <c r="B2068" s="134"/>
      <c r="C2068" s="157" t="s">
        <v>1486</v>
      </c>
      <c r="D2068" s="137"/>
      <c r="E2068" s="138">
        <v>-22.758749999999999</v>
      </c>
      <c r="F2068" s="136"/>
      <c r="G2068" s="136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298</v>
      </c>
      <c r="AH2068" s="126">
        <v>0</v>
      </c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outlineLevel="1" x14ac:dyDescent="0.2">
      <c r="A2069" s="133"/>
      <c r="B2069" s="134"/>
      <c r="C2069" s="157" t="s">
        <v>1487</v>
      </c>
      <c r="D2069" s="137"/>
      <c r="E2069" s="138">
        <v>14.547750000000001</v>
      </c>
      <c r="F2069" s="136"/>
      <c r="G2069" s="136"/>
      <c r="H2069" s="136"/>
      <c r="I2069" s="136"/>
      <c r="J2069" s="136"/>
      <c r="K2069" s="136"/>
      <c r="L2069" s="136"/>
      <c r="M2069" s="136"/>
      <c r="N2069" s="135"/>
      <c r="O2069" s="135"/>
      <c r="P2069" s="135"/>
      <c r="Q2069" s="135"/>
      <c r="R2069" s="136"/>
      <c r="S2069" s="136"/>
      <c r="T2069" s="136"/>
      <c r="U2069" s="136"/>
      <c r="V2069" s="136"/>
      <c r="W2069" s="136"/>
      <c r="X2069" s="136"/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298</v>
      </c>
      <c r="AH2069" s="126">
        <v>0</v>
      </c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">
      <c r="A2070" s="133"/>
      <c r="B2070" s="134"/>
      <c r="C2070" s="157" t="s">
        <v>655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298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">
      <c r="A2071" s="133"/>
      <c r="B2071" s="134"/>
      <c r="C2071" s="157" t="s">
        <v>1488</v>
      </c>
      <c r="D2071" s="137"/>
      <c r="E2071" s="138">
        <v>8.2115100000000005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298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">
      <c r="A2072" s="133"/>
      <c r="B2072" s="134"/>
      <c r="C2072" s="237"/>
      <c r="D2072" s="238"/>
      <c r="E2072" s="238"/>
      <c r="F2072" s="238"/>
      <c r="G2072" s="238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284</v>
      </c>
      <c r="AH2072" s="126"/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ht="22.5" outlineLevel="1" x14ac:dyDescent="0.2">
      <c r="A2073" s="146">
        <v>241</v>
      </c>
      <c r="B2073" s="147" t="s">
        <v>1489</v>
      </c>
      <c r="C2073" s="156" t="s">
        <v>3374</v>
      </c>
      <c r="D2073" s="148" t="s">
        <v>361</v>
      </c>
      <c r="E2073" s="149">
        <v>508.87799999999999</v>
      </c>
      <c r="F2073" s="150"/>
      <c r="G2073" s="151">
        <f>ROUND(E2073*F2073,2)</f>
        <v>0</v>
      </c>
      <c r="H2073" s="150"/>
      <c r="I2073" s="151">
        <f>ROUND(E2073*H2073,2)</f>
        <v>0</v>
      </c>
      <c r="J2073" s="150"/>
      <c r="K2073" s="151">
        <f>ROUND(E2073*J2073,2)</f>
        <v>0</v>
      </c>
      <c r="L2073" s="151">
        <v>21</v>
      </c>
      <c r="M2073" s="151">
        <f>G2073*(1+L2073/100)</f>
        <v>0</v>
      </c>
      <c r="N2073" s="149">
        <v>5.4000000000000003E-3</v>
      </c>
      <c r="O2073" s="149">
        <f>ROUND(E2073*N2073,2)</f>
        <v>2.75</v>
      </c>
      <c r="P2073" s="149">
        <v>0</v>
      </c>
      <c r="Q2073" s="149">
        <f>ROUND(E2073*P2073,2)</f>
        <v>0</v>
      </c>
      <c r="R2073" s="151" t="s">
        <v>676</v>
      </c>
      <c r="S2073" s="151" t="s">
        <v>3362</v>
      </c>
      <c r="T2073" s="152" t="s">
        <v>279</v>
      </c>
      <c r="U2073" s="136">
        <v>0</v>
      </c>
      <c r="V2073" s="136">
        <f>ROUND(E2073*U2073,2)</f>
        <v>0</v>
      </c>
      <c r="W2073" s="136"/>
      <c r="X2073" s="136" t="s">
        <v>677</v>
      </c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678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outlineLevel="1" x14ac:dyDescent="0.2">
      <c r="A2074" s="133"/>
      <c r="B2074" s="134"/>
      <c r="C2074" s="157" t="s">
        <v>1427</v>
      </c>
      <c r="D2074" s="137"/>
      <c r="E2074" s="138"/>
      <c r="F2074" s="136"/>
      <c r="G2074" s="136"/>
      <c r="H2074" s="136"/>
      <c r="I2074" s="136"/>
      <c r="J2074" s="136"/>
      <c r="K2074" s="136"/>
      <c r="L2074" s="136"/>
      <c r="M2074" s="136"/>
      <c r="N2074" s="135"/>
      <c r="O2074" s="135"/>
      <c r="P2074" s="135"/>
      <c r="Q2074" s="135"/>
      <c r="R2074" s="136"/>
      <c r="S2074" s="136"/>
      <c r="T2074" s="136"/>
      <c r="U2074" s="136"/>
      <c r="V2074" s="136"/>
      <c r="W2074" s="136"/>
      <c r="X2074" s="136"/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298</v>
      </c>
      <c r="AH2074" s="126">
        <v>0</v>
      </c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">
      <c r="A2075" s="133"/>
      <c r="B2075" s="134"/>
      <c r="C2075" s="157" t="s">
        <v>634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298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">
      <c r="A2076" s="133"/>
      <c r="B2076" s="134"/>
      <c r="C2076" s="157" t="s">
        <v>1490</v>
      </c>
      <c r="D2076" s="137"/>
      <c r="E2076" s="138">
        <v>432.89819999999997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298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">
      <c r="A2077" s="133"/>
      <c r="B2077" s="134"/>
      <c r="C2077" s="157" t="s">
        <v>636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298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">
      <c r="A2078" s="133"/>
      <c r="B2078" s="134"/>
      <c r="C2078" s="157" t="s">
        <v>1491</v>
      </c>
      <c r="D2078" s="137"/>
      <c r="E2078" s="138">
        <v>42.452399999999997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298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">
      <c r="A2079" s="133"/>
      <c r="B2079" s="134"/>
      <c r="C2079" s="157" t="s">
        <v>634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298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">
      <c r="A2080" s="133"/>
      <c r="B2080" s="134"/>
      <c r="C2080" s="157" t="s">
        <v>1492</v>
      </c>
      <c r="D2080" s="137"/>
      <c r="E2080" s="138">
        <v>15.136799999999999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298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">
      <c r="A2081" s="133"/>
      <c r="B2081" s="134"/>
      <c r="C2081" s="157" t="s">
        <v>636</v>
      </c>
      <c r="D2081" s="137"/>
      <c r="E2081" s="138"/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298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">
      <c r="A2082" s="133"/>
      <c r="B2082" s="134"/>
      <c r="C2082" s="157" t="s">
        <v>1493</v>
      </c>
      <c r="D2082" s="137"/>
      <c r="E2082" s="138">
        <v>18.390599999999999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298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">
      <c r="A2083" s="133"/>
      <c r="B2083" s="134"/>
      <c r="C2083" s="237"/>
      <c r="D2083" s="238"/>
      <c r="E2083" s="238"/>
      <c r="F2083" s="238"/>
      <c r="G2083" s="238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284</v>
      </c>
      <c r="AH2083" s="126"/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">
      <c r="A2084" s="133">
        <v>242</v>
      </c>
      <c r="B2084" s="134" t="s">
        <v>1494</v>
      </c>
      <c r="C2084" s="170" t="s">
        <v>1495</v>
      </c>
      <c r="D2084" s="169" t="s">
        <v>0</v>
      </c>
      <c r="E2084" s="168"/>
      <c r="F2084" s="167"/>
      <c r="G2084" s="136">
        <f>ROUND(E2084*F2084,2)</f>
        <v>0</v>
      </c>
      <c r="H2084" s="167"/>
      <c r="I2084" s="136">
        <f>ROUND(E2084*H2084,2)</f>
        <v>0</v>
      </c>
      <c r="J2084" s="167"/>
      <c r="K2084" s="136">
        <f>ROUND(E2084*J2084,2)</f>
        <v>0</v>
      </c>
      <c r="L2084" s="136">
        <v>21</v>
      </c>
      <c r="M2084" s="136">
        <f>G2084*(1+L2084/100)</f>
        <v>0</v>
      </c>
      <c r="N2084" s="135">
        <v>0</v>
      </c>
      <c r="O2084" s="135">
        <f>ROUND(E2084*N2084,2)</f>
        <v>0</v>
      </c>
      <c r="P2084" s="135">
        <v>0</v>
      </c>
      <c r="Q2084" s="135">
        <f>ROUND(E2084*P2084,2)</f>
        <v>0</v>
      </c>
      <c r="R2084" s="136" t="s">
        <v>1426</v>
      </c>
      <c r="S2084" s="136" t="s">
        <v>3362</v>
      </c>
      <c r="T2084" s="136" t="s">
        <v>279</v>
      </c>
      <c r="U2084" s="136">
        <v>0</v>
      </c>
      <c r="V2084" s="136">
        <f>ROUND(E2084*U2084,2)</f>
        <v>0</v>
      </c>
      <c r="W2084" s="136"/>
      <c r="X2084" s="136" t="s">
        <v>1357</v>
      </c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1358</v>
      </c>
      <c r="AH2084" s="126"/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">
      <c r="A2085" s="133"/>
      <c r="B2085" s="134"/>
      <c r="C2085" s="260" t="s">
        <v>1423</v>
      </c>
      <c r="D2085" s="261"/>
      <c r="E2085" s="261"/>
      <c r="F2085" s="261"/>
      <c r="G2085" s="261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326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outlineLevel="1" x14ac:dyDescent="0.2">
      <c r="A2086" s="133"/>
      <c r="B2086" s="134"/>
      <c r="C2086" s="237"/>
      <c r="D2086" s="238"/>
      <c r="E2086" s="238"/>
      <c r="F2086" s="238"/>
      <c r="G2086" s="238"/>
      <c r="H2086" s="136"/>
      <c r="I2086" s="136"/>
      <c r="J2086" s="136"/>
      <c r="K2086" s="136"/>
      <c r="L2086" s="136"/>
      <c r="M2086" s="136"/>
      <c r="N2086" s="135"/>
      <c r="O2086" s="135"/>
      <c r="P2086" s="135"/>
      <c r="Q2086" s="135"/>
      <c r="R2086" s="136"/>
      <c r="S2086" s="136"/>
      <c r="T2086" s="136"/>
      <c r="U2086" s="136"/>
      <c r="V2086" s="136"/>
      <c r="W2086" s="136"/>
      <c r="X2086" s="136"/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284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x14ac:dyDescent="0.2">
      <c r="A2087" s="140" t="s">
        <v>273</v>
      </c>
      <c r="B2087" s="141" t="s">
        <v>166</v>
      </c>
      <c r="C2087" s="155" t="s">
        <v>167</v>
      </c>
      <c r="D2087" s="142"/>
      <c r="E2087" s="143"/>
      <c r="F2087" s="144"/>
      <c r="G2087" s="144">
        <f>SUMIF(AG2088:AG2109,"&lt;&gt;NOR",G2088:G2109)</f>
        <v>0</v>
      </c>
      <c r="H2087" s="144"/>
      <c r="I2087" s="144">
        <f>SUM(I2088:I2109)</f>
        <v>0</v>
      </c>
      <c r="J2087" s="144"/>
      <c r="K2087" s="144">
        <f>SUM(K2088:K2109)</f>
        <v>0</v>
      </c>
      <c r="L2087" s="144"/>
      <c r="M2087" s="144">
        <f>SUM(M2088:M2109)</f>
        <v>0</v>
      </c>
      <c r="N2087" s="143"/>
      <c r="O2087" s="143">
        <f>SUM(O2088:O2109)</f>
        <v>0</v>
      </c>
      <c r="P2087" s="143"/>
      <c r="Q2087" s="143">
        <f>SUM(Q2088:Q2109)</f>
        <v>0</v>
      </c>
      <c r="R2087" s="144"/>
      <c r="S2087" s="144"/>
      <c r="T2087" s="145"/>
      <c r="U2087" s="139"/>
      <c r="V2087" s="139">
        <f>SUM(V2088:V2109)</f>
        <v>0</v>
      </c>
      <c r="W2087" s="139"/>
      <c r="X2087" s="139"/>
      <c r="AG2087" t="s">
        <v>274</v>
      </c>
    </row>
    <row r="2088" spans="1:60" ht="22.5" outlineLevel="1" x14ac:dyDescent="0.2">
      <c r="A2088" s="146">
        <v>243</v>
      </c>
      <c r="B2088" s="147" t="s">
        <v>1496</v>
      </c>
      <c r="C2088" s="156" t="s">
        <v>1497</v>
      </c>
      <c r="D2088" s="148" t="s">
        <v>1498</v>
      </c>
      <c r="E2088" s="149">
        <v>4930</v>
      </c>
      <c r="F2088" s="150"/>
      <c r="G2088" s="151">
        <f>ROUND(E2088*F2088,2)</f>
        <v>0</v>
      </c>
      <c r="H2088" s="150"/>
      <c r="I2088" s="151">
        <f>ROUND(E2088*H2088,2)</f>
        <v>0</v>
      </c>
      <c r="J2088" s="150"/>
      <c r="K2088" s="151">
        <f>ROUND(E2088*J2088,2)</f>
        <v>0</v>
      </c>
      <c r="L2088" s="151">
        <v>21</v>
      </c>
      <c r="M2088" s="151">
        <f>G2088*(1+L2088/100)</f>
        <v>0</v>
      </c>
      <c r="N2088" s="149">
        <v>0</v>
      </c>
      <c r="O2088" s="149">
        <f>ROUND(E2088*N2088,2)</f>
        <v>0</v>
      </c>
      <c r="P2088" s="149">
        <v>0</v>
      </c>
      <c r="Q2088" s="149">
        <f>ROUND(E2088*P2088,2)</f>
        <v>0</v>
      </c>
      <c r="R2088" s="151"/>
      <c r="S2088" s="151" t="s">
        <v>293</v>
      </c>
      <c r="T2088" s="152" t="s">
        <v>279</v>
      </c>
      <c r="U2088" s="136">
        <v>0</v>
      </c>
      <c r="V2088" s="136">
        <f>ROUND(E2088*U2088,2)</f>
        <v>0</v>
      </c>
      <c r="W2088" s="136"/>
      <c r="X2088" s="136" t="s">
        <v>320</v>
      </c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321</v>
      </c>
      <c r="AH2088" s="126"/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">
      <c r="A2089" s="133"/>
      <c r="B2089" s="134"/>
      <c r="C2089" s="157" t="s">
        <v>894</v>
      </c>
      <c r="D2089" s="137"/>
      <c r="E2089" s="138"/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298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">
      <c r="A2090" s="133"/>
      <c r="B2090" s="134"/>
      <c r="C2090" s="157" t="s">
        <v>1499</v>
      </c>
      <c r="D2090" s="137"/>
      <c r="E2090" s="138">
        <v>4143</v>
      </c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298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">
      <c r="A2091" s="133"/>
      <c r="B2091" s="134"/>
      <c r="C2091" s="157" t="s">
        <v>1239</v>
      </c>
      <c r="D2091" s="137"/>
      <c r="E2091" s="138"/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298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">
      <c r="A2092" s="133"/>
      <c r="B2092" s="134"/>
      <c r="C2092" s="157" t="s">
        <v>1500</v>
      </c>
      <c r="D2092" s="137"/>
      <c r="E2092" s="138">
        <v>787</v>
      </c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298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">
      <c r="A2093" s="133"/>
      <c r="B2093" s="134"/>
      <c r="C2093" s="237"/>
      <c r="D2093" s="238"/>
      <c r="E2093" s="238"/>
      <c r="F2093" s="238"/>
      <c r="G2093" s="238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284</v>
      </c>
      <c r="AH2093" s="126"/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ht="22.5" outlineLevel="1" x14ac:dyDescent="0.2">
      <c r="A2094" s="146">
        <v>244</v>
      </c>
      <c r="B2094" s="147" t="s">
        <v>1501</v>
      </c>
      <c r="C2094" s="156" t="s">
        <v>1502</v>
      </c>
      <c r="D2094" s="148" t="s">
        <v>1498</v>
      </c>
      <c r="E2094" s="149">
        <v>4930</v>
      </c>
      <c r="F2094" s="150"/>
      <c r="G2094" s="151">
        <f>ROUND(E2094*F2094,2)</f>
        <v>0</v>
      </c>
      <c r="H2094" s="150"/>
      <c r="I2094" s="151">
        <f>ROUND(E2094*H2094,2)</f>
        <v>0</v>
      </c>
      <c r="J2094" s="150"/>
      <c r="K2094" s="151">
        <f>ROUND(E2094*J2094,2)</f>
        <v>0</v>
      </c>
      <c r="L2094" s="151">
        <v>21</v>
      </c>
      <c r="M2094" s="151">
        <f>G2094*(1+L2094/100)</f>
        <v>0</v>
      </c>
      <c r="N2094" s="149">
        <v>0</v>
      </c>
      <c r="O2094" s="149">
        <f>ROUND(E2094*N2094,2)</f>
        <v>0</v>
      </c>
      <c r="P2094" s="149">
        <v>0</v>
      </c>
      <c r="Q2094" s="149">
        <f>ROUND(E2094*P2094,2)</f>
        <v>0</v>
      </c>
      <c r="R2094" s="151"/>
      <c r="S2094" s="151" t="s">
        <v>293</v>
      </c>
      <c r="T2094" s="152" t="s">
        <v>279</v>
      </c>
      <c r="U2094" s="136">
        <v>0</v>
      </c>
      <c r="V2094" s="136">
        <f>ROUND(E2094*U2094,2)</f>
        <v>0</v>
      </c>
      <c r="W2094" s="136"/>
      <c r="X2094" s="136" t="s">
        <v>320</v>
      </c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321</v>
      </c>
      <c r="AH2094" s="126"/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">
      <c r="A2095" s="133"/>
      <c r="B2095" s="134"/>
      <c r="C2095" s="157" t="s">
        <v>894</v>
      </c>
      <c r="D2095" s="137"/>
      <c r="E2095" s="138"/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298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">
      <c r="A2096" s="133"/>
      <c r="B2096" s="134"/>
      <c r="C2096" s="157" t="s">
        <v>1503</v>
      </c>
      <c r="D2096" s="137"/>
      <c r="E2096" s="138">
        <v>4143</v>
      </c>
      <c r="F2096" s="136"/>
      <c r="G2096" s="136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298</v>
      </c>
      <c r="AH2096" s="126">
        <v>0</v>
      </c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">
      <c r="A2097" s="133"/>
      <c r="B2097" s="134"/>
      <c r="C2097" s="157" t="s">
        <v>1239</v>
      </c>
      <c r="D2097" s="137"/>
      <c r="E2097" s="138"/>
      <c r="F2097" s="136"/>
      <c r="G2097" s="136"/>
      <c r="H2097" s="136"/>
      <c r="I2097" s="136"/>
      <c r="J2097" s="136"/>
      <c r="K2097" s="136"/>
      <c r="L2097" s="136"/>
      <c r="M2097" s="136"/>
      <c r="N2097" s="135"/>
      <c r="O2097" s="135"/>
      <c r="P2097" s="135"/>
      <c r="Q2097" s="135"/>
      <c r="R2097" s="136"/>
      <c r="S2097" s="136"/>
      <c r="T2097" s="136"/>
      <c r="U2097" s="136"/>
      <c r="V2097" s="136"/>
      <c r="W2097" s="136"/>
      <c r="X2097" s="136"/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298</v>
      </c>
      <c r="AH2097" s="126">
        <v>0</v>
      </c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">
      <c r="A2098" s="133"/>
      <c r="B2098" s="134"/>
      <c r="C2098" s="157" t="s">
        <v>1500</v>
      </c>
      <c r="D2098" s="137"/>
      <c r="E2098" s="138">
        <v>787</v>
      </c>
      <c r="F2098" s="136"/>
      <c r="G2098" s="136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298</v>
      </c>
      <c r="AH2098" s="126">
        <v>0</v>
      </c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">
      <c r="A2099" s="133"/>
      <c r="B2099" s="134"/>
      <c r="C2099" s="237"/>
      <c r="D2099" s="238"/>
      <c r="E2099" s="238"/>
      <c r="F2099" s="238"/>
      <c r="G2099" s="238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284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ht="22.5" outlineLevel="1" x14ac:dyDescent="0.2">
      <c r="A2100" s="146">
        <v>245</v>
      </c>
      <c r="B2100" s="147" t="s">
        <v>1504</v>
      </c>
      <c r="C2100" s="156" t="s">
        <v>1505</v>
      </c>
      <c r="D2100" s="148" t="s">
        <v>1498</v>
      </c>
      <c r="E2100" s="149">
        <v>493</v>
      </c>
      <c r="F2100" s="150"/>
      <c r="G2100" s="151">
        <f>ROUND(E2100*F2100,2)</f>
        <v>0</v>
      </c>
      <c r="H2100" s="150"/>
      <c r="I2100" s="151">
        <f>ROUND(E2100*H2100,2)</f>
        <v>0</v>
      </c>
      <c r="J2100" s="150"/>
      <c r="K2100" s="151">
        <f>ROUND(E2100*J2100,2)</f>
        <v>0</v>
      </c>
      <c r="L2100" s="151">
        <v>21</v>
      </c>
      <c r="M2100" s="151">
        <f>G2100*(1+L2100/100)</f>
        <v>0</v>
      </c>
      <c r="N2100" s="149">
        <v>0</v>
      </c>
      <c r="O2100" s="149">
        <f>ROUND(E2100*N2100,2)</f>
        <v>0</v>
      </c>
      <c r="P2100" s="149">
        <v>0</v>
      </c>
      <c r="Q2100" s="149">
        <f>ROUND(E2100*P2100,2)</f>
        <v>0</v>
      </c>
      <c r="R2100" s="151"/>
      <c r="S2100" s="151" t="s">
        <v>293</v>
      </c>
      <c r="T2100" s="152" t="s">
        <v>279</v>
      </c>
      <c r="U2100" s="136">
        <v>0</v>
      </c>
      <c r="V2100" s="136">
        <f>ROUND(E2100*U2100,2)</f>
        <v>0</v>
      </c>
      <c r="W2100" s="136"/>
      <c r="X2100" s="136" t="s">
        <v>320</v>
      </c>
      <c r="Y2100" s="126"/>
      <c r="Z2100" s="126"/>
      <c r="AA2100" s="126"/>
      <c r="AB2100" s="126"/>
      <c r="AC2100" s="126"/>
      <c r="AD2100" s="126"/>
      <c r="AE2100" s="126"/>
      <c r="AF2100" s="126"/>
      <c r="AG2100" s="126" t="s">
        <v>321</v>
      </c>
      <c r="AH2100" s="126"/>
      <c r="AI2100" s="126"/>
      <c r="AJ2100" s="126"/>
      <c r="AK2100" s="126"/>
      <c r="AL2100" s="126"/>
      <c r="AM2100" s="126"/>
      <c r="AN2100" s="126"/>
      <c r="AO2100" s="126"/>
      <c r="AP2100" s="126"/>
      <c r="AQ2100" s="126"/>
      <c r="AR2100" s="126"/>
      <c r="AS2100" s="126"/>
      <c r="AT2100" s="126"/>
      <c r="AU2100" s="126"/>
      <c r="AV2100" s="126"/>
      <c r="AW2100" s="126"/>
      <c r="AX2100" s="126"/>
      <c r="AY2100" s="126"/>
      <c r="AZ2100" s="126"/>
      <c r="BA2100" s="126"/>
      <c r="BB2100" s="126"/>
      <c r="BC2100" s="126"/>
      <c r="BD2100" s="126"/>
      <c r="BE2100" s="126"/>
      <c r="BF2100" s="126"/>
      <c r="BG2100" s="126"/>
      <c r="BH2100" s="126"/>
    </row>
    <row r="2101" spans="1:60" outlineLevel="1" x14ac:dyDescent="0.2">
      <c r="A2101" s="133"/>
      <c r="B2101" s="134"/>
      <c r="C2101" s="157" t="s">
        <v>894</v>
      </c>
      <c r="D2101" s="137"/>
      <c r="E2101" s="138"/>
      <c r="F2101" s="136"/>
      <c r="G2101" s="136"/>
      <c r="H2101" s="136"/>
      <c r="I2101" s="136"/>
      <c r="J2101" s="136"/>
      <c r="K2101" s="136"/>
      <c r="L2101" s="136"/>
      <c r="M2101" s="136"/>
      <c r="N2101" s="135"/>
      <c r="O2101" s="135"/>
      <c r="P2101" s="135"/>
      <c r="Q2101" s="135"/>
      <c r="R2101" s="136"/>
      <c r="S2101" s="136"/>
      <c r="T2101" s="136"/>
      <c r="U2101" s="136"/>
      <c r="V2101" s="136"/>
      <c r="W2101" s="136"/>
      <c r="X2101" s="136"/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298</v>
      </c>
      <c r="AH2101" s="126">
        <v>0</v>
      </c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">
      <c r="A2102" s="133"/>
      <c r="B2102" s="134"/>
      <c r="C2102" s="157" t="s">
        <v>1506</v>
      </c>
      <c r="D2102" s="137"/>
      <c r="E2102" s="138">
        <v>414.3</v>
      </c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298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">
      <c r="A2103" s="133"/>
      <c r="B2103" s="134"/>
      <c r="C2103" s="157" t="s">
        <v>1239</v>
      </c>
      <c r="D2103" s="137"/>
      <c r="E2103" s="138"/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298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">
      <c r="A2104" s="133"/>
      <c r="B2104" s="134"/>
      <c r="C2104" s="157" t="s">
        <v>1507</v>
      </c>
      <c r="D2104" s="137"/>
      <c r="E2104" s="138">
        <v>78.7</v>
      </c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298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">
      <c r="A2105" s="133"/>
      <c r="B2105" s="134"/>
      <c r="C2105" s="237"/>
      <c r="D2105" s="238"/>
      <c r="E2105" s="238"/>
      <c r="F2105" s="238"/>
      <c r="G2105" s="238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284</v>
      </c>
      <c r="AH2105" s="126"/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ht="22.5" outlineLevel="1" x14ac:dyDescent="0.2">
      <c r="A2106" s="146">
        <v>246</v>
      </c>
      <c r="B2106" s="147" t="s">
        <v>1508</v>
      </c>
      <c r="C2106" s="156" t="s">
        <v>1509</v>
      </c>
      <c r="D2106" s="148" t="s">
        <v>719</v>
      </c>
      <c r="E2106" s="149">
        <v>107.5</v>
      </c>
      <c r="F2106" s="150"/>
      <c r="G2106" s="151">
        <f>ROUND(E2106*F2106,2)</f>
        <v>0</v>
      </c>
      <c r="H2106" s="150"/>
      <c r="I2106" s="151">
        <f>ROUND(E2106*H2106,2)</f>
        <v>0</v>
      </c>
      <c r="J2106" s="150"/>
      <c r="K2106" s="151">
        <f>ROUND(E2106*J2106,2)</f>
        <v>0</v>
      </c>
      <c r="L2106" s="151">
        <v>21</v>
      </c>
      <c r="M2106" s="151">
        <f>G2106*(1+L2106/100)</f>
        <v>0</v>
      </c>
      <c r="N2106" s="149">
        <v>0</v>
      </c>
      <c r="O2106" s="149">
        <f>ROUND(E2106*N2106,2)</f>
        <v>0</v>
      </c>
      <c r="P2106" s="149">
        <v>0</v>
      </c>
      <c r="Q2106" s="149">
        <f>ROUND(E2106*P2106,2)</f>
        <v>0</v>
      </c>
      <c r="R2106" s="151"/>
      <c r="S2106" s="151" t="s">
        <v>293</v>
      </c>
      <c r="T2106" s="152" t="s">
        <v>279</v>
      </c>
      <c r="U2106" s="136">
        <v>0</v>
      </c>
      <c r="V2106" s="136">
        <f>ROUND(E2106*U2106,2)</f>
        <v>0</v>
      </c>
      <c r="W2106" s="136"/>
      <c r="X2106" s="136" t="s">
        <v>320</v>
      </c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321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outlineLevel="1" x14ac:dyDescent="0.2">
      <c r="A2107" s="133"/>
      <c r="B2107" s="134"/>
      <c r="C2107" s="157" t="s">
        <v>894</v>
      </c>
      <c r="D2107" s="137"/>
      <c r="E2107" s="138"/>
      <c r="F2107" s="136"/>
      <c r="G2107" s="136"/>
      <c r="H2107" s="136"/>
      <c r="I2107" s="136"/>
      <c r="J2107" s="136"/>
      <c r="K2107" s="136"/>
      <c r="L2107" s="136"/>
      <c r="M2107" s="136"/>
      <c r="N2107" s="135"/>
      <c r="O2107" s="135"/>
      <c r="P2107" s="135"/>
      <c r="Q2107" s="135"/>
      <c r="R2107" s="136"/>
      <c r="S2107" s="136"/>
      <c r="T2107" s="136"/>
      <c r="U2107" s="136"/>
      <c r="V2107" s="136"/>
      <c r="W2107" s="136"/>
      <c r="X2107" s="136"/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298</v>
      </c>
      <c r="AH2107" s="126">
        <v>0</v>
      </c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">
      <c r="A2108" s="133"/>
      <c r="B2108" s="134"/>
      <c r="C2108" s="157" t="s">
        <v>1510</v>
      </c>
      <c r="D2108" s="137"/>
      <c r="E2108" s="138">
        <v>107.5</v>
      </c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298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">
      <c r="A2109" s="133"/>
      <c r="B2109" s="134"/>
      <c r="C2109" s="237"/>
      <c r="D2109" s="238"/>
      <c r="E2109" s="238"/>
      <c r="F2109" s="238"/>
      <c r="G2109" s="238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284</v>
      </c>
      <c r="AH2109" s="126"/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x14ac:dyDescent="0.2">
      <c r="A2110" s="140" t="s">
        <v>273</v>
      </c>
      <c r="B2110" s="141" t="s">
        <v>168</v>
      </c>
      <c r="C2110" s="155" t="s">
        <v>169</v>
      </c>
      <c r="D2110" s="142"/>
      <c r="E2110" s="143"/>
      <c r="F2110" s="144"/>
      <c r="G2110" s="144">
        <f>SUMIF(AG2111:AG2212,"&lt;&gt;NOR",G2111:G2212)</f>
        <v>0</v>
      </c>
      <c r="H2110" s="144"/>
      <c r="I2110" s="144">
        <f>SUM(I2111:I2212)</f>
        <v>0</v>
      </c>
      <c r="J2110" s="144"/>
      <c r="K2110" s="144">
        <f>SUM(K2111:K2212)</f>
        <v>0</v>
      </c>
      <c r="L2110" s="144"/>
      <c r="M2110" s="144">
        <f>SUM(M2111:M2212)</f>
        <v>0</v>
      </c>
      <c r="N2110" s="143"/>
      <c r="O2110" s="143">
        <f>SUM(O2111:O2212)</f>
        <v>117.05999999999999</v>
      </c>
      <c r="P2110" s="143"/>
      <c r="Q2110" s="143">
        <f>SUM(Q2111:Q2212)</f>
        <v>0</v>
      </c>
      <c r="R2110" s="144"/>
      <c r="S2110" s="144"/>
      <c r="T2110" s="145"/>
      <c r="U2110" s="139"/>
      <c r="V2110" s="139">
        <f>SUM(V2111:V2212)</f>
        <v>988.17000000000007</v>
      </c>
      <c r="W2110" s="139"/>
      <c r="X2110" s="139"/>
      <c r="AG2110" t="s">
        <v>274</v>
      </c>
    </row>
    <row r="2111" spans="1:60" outlineLevel="1" x14ac:dyDescent="0.2">
      <c r="A2111" s="146">
        <v>247</v>
      </c>
      <c r="B2111" s="147" t="s">
        <v>1511</v>
      </c>
      <c r="C2111" s="156" t="s">
        <v>3373</v>
      </c>
      <c r="D2111" s="148" t="s">
        <v>361</v>
      </c>
      <c r="E2111" s="149">
        <v>26.849789999999999</v>
      </c>
      <c r="F2111" s="150"/>
      <c r="G2111" s="151">
        <f>ROUND(E2111*F2111,2)</f>
        <v>0</v>
      </c>
      <c r="H2111" s="150"/>
      <c r="I2111" s="151">
        <f>ROUND(E2111*H2111,2)</f>
        <v>0</v>
      </c>
      <c r="J2111" s="150"/>
      <c r="K2111" s="151">
        <f>ROUND(E2111*J2111,2)</f>
        <v>0</v>
      </c>
      <c r="L2111" s="151">
        <v>21</v>
      </c>
      <c r="M2111" s="151">
        <f>G2111*(1+L2111/100)</f>
        <v>0</v>
      </c>
      <c r="N2111" s="149">
        <v>1.6000000000000001E-4</v>
      </c>
      <c r="O2111" s="149">
        <f>ROUND(E2111*N2111,2)</f>
        <v>0</v>
      </c>
      <c r="P2111" s="149">
        <v>0</v>
      </c>
      <c r="Q2111" s="149">
        <f>ROUND(E2111*P2111,2)</f>
        <v>0</v>
      </c>
      <c r="R2111" s="151" t="s">
        <v>1238</v>
      </c>
      <c r="S2111" s="151" t="s">
        <v>3362</v>
      </c>
      <c r="T2111" s="152" t="s">
        <v>279</v>
      </c>
      <c r="U2111" s="136">
        <v>0.158</v>
      </c>
      <c r="V2111" s="136">
        <f>ROUND(E2111*U2111,2)</f>
        <v>4.24</v>
      </c>
      <c r="W2111" s="136"/>
      <c r="X2111" s="136" t="s">
        <v>320</v>
      </c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321</v>
      </c>
      <c r="AH2111" s="126"/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">
      <c r="A2112" s="133"/>
      <c r="B2112" s="134"/>
      <c r="C2112" s="157" t="s">
        <v>1239</v>
      </c>
      <c r="D2112" s="137"/>
      <c r="E2112" s="138"/>
      <c r="F2112" s="136"/>
      <c r="G2112" s="136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298</v>
      </c>
      <c r="AH2112" s="126">
        <v>0</v>
      </c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outlineLevel="1" x14ac:dyDescent="0.2">
      <c r="A2113" s="133"/>
      <c r="B2113" s="134"/>
      <c r="C2113" s="157" t="s">
        <v>1512</v>
      </c>
      <c r="D2113" s="137"/>
      <c r="E2113" s="138"/>
      <c r="F2113" s="136"/>
      <c r="G2113" s="136"/>
      <c r="H2113" s="136"/>
      <c r="I2113" s="136"/>
      <c r="J2113" s="136"/>
      <c r="K2113" s="136"/>
      <c r="L2113" s="136"/>
      <c r="M2113" s="136"/>
      <c r="N2113" s="135"/>
      <c r="O2113" s="135"/>
      <c r="P2113" s="135"/>
      <c r="Q2113" s="135"/>
      <c r="R2113" s="136"/>
      <c r="S2113" s="136"/>
      <c r="T2113" s="136"/>
      <c r="U2113" s="136"/>
      <c r="V2113" s="136"/>
      <c r="W2113" s="136"/>
      <c r="X2113" s="136"/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298</v>
      </c>
      <c r="AH2113" s="126">
        <v>0</v>
      </c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">
      <c r="A2114" s="133"/>
      <c r="B2114" s="134"/>
      <c r="C2114" s="157" t="s">
        <v>1513</v>
      </c>
      <c r="D2114" s="137"/>
      <c r="E2114" s="138">
        <v>26.849789999999999</v>
      </c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298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">
      <c r="A2115" s="133"/>
      <c r="B2115" s="134"/>
      <c r="C2115" s="237"/>
      <c r="D2115" s="238"/>
      <c r="E2115" s="238"/>
      <c r="F2115" s="238"/>
      <c r="G2115" s="238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284</v>
      </c>
      <c r="AH2115" s="126"/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ht="22.5" outlineLevel="1" x14ac:dyDescent="0.2">
      <c r="A2116" s="146">
        <v>248</v>
      </c>
      <c r="B2116" s="147" t="s">
        <v>1514</v>
      </c>
      <c r="C2116" s="156" t="s">
        <v>3372</v>
      </c>
      <c r="D2116" s="148" t="s">
        <v>544</v>
      </c>
      <c r="E2116" s="149">
        <v>24</v>
      </c>
      <c r="F2116" s="150"/>
      <c r="G2116" s="151">
        <f>ROUND(E2116*F2116,2)</f>
        <v>0</v>
      </c>
      <c r="H2116" s="150"/>
      <c r="I2116" s="151">
        <f>ROUND(E2116*H2116,2)</f>
        <v>0</v>
      </c>
      <c r="J2116" s="150"/>
      <c r="K2116" s="151">
        <f>ROUND(E2116*J2116,2)</f>
        <v>0</v>
      </c>
      <c r="L2116" s="151">
        <v>21</v>
      </c>
      <c r="M2116" s="151">
        <f>G2116*(1+L2116/100)</f>
        <v>0</v>
      </c>
      <c r="N2116" s="149">
        <v>6.9999999999999994E-5</v>
      </c>
      <c r="O2116" s="149">
        <f>ROUND(E2116*N2116,2)</f>
        <v>0</v>
      </c>
      <c r="P2116" s="149">
        <v>0</v>
      </c>
      <c r="Q2116" s="149">
        <f>ROUND(E2116*P2116,2)</f>
        <v>0</v>
      </c>
      <c r="R2116" s="151" t="s">
        <v>1238</v>
      </c>
      <c r="S2116" s="151" t="s">
        <v>3362</v>
      </c>
      <c r="T2116" s="152" t="s">
        <v>279</v>
      </c>
      <c r="U2116" s="136">
        <v>0.34</v>
      </c>
      <c r="V2116" s="136">
        <f>ROUND(E2116*U2116,2)</f>
        <v>8.16</v>
      </c>
      <c r="W2116" s="136"/>
      <c r="X2116" s="136" t="s">
        <v>320</v>
      </c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321</v>
      </c>
      <c r="AH2116" s="126"/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">
      <c r="A2117" s="133"/>
      <c r="B2117" s="134"/>
      <c r="C2117" s="157" t="s">
        <v>1239</v>
      </c>
      <c r="D2117" s="137"/>
      <c r="E2117" s="138"/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298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">
      <c r="A2118" s="133"/>
      <c r="B2118" s="134"/>
      <c r="C2118" s="157" t="s">
        <v>1515</v>
      </c>
      <c r="D2118" s="137"/>
      <c r="E2118" s="138"/>
      <c r="F2118" s="136"/>
      <c r="G2118" s="136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298</v>
      </c>
      <c r="AH2118" s="126">
        <v>0</v>
      </c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outlineLevel="1" x14ac:dyDescent="0.2">
      <c r="A2119" s="133"/>
      <c r="B2119" s="134"/>
      <c r="C2119" s="157" t="s">
        <v>1516</v>
      </c>
      <c r="D2119" s="137"/>
      <c r="E2119" s="138">
        <v>24</v>
      </c>
      <c r="F2119" s="136"/>
      <c r="G2119" s="136"/>
      <c r="H2119" s="136"/>
      <c r="I2119" s="136"/>
      <c r="J2119" s="136"/>
      <c r="K2119" s="136"/>
      <c r="L2119" s="136"/>
      <c r="M2119" s="136"/>
      <c r="N2119" s="135"/>
      <c r="O2119" s="135"/>
      <c r="P2119" s="135"/>
      <c r="Q2119" s="135"/>
      <c r="R2119" s="136"/>
      <c r="S2119" s="136"/>
      <c r="T2119" s="136"/>
      <c r="U2119" s="136"/>
      <c r="V2119" s="136"/>
      <c r="W2119" s="136"/>
      <c r="X2119" s="136"/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298</v>
      </c>
      <c r="AH2119" s="126">
        <v>0</v>
      </c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">
      <c r="A2120" s="133"/>
      <c r="B2120" s="134"/>
      <c r="C2120" s="237"/>
      <c r="D2120" s="238"/>
      <c r="E2120" s="238"/>
      <c r="F2120" s="238"/>
      <c r="G2120" s="238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284</v>
      </c>
      <c r="AH2120" s="126"/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ht="22.5" outlineLevel="1" x14ac:dyDescent="0.2">
      <c r="A2121" s="146">
        <v>249</v>
      </c>
      <c r="B2121" s="147" t="s">
        <v>1517</v>
      </c>
      <c r="C2121" s="156" t="s">
        <v>3371</v>
      </c>
      <c r="D2121" s="148" t="s">
        <v>544</v>
      </c>
      <c r="E2121" s="149">
        <v>116.7</v>
      </c>
      <c r="F2121" s="150"/>
      <c r="G2121" s="151">
        <f>ROUND(E2121*F2121,2)</f>
        <v>0</v>
      </c>
      <c r="H2121" s="150"/>
      <c r="I2121" s="151">
        <f>ROUND(E2121*H2121,2)</f>
        <v>0</v>
      </c>
      <c r="J2121" s="150"/>
      <c r="K2121" s="151">
        <f>ROUND(E2121*J2121,2)</f>
        <v>0</v>
      </c>
      <c r="L2121" s="151">
        <v>21</v>
      </c>
      <c r="M2121" s="151">
        <f>G2121*(1+L2121/100)</f>
        <v>0</v>
      </c>
      <c r="N2121" s="149">
        <v>9.0000000000000006E-5</v>
      </c>
      <c r="O2121" s="149">
        <f>ROUND(E2121*N2121,2)</f>
        <v>0.01</v>
      </c>
      <c r="P2121" s="149">
        <v>0</v>
      </c>
      <c r="Q2121" s="149">
        <f>ROUND(E2121*P2121,2)</f>
        <v>0</v>
      </c>
      <c r="R2121" s="151" t="s">
        <v>1238</v>
      </c>
      <c r="S2121" s="151" t="s">
        <v>3362</v>
      </c>
      <c r="T2121" s="152" t="s">
        <v>279</v>
      </c>
      <c r="U2121" s="136">
        <v>0.41599999999999998</v>
      </c>
      <c r="V2121" s="136">
        <f>ROUND(E2121*U2121,2)</f>
        <v>48.55</v>
      </c>
      <c r="W2121" s="136"/>
      <c r="X2121" s="136" t="s">
        <v>320</v>
      </c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321</v>
      </c>
      <c r="AH2121" s="126"/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">
      <c r="A2122" s="133"/>
      <c r="B2122" s="134"/>
      <c r="C2122" s="157" t="s">
        <v>1239</v>
      </c>
      <c r="D2122" s="137"/>
      <c r="E2122" s="138"/>
      <c r="F2122" s="136"/>
      <c r="G2122" s="136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298</v>
      </c>
      <c r="AH2122" s="126">
        <v>0</v>
      </c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outlineLevel="1" x14ac:dyDescent="0.2">
      <c r="A2123" s="133"/>
      <c r="B2123" s="134"/>
      <c r="C2123" s="157" t="s">
        <v>1518</v>
      </c>
      <c r="D2123" s="137"/>
      <c r="E2123" s="138"/>
      <c r="F2123" s="136"/>
      <c r="G2123" s="136"/>
      <c r="H2123" s="136"/>
      <c r="I2123" s="136"/>
      <c r="J2123" s="136"/>
      <c r="K2123" s="136"/>
      <c r="L2123" s="136"/>
      <c r="M2123" s="136"/>
      <c r="N2123" s="135"/>
      <c r="O2123" s="135"/>
      <c r="P2123" s="135"/>
      <c r="Q2123" s="135"/>
      <c r="R2123" s="136"/>
      <c r="S2123" s="136"/>
      <c r="T2123" s="136"/>
      <c r="U2123" s="136"/>
      <c r="V2123" s="136"/>
      <c r="W2123" s="136"/>
      <c r="X2123" s="136"/>
      <c r="Y2123" s="126"/>
      <c r="Z2123" s="126"/>
      <c r="AA2123" s="126"/>
      <c r="AB2123" s="126"/>
      <c r="AC2123" s="126"/>
      <c r="AD2123" s="126"/>
      <c r="AE2123" s="126"/>
      <c r="AF2123" s="126"/>
      <c r="AG2123" s="126" t="s">
        <v>298</v>
      </c>
      <c r="AH2123" s="126">
        <v>0</v>
      </c>
      <c r="AI2123" s="126"/>
      <c r="AJ2123" s="126"/>
      <c r="AK2123" s="126"/>
      <c r="AL2123" s="126"/>
      <c r="AM2123" s="126"/>
      <c r="AN2123" s="126"/>
      <c r="AO2123" s="126"/>
      <c r="AP2123" s="126"/>
      <c r="AQ2123" s="126"/>
      <c r="AR2123" s="126"/>
      <c r="AS2123" s="126"/>
      <c r="AT2123" s="126"/>
      <c r="AU2123" s="126"/>
      <c r="AV2123" s="126"/>
      <c r="AW2123" s="126"/>
      <c r="AX2123" s="126"/>
      <c r="AY2123" s="126"/>
      <c r="AZ2123" s="126"/>
      <c r="BA2123" s="126"/>
      <c r="BB2123" s="126"/>
      <c r="BC2123" s="126"/>
      <c r="BD2123" s="126"/>
      <c r="BE2123" s="126"/>
      <c r="BF2123" s="126"/>
      <c r="BG2123" s="126"/>
      <c r="BH2123" s="126"/>
    </row>
    <row r="2124" spans="1:60" outlineLevel="1" x14ac:dyDescent="0.2">
      <c r="A2124" s="133"/>
      <c r="B2124" s="134"/>
      <c r="C2124" s="157" t="s">
        <v>1519</v>
      </c>
      <c r="D2124" s="137"/>
      <c r="E2124" s="138">
        <v>116.7</v>
      </c>
      <c r="F2124" s="136"/>
      <c r="G2124" s="136"/>
      <c r="H2124" s="136"/>
      <c r="I2124" s="136"/>
      <c r="J2124" s="136"/>
      <c r="K2124" s="136"/>
      <c r="L2124" s="136"/>
      <c r="M2124" s="136"/>
      <c r="N2124" s="135"/>
      <c r="O2124" s="135"/>
      <c r="P2124" s="135"/>
      <c r="Q2124" s="135"/>
      <c r="R2124" s="136"/>
      <c r="S2124" s="136"/>
      <c r="T2124" s="136"/>
      <c r="U2124" s="136"/>
      <c r="V2124" s="136"/>
      <c r="W2124" s="136"/>
      <c r="X2124" s="136"/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298</v>
      </c>
      <c r="AH2124" s="126">
        <v>0</v>
      </c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">
      <c r="A2125" s="133"/>
      <c r="B2125" s="134"/>
      <c r="C2125" s="237"/>
      <c r="D2125" s="238"/>
      <c r="E2125" s="238"/>
      <c r="F2125" s="238"/>
      <c r="G2125" s="238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284</v>
      </c>
      <c r="AH2125" s="126"/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ht="22.5" outlineLevel="1" x14ac:dyDescent="0.2">
      <c r="A2126" s="146">
        <v>250</v>
      </c>
      <c r="B2126" s="147" t="s">
        <v>1520</v>
      </c>
      <c r="C2126" s="156" t="s">
        <v>3370</v>
      </c>
      <c r="D2126" s="148" t="s">
        <v>361</v>
      </c>
      <c r="E2126" s="149">
        <v>106.38869</v>
      </c>
      <c r="F2126" s="150"/>
      <c r="G2126" s="151">
        <f>ROUND(E2126*F2126,2)</f>
        <v>0</v>
      </c>
      <c r="H2126" s="150"/>
      <c r="I2126" s="151">
        <f>ROUND(E2126*H2126,2)</f>
        <v>0</v>
      </c>
      <c r="J2126" s="150"/>
      <c r="K2126" s="151">
        <f>ROUND(E2126*J2126,2)</f>
        <v>0</v>
      </c>
      <c r="L2126" s="151">
        <v>21</v>
      </c>
      <c r="M2126" s="151">
        <f>G2126*(1+L2126/100)</f>
        <v>0</v>
      </c>
      <c r="N2126" s="149">
        <v>0</v>
      </c>
      <c r="O2126" s="149">
        <f>ROUND(E2126*N2126,2)</f>
        <v>0</v>
      </c>
      <c r="P2126" s="149">
        <v>0</v>
      </c>
      <c r="Q2126" s="149">
        <f>ROUND(E2126*P2126,2)</f>
        <v>0</v>
      </c>
      <c r="R2126" s="151" t="s">
        <v>1238</v>
      </c>
      <c r="S2126" s="151" t="s">
        <v>3362</v>
      </c>
      <c r="T2126" s="152" t="s">
        <v>279</v>
      </c>
      <c r="U2126" s="136">
        <v>0.27</v>
      </c>
      <c r="V2126" s="136">
        <f>ROUND(E2126*U2126,2)</f>
        <v>28.72</v>
      </c>
      <c r="W2126" s="136"/>
      <c r="X2126" s="136" t="s">
        <v>320</v>
      </c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321</v>
      </c>
      <c r="AH2126" s="126"/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">
      <c r="A2127" s="133"/>
      <c r="B2127" s="134"/>
      <c r="C2127" s="256" t="s">
        <v>3369</v>
      </c>
      <c r="D2127" s="257"/>
      <c r="E2127" s="257"/>
      <c r="F2127" s="257"/>
      <c r="G2127" s="257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326</v>
      </c>
      <c r="AH2127" s="126"/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">
      <c r="A2128" s="133"/>
      <c r="B2128" s="134"/>
      <c r="C2128" s="157" t="s">
        <v>1239</v>
      </c>
      <c r="D2128" s="137"/>
      <c r="E2128" s="138"/>
      <c r="F2128" s="136"/>
      <c r="G2128" s="136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298</v>
      </c>
      <c r="AH2128" s="126">
        <v>0</v>
      </c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outlineLevel="1" x14ac:dyDescent="0.2">
      <c r="A2129" s="133"/>
      <c r="B2129" s="134"/>
      <c r="C2129" s="157" t="s">
        <v>1521</v>
      </c>
      <c r="D2129" s="137"/>
      <c r="E2129" s="138">
        <v>21</v>
      </c>
      <c r="F2129" s="136"/>
      <c r="G2129" s="136"/>
      <c r="H2129" s="136"/>
      <c r="I2129" s="136"/>
      <c r="J2129" s="136"/>
      <c r="K2129" s="136"/>
      <c r="L2129" s="136"/>
      <c r="M2129" s="136"/>
      <c r="N2129" s="135"/>
      <c r="O2129" s="135"/>
      <c r="P2129" s="135"/>
      <c r="Q2129" s="135"/>
      <c r="R2129" s="136"/>
      <c r="S2129" s="136"/>
      <c r="T2129" s="136"/>
      <c r="U2129" s="136"/>
      <c r="V2129" s="136"/>
      <c r="W2129" s="136"/>
      <c r="X2129" s="136"/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298</v>
      </c>
      <c r="AH2129" s="126">
        <v>0</v>
      </c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">
      <c r="A2130" s="133"/>
      <c r="B2130" s="134"/>
      <c r="C2130" s="157" t="s">
        <v>1248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298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">
      <c r="A2131" s="133"/>
      <c r="B2131" s="134"/>
      <c r="C2131" s="157" t="s">
        <v>1249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298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">
      <c r="A2132" s="133"/>
      <c r="B2132" s="134"/>
      <c r="C2132" s="157" t="s">
        <v>1250</v>
      </c>
      <c r="D2132" s="137"/>
      <c r="E2132" s="138">
        <v>85.388689999999997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298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">
      <c r="A2133" s="133"/>
      <c r="B2133" s="134"/>
      <c r="C2133" s="237"/>
      <c r="D2133" s="238"/>
      <c r="E2133" s="238"/>
      <c r="F2133" s="238"/>
      <c r="G2133" s="238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284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outlineLevel="1" x14ac:dyDescent="0.2">
      <c r="A2134" s="146">
        <v>251</v>
      </c>
      <c r="B2134" s="147" t="s">
        <v>1522</v>
      </c>
      <c r="C2134" s="156" t="s">
        <v>1523</v>
      </c>
      <c r="D2134" s="148" t="s">
        <v>323</v>
      </c>
      <c r="E2134" s="149">
        <v>113.65424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2.3570000000000001E-2</v>
      </c>
      <c r="O2134" s="149">
        <f>ROUND(E2134*N2134,2)</f>
        <v>2.68</v>
      </c>
      <c r="P2134" s="149">
        <v>0</v>
      </c>
      <c r="Q2134" s="149">
        <f>ROUND(E2134*P2134,2)</f>
        <v>0</v>
      </c>
      <c r="R2134" s="151" t="s">
        <v>1238</v>
      </c>
      <c r="S2134" s="151" t="s">
        <v>3362</v>
      </c>
      <c r="T2134" s="152" t="s">
        <v>279</v>
      </c>
      <c r="U2134" s="136">
        <v>0</v>
      </c>
      <c r="V2134" s="136">
        <f>ROUND(E2134*U2134,2)</f>
        <v>0</v>
      </c>
      <c r="W2134" s="136"/>
      <c r="X2134" s="136" t="s">
        <v>320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321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">
      <c r="A2135" s="133"/>
      <c r="B2135" s="134"/>
      <c r="C2135" s="157" t="s">
        <v>1239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298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">
      <c r="A2136" s="133"/>
      <c r="B2136" s="134"/>
      <c r="C2136" s="157" t="s">
        <v>1515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298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">
      <c r="A2137" s="133"/>
      <c r="B2137" s="134"/>
      <c r="C2137" s="157" t="s">
        <v>1524</v>
      </c>
      <c r="D2137" s="137"/>
      <c r="E2137" s="138">
        <v>0.33119999999999999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298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">
      <c r="A2138" s="133"/>
      <c r="B2138" s="134"/>
      <c r="C2138" s="157" t="s">
        <v>1518</v>
      </c>
      <c r="D2138" s="137"/>
      <c r="E2138" s="138"/>
      <c r="F2138" s="136"/>
      <c r="G2138" s="136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298</v>
      </c>
      <c r="AH2138" s="126">
        <v>0</v>
      </c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outlineLevel="1" x14ac:dyDescent="0.2">
      <c r="A2139" s="133"/>
      <c r="B2139" s="134"/>
      <c r="C2139" s="157" t="s">
        <v>1525</v>
      </c>
      <c r="D2139" s="137"/>
      <c r="E2139" s="138">
        <v>2.57674</v>
      </c>
      <c r="F2139" s="136"/>
      <c r="G2139" s="136"/>
      <c r="H2139" s="136"/>
      <c r="I2139" s="136"/>
      <c r="J2139" s="136"/>
      <c r="K2139" s="136"/>
      <c r="L2139" s="136"/>
      <c r="M2139" s="136"/>
      <c r="N2139" s="135"/>
      <c r="O2139" s="135"/>
      <c r="P2139" s="135"/>
      <c r="Q2139" s="135"/>
      <c r="R2139" s="136"/>
      <c r="S2139" s="136"/>
      <c r="T2139" s="136"/>
      <c r="U2139" s="136"/>
      <c r="V2139" s="136"/>
      <c r="W2139" s="136"/>
      <c r="X2139" s="136"/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298</v>
      </c>
      <c r="AH2139" s="126">
        <v>0</v>
      </c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">
      <c r="A2140" s="133"/>
      <c r="B2140" s="134"/>
      <c r="C2140" s="157" t="s">
        <v>1239</v>
      </c>
      <c r="D2140" s="137"/>
      <c r="E2140" s="138"/>
      <c r="F2140" s="136"/>
      <c r="G2140" s="136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298</v>
      </c>
      <c r="AH2140" s="126">
        <v>0</v>
      </c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">
      <c r="A2141" s="133"/>
      <c r="B2141" s="134"/>
      <c r="C2141" s="157" t="s">
        <v>1526</v>
      </c>
      <c r="D2141" s="137"/>
      <c r="E2141" s="138">
        <v>4.83</v>
      </c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298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">
      <c r="A2142" s="133"/>
      <c r="B2142" s="134"/>
      <c r="C2142" s="157" t="s">
        <v>1248</v>
      </c>
      <c r="D2142" s="137"/>
      <c r="E2142" s="138"/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298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">
      <c r="A2143" s="133"/>
      <c r="B2143" s="134"/>
      <c r="C2143" s="157" t="s">
        <v>1249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298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">
      <c r="A2144" s="133"/>
      <c r="B2144" s="134"/>
      <c r="C2144" s="157" t="s">
        <v>1527</v>
      </c>
      <c r="D2144" s="137"/>
      <c r="E2144" s="138">
        <v>98.19699</v>
      </c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298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">
      <c r="A2145" s="133"/>
      <c r="B2145" s="134"/>
      <c r="C2145" s="157" t="s">
        <v>1239</v>
      </c>
      <c r="D2145" s="137"/>
      <c r="E2145" s="138"/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298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">
      <c r="A2146" s="133"/>
      <c r="B2146" s="134"/>
      <c r="C2146" s="157" t="s">
        <v>1512</v>
      </c>
      <c r="D2146" s="137"/>
      <c r="E2146" s="138"/>
      <c r="F2146" s="136"/>
      <c r="G2146" s="136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298</v>
      </c>
      <c r="AH2146" s="126">
        <v>0</v>
      </c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">
      <c r="A2147" s="133"/>
      <c r="B2147" s="134"/>
      <c r="C2147" s="157" t="s">
        <v>1528</v>
      </c>
      <c r="D2147" s="137"/>
      <c r="E2147" s="138">
        <v>7.7193100000000001</v>
      </c>
      <c r="F2147" s="136"/>
      <c r="G2147" s="136"/>
      <c r="H2147" s="136"/>
      <c r="I2147" s="136"/>
      <c r="J2147" s="136"/>
      <c r="K2147" s="136"/>
      <c r="L2147" s="136"/>
      <c r="M2147" s="136"/>
      <c r="N2147" s="135"/>
      <c r="O2147" s="135"/>
      <c r="P2147" s="135"/>
      <c r="Q2147" s="135"/>
      <c r="R2147" s="136"/>
      <c r="S2147" s="136"/>
      <c r="T2147" s="136"/>
      <c r="U2147" s="136"/>
      <c r="V2147" s="136"/>
      <c r="W2147" s="136"/>
      <c r="X2147" s="136"/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298</v>
      </c>
      <c r="AH2147" s="126">
        <v>0</v>
      </c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">
      <c r="A2148" s="133"/>
      <c r="B2148" s="134"/>
      <c r="C2148" s="237"/>
      <c r="D2148" s="238"/>
      <c r="E2148" s="238"/>
      <c r="F2148" s="238"/>
      <c r="G2148" s="238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284</v>
      </c>
      <c r="AH2148" s="126"/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ht="22.5" outlineLevel="1" x14ac:dyDescent="0.2">
      <c r="A2149" s="146">
        <v>252</v>
      </c>
      <c r="B2149" s="147" t="s">
        <v>1529</v>
      </c>
      <c r="C2149" s="156" t="s">
        <v>1530</v>
      </c>
      <c r="D2149" s="148" t="s">
        <v>544</v>
      </c>
      <c r="E2149" s="149">
        <v>219.67</v>
      </c>
      <c r="F2149" s="150"/>
      <c r="G2149" s="151">
        <f>ROUND(E2149*F2149,2)</f>
        <v>0</v>
      </c>
      <c r="H2149" s="150"/>
      <c r="I2149" s="151">
        <f>ROUND(E2149*H2149,2)</f>
        <v>0</v>
      </c>
      <c r="J2149" s="150"/>
      <c r="K2149" s="151">
        <f>ROUND(E2149*J2149,2)</f>
        <v>0</v>
      </c>
      <c r="L2149" s="151">
        <v>21</v>
      </c>
      <c r="M2149" s="151">
        <f>G2149*(1+L2149/100)</f>
        <v>0</v>
      </c>
      <c r="N2149" s="149">
        <v>2.5500000000000002E-3</v>
      </c>
      <c r="O2149" s="149">
        <f>ROUND(E2149*N2149,2)</f>
        <v>0.56000000000000005</v>
      </c>
      <c r="P2149" s="149">
        <v>0</v>
      </c>
      <c r="Q2149" s="149">
        <f>ROUND(E2149*P2149,2)</f>
        <v>0</v>
      </c>
      <c r="R2149" s="151" t="s">
        <v>1238</v>
      </c>
      <c r="S2149" s="151" t="s">
        <v>3362</v>
      </c>
      <c r="T2149" s="152" t="s">
        <v>279</v>
      </c>
      <c r="U2149" s="136">
        <v>0.495</v>
      </c>
      <c r="V2149" s="136">
        <f>ROUND(E2149*U2149,2)</f>
        <v>108.74</v>
      </c>
      <c r="W2149" s="136"/>
      <c r="X2149" s="136" t="s">
        <v>320</v>
      </c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321</v>
      </c>
      <c r="AH2149" s="126"/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">
      <c r="A2150" s="133"/>
      <c r="B2150" s="134"/>
      <c r="C2150" s="256" t="s">
        <v>1531</v>
      </c>
      <c r="D2150" s="257"/>
      <c r="E2150" s="257"/>
      <c r="F2150" s="257"/>
      <c r="G2150" s="257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326</v>
      </c>
      <c r="AH2150" s="126"/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">
      <c r="A2151" s="133"/>
      <c r="B2151" s="134"/>
      <c r="C2151" s="157" t="s">
        <v>661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298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">
      <c r="A2152" s="133"/>
      <c r="B2152" s="134"/>
      <c r="C2152" s="157" t="s">
        <v>662</v>
      </c>
      <c r="D2152" s="137"/>
      <c r="E2152" s="138"/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298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">
      <c r="A2153" s="133"/>
      <c r="B2153" s="134"/>
      <c r="C2153" s="157" t="s">
        <v>663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298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">
      <c r="A2154" s="133"/>
      <c r="B2154" s="134"/>
      <c r="C2154" s="157" t="s">
        <v>1532</v>
      </c>
      <c r="D2154" s="137"/>
      <c r="E2154" s="138">
        <v>219.67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298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">
      <c r="A2155" s="133"/>
      <c r="B2155" s="134"/>
      <c r="C2155" s="237"/>
      <c r="D2155" s="238"/>
      <c r="E2155" s="238"/>
      <c r="F2155" s="238"/>
      <c r="G2155" s="238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284</v>
      </c>
      <c r="AH2155" s="126"/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">
      <c r="A2156" s="146">
        <v>253</v>
      </c>
      <c r="B2156" s="147" t="s">
        <v>1533</v>
      </c>
      <c r="C2156" s="156" t="s">
        <v>1534</v>
      </c>
      <c r="D2156" s="148" t="s">
        <v>323</v>
      </c>
      <c r="E2156" s="149">
        <v>0.90942999999999996</v>
      </c>
      <c r="F2156" s="150"/>
      <c r="G2156" s="151">
        <f>ROUND(E2156*F2156,2)</f>
        <v>0</v>
      </c>
      <c r="H2156" s="150"/>
      <c r="I2156" s="151">
        <f>ROUND(E2156*H2156,2)</f>
        <v>0</v>
      </c>
      <c r="J2156" s="150"/>
      <c r="K2156" s="151">
        <f>ROUND(E2156*J2156,2)</f>
        <v>0</v>
      </c>
      <c r="L2156" s="151">
        <v>21</v>
      </c>
      <c r="M2156" s="151">
        <f>G2156*(1+L2156/100)</f>
        <v>0</v>
      </c>
      <c r="N2156" s="149">
        <v>2.9100000000000001E-2</v>
      </c>
      <c r="O2156" s="149">
        <f>ROUND(E2156*N2156,2)</f>
        <v>0.03</v>
      </c>
      <c r="P2156" s="149">
        <v>0</v>
      </c>
      <c r="Q2156" s="149">
        <f>ROUND(E2156*P2156,2)</f>
        <v>0</v>
      </c>
      <c r="R2156" s="151" t="s">
        <v>1238</v>
      </c>
      <c r="S2156" s="151" t="s">
        <v>3362</v>
      </c>
      <c r="T2156" s="152" t="s">
        <v>279</v>
      </c>
      <c r="U2156" s="136">
        <v>0</v>
      </c>
      <c r="V2156" s="136">
        <f>ROUND(E2156*U2156,2)</f>
        <v>0</v>
      </c>
      <c r="W2156" s="136"/>
      <c r="X2156" s="136" t="s">
        <v>320</v>
      </c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321</v>
      </c>
      <c r="AH2156" s="126"/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">
      <c r="A2157" s="133"/>
      <c r="B2157" s="134"/>
      <c r="C2157" s="157" t="s">
        <v>661</v>
      </c>
      <c r="D2157" s="137"/>
      <c r="E2157" s="138"/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298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">
      <c r="A2158" s="133"/>
      <c r="B2158" s="134"/>
      <c r="C2158" s="157" t="s">
        <v>662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298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">
      <c r="A2159" s="133"/>
      <c r="B2159" s="134"/>
      <c r="C2159" s="157" t="s">
        <v>663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298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">
      <c r="A2160" s="133"/>
      <c r="B2160" s="134"/>
      <c r="C2160" s="157" t="s">
        <v>1535</v>
      </c>
      <c r="D2160" s="137"/>
      <c r="E2160" s="138">
        <v>0.90942999999999996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298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">
      <c r="A2161" s="133"/>
      <c r="B2161" s="134"/>
      <c r="C2161" s="237"/>
      <c r="D2161" s="238"/>
      <c r="E2161" s="238"/>
      <c r="F2161" s="238"/>
      <c r="G2161" s="238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284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outlineLevel="1" x14ac:dyDescent="0.2">
      <c r="A2162" s="146">
        <v>254</v>
      </c>
      <c r="B2162" s="147" t="s">
        <v>1536</v>
      </c>
      <c r="C2162" s="156" t="s">
        <v>1537</v>
      </c>
      <c r="D2162" s="148" t="s">
        <v>361</v>
      </c>
      <c r="E2162" s="149">
        <v>1194.9619499999999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5.1619999999999999E-2</v>
      </c>
      <c r="O2162" s="149">
        <f>ROUND(E2162*N2162,2)</f>
        <v>61.68</v>
      </c>
      <c r="P2162" s="149">
        <v>0</v>
      </c>
      <c r="Q2162" s="149">
        <f>ROUND(E2162*P2162,2)</f>
        <v>0</v>
      </c>
      <c r="R2162" s="151"/>
      <c r="S2162" s="151" t="s">
        <v>293</v>
      </c>
      <c r="T2162" s="152" t="s">
        <v>279</v>
      </c>
      <c r="U2162" s="136">
        <v>0</v>
      </c>
      <c r="V2162" s="136">
        <f>ROUND(E2162*U2162,2)</f>
        <v>0</v>
      </c>
      <c r="W2162" s="136"/>
      <c r="X2162" s="136" t="s">
        <v>320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321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ht="33.75" outlineLevel="1" x14ac:dyDescent="0.2">
      <c r="A2163" s="133"/>
      <c r="B2163" s="134"/>
      <c r="C2163" s="241" t="s">
        <v>1538</v>
      </c>
      <c r="D2163" s="242"/>
      <c r="E2163" s="242"/>
      <c r="F2163" s="242"/>
      <c r="G2163" s="242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283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53" t="str">
        <f>C2163</f>
        <v>Konstrukce krovu stojaté stolice včetně impregnace řeziva, spojovací prostředky, ukotvení pozednic, profilování zhlaví trámů, bednění, pojistná hydroizolace, laťování, bednění přesahů střechy obkladem pero-drážka, nátěru podhledu přesahu lazurovacím lakem. Tepelná izolace tl. 100+120 a 60 mm osazená do dřevěného roštu.</v>
      </c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">
      <c r="A2164" s="133"/>
      <c r="B2164" s="134"/>
      <c r="C2164" s="157" t="s">
        <v>1248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298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">
      <c r="A2165" s="133"/>
      <c r="B2165" s="134"/>
      <c r="C2165" s="157" t="s">
        <v>1463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298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">
      <c r="A2166" s="133"/>
      <c r="B2166" s="134"/>
      <c r="C2166" s="157" t="s">
        <v>1251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298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">
      <c r="A2167" s="133"/>
      <c r="B2167" s="134"/>
      <c r="C2167" s="157" t="s">
        <v>1252</v>
      </c>
      <c r="D2167" s="137"/>
      <c r="E2167" s="138">
        <v>1194.9619499999999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298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">
      <c r="A2168" s="133"/>
      <c r="B2168" s="134"/>
      <c r="C2168" s="237"/>
      <c r="D2168" s="238"/>
      <c r="E2168" s="238"/>
      <c r="F2168" s="238"/>
      <c r="G2168" s="238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284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ht="22.5" outlineLevel="1" x14ac:dyDescent="0.2">
      <c r="A2169" s="146">
        <v>255</v>
      </c>
      <c r="B2169" s="147" t="s">
        <v>1539</v>
      </c>
      <c r="C2169" s="156" t="s">
        <v>1540</v>
      </c>
      <c r="D2169" s="148" t="s">
        <v>544</v>
      </c>
      <c r="E2169" s="149">
        <v>135.80000000000001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2.6409999999999999E-2</v>
      </c>
      <c r="O2169" s="149">
        <f>ROUND(E2169*N2169,2)</f>
        <v>3.59</v>
      </c>
      <c r="P2169" s="149">
        <v>0</v>
      </c>
      <c r="Q2169" s="149">
        <f>ROUND(E2169*P2169,2)</f>
        <v>0</v>
      </c>
      <c r="R2169" s="151"/>
      <c r="S2169" s="151" t="s">
        <v>293</v>
      </c>
      <c r="T2169" s="152" t="s">
        <v>279</v>
      </c>
      <c r="U2169" s="136">
        <v>0.60599999999999998</v>
      </c>
      <c r="V2169" s="136">
        <f>ROUND(E2169*U2169,2)</f>
        <v>82.29</v>
      </c>
      <c r="W2169" s="136"/>
      <c r="X2169" s="136" t="s">
        <v>320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321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">
      <c r="A2170" s="133"/>
      <c r="B2170" s="134"/>
      <c r="C2170" s="157" t="s">
        <v>445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298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">
      <c r="A2171" s="133"/>
      <c r="B2171" s="134"/>
      <c r="C2171" s="157" t="s">
        <v>1242</v>
      </c>
      <c r="D2171" s="137"/>
      <c r="E2171" s="138">
        <v>44</v>
      </c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298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">
      <c r="A2172" s="133"/>
      <c r="B2172" s="134"/>
      <c r="C2172" s="157" t="s">
        <v>1244</v>
      </c>
      <c r="D2172" s="137"/>
      <c r="E2172" s="138">
        <v>91.8</v>
      </c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298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">
      <c r="A2173" s="133"/>
      <c r="B2173" s="134"/>
      <c r="C2173" s="237"/>
      <c r="D2173" s="238"/>
      <c r="E2173" s="238"/>
      <c r="F2173" s="238"/>
      <c r="G2173" s="238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284</v>
      </c>
      <c r="AH2173" s="126"/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">
      <c r="A2174" s="146">
        <v>256</v>
      </c>
      <c r="B2174" s="147" t="s">
        <v>1541</v>
      </c>
      <c r="C2174" s="156" t="s">
        <v>1542</v>
      </c>
      <c r="D2174" s="148" t="s">
        <v>361</v>
      </c>
      <c r="E2174" s="149">
        <v>2439.5527400000001</v>
      </c>
      <c r="F2174" s="150"/>
      <c r="G2174" s="151">
        <f>ROUND(E2174*F2174,2)</f>
        <v>0</v>
      </c>
      <c r="H2174" s="150"/>
      <c r="I2174" s="151">
        <f>ROUND(E2174*H2174,2)</f>
        <v>0</v>
      </c>
      <c r="J2174" s="150"/>
      <c r="K2174" s="151">
        <f>ROUND(E2174*J2174,2)</f>
        <v>0</v>
      </c>
      <c r="L2174" s="151">
        <v>21</v>
      </c>
      <c r="M2174" s="151">
        <f>G2174*(1+L2174/100)</f>
        <v>0</v>
      </c>
      <c r="N2174" s="149">
        <v>1.1769999999999999E-2</v>
      </c>
      <c r="O2174" s="149">
        <f>ROUND(E2174*N2174,2)</f>
        <v>28.71</v>
      </c>
      <c r="P2174" s="149">
        <v>0</v>
      </c>
      <c r="Q2174" s="149">
        <f>ROUND(E2174*P2174,2)</f>
        <v>0</v>
      </c>
      <c r="R2174" s="151"/>
      <c r="S2174" s="151" t="s">
        <v>293</v>
      </c>
      <c r="T2174" s="152" t="s">
        <v>279</v>
      </c>
      <c r="U2174" s="136">
        <v>0.28999999999999998</v>
      </c>
      <c r="V2174" s="136">
        <f>ROUND(E2174*U2174,2)</f>
        <v>707.47</v>
      </c>
      <c r="W2174" s="136"/>
      <c r="X2174" s="136" t="s">
        <v>320</v>
      </c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321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">
      <c r="A2175" s="133"/>
      <c r="B2175" s="134"/>
      <c r="C2175" s="157" t="s">
        <v>1248</v>
      </c>
      <c r="D2175" s="137"/>
      <c r="E2175" s="138"/>
      <c r="F2175" s="136"/>
      <c r="G2175" s="136"/>
      <c r="H2175" s="136"/>
      <c r="I2175" s="136"/>
      <c r="J2175" s="136"/>
      <c r="K2175" s="136"/>
      <c r="L2175" s="136"/>
      <c r="M2175" s="136"/>
      <c r="N2175" s="135"/>
      <c r="O2175" s="135"/>
      <c r="P2175" s="135"/>
      <c r="Q2175" s="135"/>
      <c r="R2175" s="136"/>
      <c r="S2175" s="136"/>
      <c r="T2175" s="136"/>
      <c r="U2175" s="136"/>
      <c r="V2175" s="136"/>
      <c r="W2175" s="136"/>
      <c r="X2175" s="136"/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298</v>
      </c>
      <c r="AH2175" s="126">
        <v>0</v>
      </c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">
      <c r="A2176" s="133"/>
      <c r="B2176" s="134"/>
      <c r="C2176" s="157" t="s">
        <v>1543</v>
      </c>
      <c r="D2176" s="137"/>
      <c r="E2176" s="138"/>
      <c r="F2176" s="136"/>
      <c r="G2176" s="136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298</v>
      </c>
      <c r="AH2176" s="126">
        <v>0</v>
      </c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26"/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">
      <c r="A2177" s="133"/>
      <c r="B2177" s="134"/>
      <c r="C2177" s="157" t="s">
        <v>1250</v>
      </c>
      <c r="D2177" s="137"/>
      <c r="E2177" s="138">
        <v>85.388689999999997</v>
      </c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298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">
      <c r="A2178" s="133"/>
      <c r="B2178" s="134"/>
      <c r="C2178" s="157" t="s">
        <v>1251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298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">
      <c r="A2179" s="133"/>
      <c r="B2179" s="134"/>
      <c r="C2179" s="157" t="s">
        <v>1463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298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">
      <c r="A2180" s="133"/>
      <c r="B2180" s="134"/>
      <c r="C2180" s="157" t="s">
        <v>1251</v>
      </c>
      <c r="D2180" s="137"/>
      <c r="E2180" s="138"/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298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">
      <c r="A2181" s="133"/>
      <c r="B2181" s="134"/>
      <c r="C2181" s="157" t="s">
        <v>1252</v>
      </c>
      <c r="D2181" s="137"/>
      <c r="E2181" s="138">
        <v>1194.9619499999999</v>
      </c>
      <c r="F2181" s="136"/>
      <c r="G2181" s="136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298</v>
      </c>
      <c r="AH2181" s="126">
        <v>0</v>
      </c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outlineLevel="1" x14ac:dyDescent="0.2">
      <c r="A2182" s="133"/>
      <c r="B2182" s="134"/>
      <c r="C2182" s="157" t="s">
        <v>1544</v>
      </c>
      <c r="D2182" s="137"/>
      <c r="E2182" s="138"/>
      <c r="F2182" s="136"/>
      <c r="G2182" s="136"/>
      <c r="H2182" s="136"/>
      <c r="I2182" s="136"/>
      <c r="J2182" s="136"/>
      <c r="K2182" s="136"/>
      <c r="L2182" s="136"/>
      <c r="M2182" s="136"/>
      <c r="N2182" s="135"/>
      <c r="O2182" s="135"/>
      <c r="P2182" s="135"/>
      <c r="Q2182" s="135"/>
      <c r="R2182" s="136"/>
      <c r="S2182" s="136"/>
      <c r="T2182" s="136"/>
      <c r="U2182" s="136"/>
      <c r="V2182" s="136"/>
      <c r="W2182" s="136"/>
      <c r="X2182" s="136"/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298</v>
      </c>
      <c r="AH2182" s="126">
        <v>0</v>
      </c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">
      <c r="A2183" s="133"/>
      <c r="B2183" s="134"/>
      <c r="C2183" s="157" t="s">
        <v>1545</v>
      </c>
      <c r="D2183" s="137"/>
      <c r="E2183" s="138">
        <v>264.10860000000002</v>
      </c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298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">
      <c r="A2184" s="133"/>
      <c r="B2184" s="134"/>
      <c r="C2184" s="157" t="s">
        <v>1464</v>
      </c>
      <c r="D2184" s="137"/>
      <c r="E2184" s="138"/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298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">
      <c r="A2185" s="133"/>
      <c r="B2185" s="134"/>
      <c r="C2185" s="157" t="s">
        <v>1465</v>
      </c>
      <c r="D2185" s="137"/>
      <c r="E2185" s="138">
        <v>668.71349999999995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298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">
      <c r="A2186" s="133"/>
      <c r="B2186" s="134"/>
      <c r="C2186" s="157" t="s">
        <v>1466</v>
      </c>
      <c r="D2186" s="137"/>
      <c r="E2186" s="138"/>
      <c r="F2186" s="136"/>
      <c r="G2186" s="136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298</v>
      </c>
      <c r="AH2186" s="126">
        <v>0</v>
      </c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">
      <c r="A2187" s="133"/>
      <c r="B2187" s="134"/>
      <c r="C2187" s="157" t="s">
        <v>1467</v>
      </c>
      <c r="D2187" s="137"/>
      <c r="E2187" s="138">
        <v>226.38</v>
      </c>
      <c r="F2187" s="136"/>
      <c r="G2187" s="136"/>
      <c r="H2187" s="136"/>
      <c r="I2187" s="136"/>
      <c r="J2187" s="136"/>
      <c r="K2187" s="136"/>
      <c r="L2187" s="136"/>
      <c r="M2187" s="136"/>
      <c r="N2187" s="135"/>
      <c r="O2187" s="135"/>
      <c r="P2187" s="135"/>
      <c r="Q2187" s="135"/>
      <c r="R2187" s="136"/>
      <c r="S2187" s="136"/>
      <c r="T2187" s="136"/>
      <c r="U2187" s="136"/>
      <c r="V2187" s="136"/>
      <c r="W2187" s="136"/>
      <c r="X2187" s="136"/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298</v>
      </c>
      <c r="AH2187" s="126">
        <v>0</v>
      </c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">
      <c r="A2188" s="133"/>
      <c r="B2188" s="134"/>
      <c r="C2188" s="237"/>
      <c r="D2188" s="238"/>
      <c r="E2188" s="238"/>
      <c r="F2188" s="238"/>
      <c r="G2188" s="238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284</v>
      </c>
      <c r="AH2188" s="126"/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">
      <c r="A2189" s="146">
        <v>257</v>
      </c>
      <c r="B2189" s="147" t="s">
        <v>1546</v>
      </c>
      <c r="C2189" s="156" t="s">
        <v>3368</v>
      </c>
      <c r="D2189" s="148" t="s">
        <v>323</v>
      </c>
      <c r="E2189" s="149">
        <v>32.18871</v>
      </c>
      <c r="F2189" s="150"/>
      <c r="G2189" s="151">
        <f>ROUND(E2189*F2189,2)</f>
        <v>0</v>
      </c>
      <c r="H2189" s="150"/>
      <c r="I2189" s="151">
        <f>ROUND(E2189*H2189,2)</f>
        <v>0</v>
      </c>
      <c r="J2189" s="150"/>
      <c r="K2189" s="151">
        <f>ROUND(E2189*J2189,2)</f>
        <v>0</v>
      </c>
      <c r="L2189" s="151">
        <v>21</v>
      </c>
      <c r="M2189" s="151">
        <f>G2189*(1+L2189/100)</f>
        <v>0</v>
      </c>
      <c r="N2189" s="149">
        <v>0.55000000000000004</v>
      </c>
      <c r="O2189" s="149">
        <f>ROUND(E2189*N2189,2)</f>
        <v>17.7</v>
      </c>
      <c r="P2189" s="149">
        <v>0</v>
      </c>
      <c r="Q2189" s="149">
        <f>ROUND(E2189*P2189,2)</f>
        <v>0</v>
      </c>
      <c r="R2189" s="151" t="s">
        <v>676</v>
      </c>
      <c r="S2189" s="151" t="s">
        <v>3362</v>
      </c>
      <c r="T2189" s="152" t="s">
        <v>279</v>
      </c>
      <c r="U2189" s="136">
        <v>0</v>
      </c>
      <c r="V2189" s="136">
        <f>ROUND(E2189*U2189,2)</f>
        <v>0</v>
      </c>
      <c r="W2189" s="136"/>
      <c r="X2189" s="136" t="s">
        <v>677</v>
      </c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678</v>
      </c>
      <c r="AH2189" s="126"/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">
      <c r="A2190" s="133"/>
      <c r="B2190" s="134"/>
      <c r="C2190" s="157" t="s">
        <v>1239</v>
      </c>
      <c r="D2190" s="137"/>
      <c r="E2190" s="138"/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298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">
      <c r="A2191" s="133"/>
      <c r="B2191" s="134"/>
      <c r="C2191" s="157" t="s">
        <v>1526</v>
      </c>
      <c r="D2191" s="137"/>
      <c r="E2191" s="138">
        <v>4.83</v>
      </c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298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">
      <c r="A2192" s="133"/>
      <c r="B2192" s="134"/>
      <c r="C2192" s="157" t="s">
        <v>1248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298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">
      <c r="A2193" s="133"/>
      <c r="B2193" s="134"/>
      <c r="C2193" s="157" t="s">
        <v>1249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298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">
      <c r="A2194" s="133"/>
      <c r="B2194" s="134"/>
      <c r="C2194" s="157" t="s">
        <v>1547</v>
      </c>
      <c r="D2194" s="137"/>
      <c r="E2194" s="138">
        <v>19.639399999999998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298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">
      <c r="A2195" s="133"/>
      <c r="B2195" s="134"/>
      <c r="C2195" s="157" t="s">
        <v>1239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298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">
      <c r="A2196" s="133"/>
      <c r="B2196" s="134"/>
      <c r="C2196" s="157" t="s">
        <v>1512</v>
      </c>
      <c r="D2196" s="137"/>
      <c r="E2196" s="138"/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298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">
      <c r="A2197" s="133"/>
      <c r="B2197" s="134"/>
      <c r="C2197" s="157" t="s">
        <v>1528</v>
      </c>
      <c r="D2197" s="137"/>
      <c r="E2197" s="138">
        <v>7.7193100000000001</v>
      </c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298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">
      <c r="A2198" s="133"/>
      <c r="B2198" s="134"/>
      <c r="C2198" s="237"/>
      <c r="D2198" s="238"/>
      <c r="E2198" s="238"/>
      <c r="F2198" s="238"/>
      <c r="G2198" s="238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284</v>
      </c>
      <c r="AH2198" s="126"/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">
      <c r="A2199" s="146">
        <v>258</v>
      </c>
      <c r="B2199" s="147" t="s">
        <v>1548</v>
      </c>
      <c r="C2199" s="156" t="s">
        <v>3367</v>
      </c>
      <c r="D2199" s="148" t="s">
        <v>323</v>
      </c>
      <c r="E2199" s="149">
        <v>3.8173699999999999</v>
      </c>
      <c r="F2199" s="150"/>
      <c r="G2199" s="151">
        <f>ROUND(E2199*F2199,2)</f>
        <v>0</v>
      </c>
      <c r="H2199" s="150"/>
      <c r="I2199" s="151">
        <f>ROUND(E2199*H2199,2)</f>
        <v>0</v>
      </c>
      <c r="J2199" s="150"/>
      <c r="K2199" s="151">
        <f>ROUND(E2199*J2199,2)</f>
        <v>0</v>
      </c>
      <c r="L2199" s="151">
        <v>21</v>
      </c>
      <c r="M2199" s="151">
        <f>G2199*(1+L2199/100)</f>
        <v>0</v>
      </c>
      <c r="N2199" s="149">
        <v>0.55000000000000004</v>
      </c>
      <c r="O2199" s="149">
        <f>ROUND(E2199*N2199,2)</f>
        <v>2.1</v>
      </c>
      <c r="P2199" s="149">
        <v>0</v>
      </c>
      <c r="Q2199" s="149">
        <f>ROUND(E2199*P2199,2)</f>
        <v>0</v>
      </c>
      <c r="R2199" s="151" t="s">
        <v>676</v>
      </c>
      <c r="S2199" s="151" t="s">
        <v>3362</v>
      </c>
      <c r="T2199" s="152" t="s">
        <v>279</v>
      </c>
      <c r="U2199" s="136">
        <v>0</v>
      </c>
      <c r="V2199" s="136">
        <f>ROUND(E2199*U2199,2)</f>
        <v>0</v>
      </c>
      <c r="W2199" s="136"/>
      <c r="X2199" s="136" t="s">
        <v>677</v>
      </c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678</v>
      </c>
      <c r="AH2199" s="126"/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">
      <c r="A2200" s="133"/>
      <c r="B2200" s="134"/>
      <c r="C2200" s="157" t="s">
        <v>1239</v>
      </c>
      <c r="D2200" s="137"/>
      <c r="E2200" s="138"/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298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">
      <c r="A2201" s="133"/>
      <c r="B2201" s="134"/>
      <c r="C2201" s="157" t="s">
        <v>1515</v>
      </c>
      <c r="D2201" s="137"/>
      <c r="E2201" s="138"/>
      <c r="F2201" s="136"/>
      <c r="G2201" s="136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298</v>
      </c>
      <c r="AH2201" s="126">
        <v>0</v>
      </c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">
      <c r="A2202" s="133"/>
      <c r="B2202" s="134"/>
      <c r="C2202" s="157" t="s">
        <v>1524</v>
      </c>
      <c r="D2202" s="137"/>
      <c r="E2202" s="138">
        <v>0.33119999999999999</v>
      </c>
      <c r="F2202" s="136"/>
      <c r="G2202" s="136"/>
      <c r="H2202" s="136"/>
      <c r="I2202" s="136"/>
      <c r="J2202" s="136"/>
      <c r="K2202" s="136"/>
      <c r="L2202" s="136"/>
      <c r="M2202" s="136"/>
      <c r="N2202" s="135"/>
      <c r="O2202" s="135"/>
      <c r="P2202" s="135"/>
      <c r="Q2202" s="135"/>
      <c r="R2202" s="136"/>
      <c r="S2202" s="136"/>
      <c r="T2202" s="136"/>
      <c r="U2202" s="136"/>
      <c r="V2202" s="136"/>
      <c r="W2202" s="136"/>
      <c r="X2202" s="136"/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298</v>
      </c>
      <c r="AH2202" s="126">
        <v>0</v>
      </c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">
      <c r="A2203" s="133"/>
      <c r="B2203" s="134"/>
      <c r="C2203" s="157" t="s">
        <v>1518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298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">
      <c r="A2204" s="133"/>
      <c r="B2204" s="134"/>
      <c r="C2204" s="157" t="s">
        <v>1525</v>
      </c>
      <c r="D2204" s="137"/>
      <c r="E2204" s="138">
        <v>2.57674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298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">
      <c r="A2205" s="133"/>
      <c r="B2205" s="134"/>
      <c r="C2205" s="157" t="s">
        <v>661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298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">
      <c r="A2206" s="133"/>
      <c r="B2206" s="134"/>
      <c r="C2206" s="157" t="s">
        <v>662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298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">
      <c r="A2207" s="133"/>
      <c r="B2207" s="134"/>
      <c r="C2207" s="157" t="s">
        <v>663</v>
      </c>
      <c r="D2207" s="137"/>
      <c r="E2207" s="138"/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298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">
      <c r="A2208" s="133"/>
      <c r="B2208" s="134"/>
      <c r="C2208" s="157" t="s">
        <v>1535</v>
      </c>
      <c r="D2208" s="137"/>
      <c r="E2208" s="138">
        <v>0.90942999999999996</v>
      </c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298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">
      <c r="A2209" s="133"/>
      <c r="B2209" s="134"/>
      <c r="C2209" s="237"/>
      <c r="D2209" s="238"/>
      <c r="E2209" s="238"/>
      <c r="F2209" s="238"/>
      <c r="G2209" s="238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284</v>
      </c>
      <c r="AH2209" s="126"/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">
      <c r="A2210" s="133">
        <v>259</v>
      </c>
      <c r="B2210" s="134" t="s">
        <v>1549</v>
      </c>
      <c r="C2210" s="170" t="s">
        <v>1550</v>
      </c>
      <c r="D2210" s="169" t="s">
        <v>0</v>
      </c>
      <c r="E2210" s="168"/>
      <c r="F2210" s="167"/>
      <c r="G2210" s="136">
        <f>ROUND(E2210*F2210,2)</f>
        <v>0</v>
      </c>
      <c r="H2210" s="167"/>
      <c r="I2210" s="136">
        <f>ROUND(E2210*H2210,2)</f>
        <v>0</v>
      </c>
      <c r="J2210" s="167"/>
      <c r="K2210" s="136">
        <f>ROUND(E2210*J2210,2)</f>
        <v>0</v>
      </c>
      <c r="L2210" s="136">
        <v>21</v>
      </c>
      <c r="M2210" s="136">
        <f>G2210*(1+L2210/100)</f>
        <v>0</v>
      </c>
      <c r="N2210" s="135">
        <v>0</v>
      </c>
      <c r="O2210" s="135">
        <f>ROUND(E2210*N2210,2)</f>
        <v>0</v>
      </c>
      <c r="P2210" s="135">
        <v>0</v>
      </c>
      <c r="Q2210" s="135">
        <f>ROUND(E2210*P2210,2)</f>
        <v>0</v>
      </c>
      <c r="R2210" s="136" t="s">
        <v>1238</v>
      </c>
      <c r="S2210" s="136" t="s">
        <v>3362</v>
      </c>
      <c r="T2210" s="136" t="s">
        <v>279</v>
      </c>
      <c r="U2210" s="136">
        <v>0</v>
      </c>
      <c r="V2210" s="136">
        <f>ROUND(E2210*U2210,2)</f>
        <v>0</v>
      </c>
      <c r="W2210" s="136"/>
      <c r="X2210" s="136" t="s">
        <v>1357</v>
      </c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1358</v>
      </c>
      <c r="AH2210" s="126"/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">
      <c r="A2211" s="133"/>
      <c r="B2211" s="134"/>
      <c r="C2211" s="260" t="s">
        <v>1423</v>
      </c>
      <c r="D2211" s="261"/>
      <c r="E2211" s="261"/>
      <c r="F2211" s="261"/>
      <c r="G2211" s="261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326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">
      <c r="A2212" s="133"/>
      <c r="B2212" s="134"/>
      <c r="C2212" s="237"/>
      <c r="D2212" s="238"/>
      <c r="E2212" s="238"/>
      <c r="F2212" s="238"/>
      <c r="G2212" s="238"/>
      <c r="H2212" s="136"/>
      <c r="I2212" s="136"/>
      <c r="J2212" s="136"/>
      <c r="K2212" s="136"/>
      <c r="L2212" s="136"/>
      <c r="M2212" s="136"/>
      <c r="N2212" s="135"/>
      <c r="O2212" s="135"/>
      <c r="P2212" s="135"/>
      <c r="Q2212" s="135"/>
      <c r="R2212" s="136"/>
      <c r="S2212" s="136"/>
      <c r="T2212" s="136"/>
      <c r="U2212" s="136"/>
      <c r="V2212" s="136"/>
      <c r="W2212" s="136"/>
      <c r="X2212" s="136"/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284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x14ac:dyDescent="0.2">
      <c r="A2213" s="140" t="s">
        <v>273</v>
      </c>
      <c r="B2213" s="141" t="s">
        <v>170</v>
      </c>
      <c r="C2213" s="155" t="s">
        <v>171</v>
      </c>
      <c r="D2213" s="142"/>
      <c r="E2213" s="143"/>
      <c r="F2213" s="144"/>
      <c r="G2213" s="144">
        <f>SUMIF(AG2214:AG2264,"&lt;&gt;NOR",G2214:G2264)</f>
        <v>0</v>
      </c>
      <c r="H2213" s="144"/>
      <c r="I2213" s="144">
        <f>SUM(I2214:I2264)</f>
        <v>0</v>
      </c>
      <c r="J2213" s="144"/>
      <c r="K2213" s="144">
        <f>SUM(K2214:K2264)</f>
        <v>0</v>
      </c>
      <c r="L2213" s="144"/>
      <c r="M2213" s="144">
        <f>SUM(M2214:M2264)</f>
        <v>0</v>
      </c>
      <c r="N2213" s="143"/>
      <c r="O2213" s="143">
        <f>SUM(O2214:O2264)</f>
        <v>0.36</v>
      </c>
      <c r="P2213" s="143"/>
      <c r="Q2213" s="143">
        <f>SUM(Q2214:Q2264)</f>
        <v>0</v>
      </c>
      <c r="R2213" s="144"/>
      <c r="S2213" s="144"/>
      <c r="T2213" s="145"/>
      <c r="U2213" s="139"/>
      <c r="V2213" s="139">
        <f>SUM(V2214:V2264)</f>
        <v>81.28</v>
      </c>
      <c r="W2213" s="139"/>
      <c r="X2213" s="139"/>
      <c r="AG2213" t="s">
        <v>274</v>
      </c>
    </row>
    <row r="2214" spans="1:60" outlineLevel="1" x14ac:dyDescent="0.2">
      <c r="A2214" s="146">
        <v>260</v>
      </c>
      <c r="B2214" s="147" t="s">
        <v>1551</v>
      </c>
      <c r="C2214" s="156" t="s">
        <v>1552</v>
      </c>
      <c r="D2214" s="148" t="s">
        <v>361</v>
      </c>
      <c r="E2214" s="149">
        <v>133.23848000000001</v>
      </c>
      <c r="F2214" s="150"/>
      <c r="G2214" s="151">
        <f>ROUND(E2214*F2214,2)</f>
        <v>0</v>
      </c>
      <c r="H2214" s="150"/>
      <c r="I2214" s="151">
        <f>ROUND(E2214*H2214,2)</f>
        <v>0</v>
      </c>
      <c r="J2214" s="150"/>
      <c r="K2214" s="151">
        <f>ROUND(E2214*J2214,2)</f>
        <v>0</v>
      </c>
      <c r="L2214" s="151">
        <v>21</v>
      </c>
      <c r="M2214" s="151">
        <f>G2214*(1+L2214/100)</f>
        <v>0</v>
      </c>
      <c r="N2214" s="149">
        <v>2.7200000000000002E-3</v>
      </c>
      <c r="O2214" s="149">
        <f>ROUND(E2214*N2214,2)</f>
        <v>0.36</v>
      </c>
      <c r="P2214" s="149">
        <v>0</v>
      </c>
      <c r="Q2214" s="149">
        <f>ROUND(E2214*P2214,2)</f>
        <v>0</v>
      </c>
      <c r="R2214" s="151"/>
      <c r="S2214" s="151" t="s">
        <v>293</v>
      </c>
      <c r="T2214" s="152" t="s">
        <v>279</v>
      </c>
      <c r="U2214" s="136">
        <v>0.61</v>
      </c>
      <c r="V2214" s="136">
        <f>ROUND(E2214*U2214,2)</f>
        <v>81.28</v>
      </c>
      <c r="W2214" s="136"/>
      <c r="X2214" s="136" t="s">
        <v>320</v>
      </c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321</v>
      </c>
      <c r="AH2214" s="126"/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">
      <c r="A2215" s="133"/>
      <c r="B2215" s="134"/>
      <c r="C2215" s="241" t="s">
        <v>1553</v>
      </c>
      <c r="D2215" s="242"/>
      <c r="E2215" s="242"/>
      <c r="F2215" s="242"/>
      <c r="G2215" s="242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283</v>
      </c>
      <c r="AH2215" s="126"/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">
      <c r="A2216" s="133"/>
      <c r="B2216" s="134"/>
      <c r="C2216" s="157" t="s">
        <v>1239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298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">
      <c r="A2217" s="133"/>
      <c r="B2217" s="134"/>
      <c r="C2217" s="157" t="s">
        <v>1521</v>
      </c>
      <c r="D2217" s="137"/>
      <c r="E2217" s="138">
        <v>21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298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">
      <c r="A2218" s="133"/>
      <c r="B2218" s="134"/>
      <c r="C2218" s="157" t="s">
        <v>1512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298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">
      <c r="A2219" s="133"/>
      <c r="B2219" s="134"/>
      <c r="C2219" s="157" t="s">
        <v>1513</v>
      </c>
      <c r="D2219" s="137"/>
      <c r="E2219" s="138">
        <v>26.849789999999999</v>
      </c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298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">
      <c r="A2220" s="133"/>
      <c r="B2220" s="134"/>
      <c r="C2220" s="157" t="s">
        <v>1248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298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">
      <c r="A2221" s="133"/>
      <c r="B2221" s="134"/>
      <c r="C2221" s="157" t="s">
        <v>1249</v>
      </c>
      <c r="D2221" s="137"/>
      <c r="E2221" s="138"/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298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">
      <c r="A2222" s="133"/>
      <c r="B2222" s="134"/>
      <c r="C2222" s="157" t="s">
        <v>1250</v>
      </c>
      <c r="D2222" s="137"/>
      <c r="E2222" s="138">
        <v>85.388689999999997</v>
      </c>
      <c r="F2222" s="136"/>
      <c r="G2222" s="136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298</v>
      </c>
      <c r="AH2222" s="126">
        <v>0</v>
      </c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">
      <c r="A2223" s="133"/>
      <c r="B2223" s="134"/>
      <c r="C2223" s="237"/>
      <c r="D2223" s="238"/>
      <c r="E2223" s="238"/>
      <c r="F2223" s="238"/>
      <c r="G2223" s="238"/>
      <c r="H2223" s="136"/>
      <c r="I2223" s="136"/>
      <c r="J2223" s="136"/>
      <c r="K2223" s="136"/>
      <c r="L2223" s="136"/>
      <c r="M2223" s="136"/>
      <c r="N2223" s="135"/>
      <c r="O2223" s="135"/>
      <c r="P2223" s="135"/>
      <c r="Q2223" s="135"/>
      <c r="R2223" s="136"/>
      <c r="S2223" s="136"/>
      <c r="T2223" s="136"/>
      <c r="U2223" s="136"/>
      <c r="V2223" s="136"/>
      <c r="W2223" s="136"/>
      <c r="X2223" s="136"/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284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">
      <c r="A2224" s="146">
        <v>261</v>
      </c>
      <c r="B2224" s="147" t="s">
        <v>1554</v>
      </c>
      <c r="C2224" s="156" t="s">
        <v>1555</v>
      </c>
      <c r="D2224" s="148" t="s">
        <v>1556</v>
      </c>
      <c r="E2224" s="149">
        <v>35.799999999999997</v>
      </c>
      <c r="F2224" s="150"/>
      <c r="G2224" s="151">
        <f>ROUND(E2224*F2224,2)</f>
        <v>0</v>
      </c>
      <c r="H2224" s="150"/>
      <c r="I2224" s="151">
        <f>ROUND(E2224*H2224,2)</f>
        <v>0</v>
      </c>
      <c r="J2224" s="150"/>
      <c r="K2224" s="151">
        <f>ROUND(E2224*J2224,2)</f>
        <v>0</v>
      </c>
      <c r="L2224" s="151">
        <v>21</v>
      </c>
      <c r="M2224" s="151">
        <f>G2224*(1+L2224/100)</f>
        <v>0</v>
      </c>
      <c r="N2224" s="149">
        <v>0</v>
      </c>
      <c r="O2224" s="149">
        <f>ROUND(E2224*N2224,2)</f>
        <v>0</v>
      </c>
      <c r="P2224" s="149">
        <v>0</v>
      </c>
      <c r="Q2224" s="149">
        <f>ROUND(E2224*P2224,2)</f>
        <v>0</v>
      </c>
      <c r="R2224" s="151"/>
      <c r="S2224" s="151" t="s">
        <v>293</v>
      </c>
      <c r="T2224" s="152" t="s">
        <v>279</v>
      </c>
      <c r="U2224" s="136">
        <v>0</v>
      </c>
      <c r="V2224" s="136">
        <f>ROUND(E2224*U2224,2)</f>
        <v>0</v>
      </c>
      <c r="W2224" s="136"/>
      <c r="X2224" s="136" t="s">
        <v>320</v>
      </c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321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">
      <c r="A2225" s="133"/>
      <c r="B2225" s="134"/>
      <c r="C2225" s="239"/>
      <c r="D2225" s="240"/>
      <c r="E2225" s="240"/>
      <c r="F2225" s="240"/>
      <c r="G2225" s="240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284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outlineLevel="1" x14ac:dyDescent="0.2">
      <c r="A2226" s="146">
        <v>262</v>
      </c>
      <c r="B2226" s="147" t="s">
        <v>1557</v>
      </c>
      <c r="C2226" s="156" t="s">
        <v>1558</v>
      </c>
      <c r="D2226" s="148" t="s">
        <v>1556</v>
      </c>
      <c r="E2226" s="149">
        <v>4.5999999999999996</v>
      </c>
      <c r="F2226" s="150"/>
      <c r="G2226" s="151">
        <f>ROUND(E2226*F2226,2)</f>
        <v>0</v>
      </c>
      <c r="H2226" s="150"/>
      <c r="I2226" s="151">
        <f>ROUND(E2226*H2226,2)</f>
        <v>0</v>
      </c>
      <c r="J2226" s="150"/>
      <c r="K2226" s="151">
        <f>ROUND(E2226*J2226,2)</f>
        <v>0</v>
      </c>
      <c r="L2226" s="151">
        <v>21</v>
      </c>
      <c r="M2226" s="151">
        <f>G2226*(1+L2226/100)</f>
        <v>0</v>
      </c>
      <c r="N2226" s="149">
        <v>0</v>
      </c>
      <c r="O2226" s="149">
        <f>ROUND(E2226*N2226,2)</f>
        <v>0</v>
      </c>
      <c r="P2226" s="149">
        <v>0</v>
      </c>
      <c r="Q2226" s="149">
        <f>ROUND(E2226*P2226,2)</f>
        <v>0</v>
      </c>
      <c r="R2226" s="151"/>
      <c r="S2226" s="151" t="s">
        <v>293</v>
      </c>
      <c r="T2226" s="152" t="s">
        <v>279</v>
      </c>
      <c r="U2226" s="136">
        <v>0</v>
      </c>
      <c r="V2226" s="136">
        <f>ROUND(E2226*U2226,2)</f>
        <v>0</v>
      </c>
      <c r="W2226" s="136"/>
      <c r="X2226" s="136" t="s">
        <v>320</v>
      </c>
      <c r="Y2226" s="126"/>
      <c r="Z2226" s="126"/>
      <c r="AA2226" s="126"/>
      <c r="AB2226" s="126"/>
      <c r="AC2226" s="126"/>
      <c r="AD2226" s="126"/>
      <c r="AE2226" s="126"/>
      <c r="AF2226" s="126"/>
      <c r="AG2226" s="126" t="s">
        <v>321</v>
      </c>
      <c r="AH2226" s="126"/>
      <c r="AI2226" s="126"/>
      <c r="AJ2226" s="126"/>
      <c r="AK2226" s="126"/>
      <c r="AL2226" s="126"/>
      <c r="AM2226" s="126"/>
      <c r="AN2226" s="126"/>
      <c r="AO2226" s="126"/>
      <c r="AP2226" s="126"/>
      <c r="AQ2226" s="126"/>
      <c r="AR2226" s="126"/>
      <c r="AS2226" s="126"/>
      <c r="AT2226" s="126"/>
      <c r="AU2226" s="126"/>
      <c r="AV2226" s="126"/>
      <c r="AW2226" s="126"/>
      <c r="AX2226" s="126"/>
      <c r="AY2226" s="126"/>
      <c r="AZ2226" s="126"/>
      <c r="BA2226" s="126"/>
      <c r="BB2226" s="126"/>
      <c r="BC2226" s="126"/>
      <c r="BD2226" s="126"/>
      <c r="BE2226" s="126"/>
      <c r="BF2226" s="126"/>
      <c r="BG2226" s="126"/>
      <c r="BH2226" s="126"/>
    </row>
    <row r="2227" spans="1:60" outlineLevel="1" x14ac:dyDescent="0.2">
      <c r="A2227" s="133"/>
      <c r="B2227" s="134"/>
      <c r="C2227" s="239"/>
      <c r="D2227" s="240"/>
      <c r="E2227" s="240"/>
      <c r="F2227" s="240"/>
      <c r="G2227" s="240"/>
      <c r="H2227" s="136"/>
      <c r="I2227" s="136"/>
      <c r="J2227" s="136"/>
      <c r="K2227" s="136"/>
      <c r="L2227" s="136"/>
      <c r="M2227" s="136"/>
      <c r="N2227" s="135"/>
      <c r="O2227" s="135"/>
      <c r="P2227" s="135"/>
      <c r="Q2227" s="135"/>
      <c r="R2227" s="136"/>
      <c r="S2227" s="136"/>
      <c r="T2227" s="136"/>
      <c r="U2227" s="136"/>
      <c r="V2227" s="136"/>
      <c r="W2227" s="136"/>
      <c r="X2227" s="136"/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284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">
      <c r="A2228" s="146">
        <v>263</v>
      </c>
      <c r="B2228" s="147" t="s">
        <v>1559</v>
      </c>
      <c r="C2228" s="156" t="s">
        <v>1560</v>
      </c>
      <c r="D2228" s="148" t="s">
        <v>1556</v>
      </c>
      <c r="E2228" s="149">
        <v>10.26</v>
      </c>
      <c r="F2228" s="150"/>
      <c r="G2228" s="151">
        <f>ROUND(E2228*F2228,2)</f>
        <v>0</v>
      </c>
      <c r="H2228" s="150"/>
      <c r="I2228" s="151">
        <f>ROUND(E2228*H2228,2)</f>
        <v>0</v>
      </c>
      <c r="J2228" s="150"/>
      <c r="K2228" s="151">
        <f>ROUND(E2228*J2228,2)</f>
        <v>0</v>
      </c>
      <c r="L2228" s="151">
        <v>21</v>
      </c>
      <c r="M2228" s="151">
        <f>G2228*(1+L2228/100)</f>
        <v>0</v>
      </c>
      <c r="N2228" s="149">
        <v>0</v>
      </c>
      <c r="O2228" s="149">
        <f>ROUND(E2228*N2228,2)</f>
        <v>0</v>
      </c>
      <c r="P2228" s="149">
        <v>0</v>
      </c>
      <c r="Q2228" s="149">
        <f>ROUND(E2228*P2228,2)</f>
        <v>0</v>
      </c>
      <c r="R2228" s="151"/>
      <c r="S2228" s="151" t="s">
        <v>293</v>
      </c>
      <c r="T2228" s="152" t="s">
        <v>279</v>
      </c>
      <c r="U2228" s="136">
        <v>0</v>
      </c>
      <c r="V2228" s="136">
        <f>ROUND(E2228*U2228,2)</f>
        <v>0</v>
      </c>
      <c r="W2228" s="136"/>
      <c r="X2228" s="136" t="s">
        <v>320</v>
      </c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321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">
      <c r="A2229" s="133"/>
      <c r="B2229" s="134"/>
      <c r="C2229" s="157" t="s">
        <v>1561</v>
      </c>
      <c r="D2229" s="137"/>
      <c r="E2229" s="138">
        <v>10.26</v>
      </c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298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">
      <c r="A2230" s="133"/>
      <c r="B2230" s="134"/>
      <c r="C2230" s="237"/>
      <c r="D2230" s="238"/>
      <c r="E2230" s="238"/>
      <c r="F2230" s="238"/>
      <c r="G2230" s="238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284</v>
      </c>
      <c r="AH2230" s="126"/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">
      <c r="A2231" s="146">
        <v>264</v>
      </c>
      <c r="B2231" s="147" t="s">
        <v>1562</v>
      </c>
      <c r="C2231" s="156" t="s">
        <v>1560</v>
      </c>
      <c r="D2231" s="148" t="s">
        <v>1556</v>
      </c>
      <c r="E2231" s="149">
        <v>10.26</v>
      </c>
      <c r="F2231" s="150"/>
      <c r="G2231" s="151">
        <f>ROUND(E2231*F2231,2)</f>
        <v>0</v>
      </c>
      <c r="H2231" s="150"/>
      <c r="I2231" s="151">
        <f>ROUND(E2231*H2231,2)</f>
        <v>0</v>
      </c>
      <c r="J2231" s="150"/>
      <c r="K2231" s="151">
        <f>ROUND(E2231*J2231,2)</f>
        <v>0</v>
      </c>
      <c r="L2231" s="151">
        <v>21</v>
      </c>
      <c r="M2231" s="151">
        <f>G2231*(1+L2231/100)</f>
        <v>0</v>
      </c>
      <c r="N2231" s="149">
        <v>0</v>
      </c>
      <c r="O2231" s="149">
        <f>ROUND(E2231*N2231,2)</f>
        <v>0</v>
      </c>
      <c r="P2231" s="149">
        <v>0</v>
      </c>
      <c r="Q2231" s="149">
        <f>ROUND(E2231*P2231,2)</f>
        <v>0</v>
      </c>
      <c r="R2231" s="151"/>
      <c r="S2231" s="151" t="s">
        <v>293</v>
      </c>
      <c r="T2231" s="152" t="s">
        <v>279</v>
      </c>
      <c r="U2231" s="136">
        <v>0</v>
      </c>
      <c r="V2231" s="136">
        <f>ROUND(E2231*U2231,2)</f>
        <v>0</v>
      </c>
      <c r="W2231" s="136"/>
      <c r="X2231" s="136" t="s">
        <v>320</v>
      </c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321</v>
      </c>
      <c r="AH2231" s="126"/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">
      <c r="A2232" s="133"/>
      <c r="B2232" s="134"/>
      <c r="C2232" s="157" t="s">
        <v>1561</v>
      </c>
      <c r="D2232" s="137"/>
      <c r="E2232" s="138">
        <v>10.26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298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">
      <c r="A2233" s="133"/>
      <c r="B2233" s="134"/>
      <c r="C2233" s="237"/>
      <c r="D2233" s="238"/>
      <c r="E2233" s="238"/>
      <c r="F2233" s="238"/>
      <c r="G2233" s="238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284</v>
      </c>
      <c r="AH2233" s="126"/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">
      <c r="A2234" s="146">
        <v>265</v>
      </c>
      <c r="B2234" s="147" t="s">
        <v>1563</v>
      </c>
      <c r="C2234" s="156" t="s">
        <v>3491</v>
      </c>
      <c r="D2234" s="148" t="s">
        <v>1556</v>
      </c>
      <c r="E2234" s="149">
        <v>4.1500000000000004</v>
      </c>
      <c r="F2234" s="150"/>
      <c r="G2234" s="151">
        <f>ROUND(E2234*F2234,2)</f>
        <v>0</v>
      </c>
      <c r="H2234" s="150"/>
      <c r="I2234" s="151">
        <f>ROUND(E2234*H2234,2)</f>
        <v>0</v>
      </c>
      <c r="J2234" s="150"/>
      <c r="K2234" s="151">
        <f>ROUND(E2234*J2234,2)</f>
        <v>0</v>
      </c>
      <c r="L2234" s="151">
        <v>21</v>
      </c>
      <c r="M2234" s="151">
        <f>G2234*(1+L2234/100)</f>
        <v>0</v>
      </c>
      <c r="N2234" s="149">
        <v>0</v>
      </c>
      <c r="O2234" s="149">
        <f>ROUND(E2234*N2234,2)</f>
        <v>0</v>
      </c>
      <c r="P2234" s="149">
        <v>0</v>
      </c>
      <c r="Q2234" s="149">
        <f>ROUND(E2234*P2234,2)</f>
        <v>0</v>
      </c>
      <c r="R2234" s="151"/>
      <c r="S2234" s="151" t="s">
        <v>293</v>
      </c>
      <c r="T2234" s="152" t="s">
        <v>279</v>
      </c>
      <c r="U2234" s="136">
        <v>0</v>
      </c>
      <c r="V2234" s="136">
        <f>ROUND(E2234*U2234,2)</f>
        <v>0</v>
      </c>
      <c r="W2234" s="136"/>
      <c r="X2234" s="136" t="s">
        <v>320</v>
      </c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321</v>
      </c>
      <c r="AH2234" s="126"/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">
      <c r="A2235" s="133"/>
      <c r="B2235" s="134"/>
      <c r="C2235" s="239"/>
      <c r="D2235" s="240"/>
      <c r="E2235" s="240"/>
      <c r="F2235" s="240"/>
      <c r="G2235" s="240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284</v>
      </c>
      <c r="AH2235" s="126"/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">
      <c r="A2236" s="146">
        <v>266</v>
      </c>
      <c r="B2236" s="147" t="s">
        <v>1564</v>
      </c>
      <c r="C2236" s="156" t="s">
        <v>3491</v>
      </c>
      <c r="D2236" s="148" t="s">
        <v>1556</v>
      </c>
      <c r="E2236" s="149">
        <v>3.9049999999999998</v>
      </c>
      <c r="F2236" s="150"/>
      <c r="G2236" s="151">
        <f>ROUND(E2236*F2236,2)</f>
        <v>0</v>
      </c>
      <c r="H2236" s="150"/>
      <c r="I2236" s="151">
        <f>ROUND(E2236*H2236,2)</f>
        <v>0</v>
      </c>
      <c r="J2236" s="150"/>
      <c r="K2236" s="151">
        <f>ROUND(E2236*J2236,2)</f>
        <v>0</v>
      </c>
      <c r="L2236" s="151">
        <v>21</v>
      </c>
      <c r="M2236" s="151">
        <f>G2236*(1+L2236/100)</f>
        <v>0</v>
      </c>
      <c r="N2236" s="149">
        <v>0</v>
      </c>
      <c r="O2236" s="149">
        <f>ROUND(E2236*N2236,2)</f>
        <v>0</v>
      </c>
      <c r="P2236" s="149">
        <v>0</v>
      </c>
      <c r="Q2236" s="149">
        <f>ROUND(E2236*P2236,2)</f>
        <v>0</v>
      </c>
      <c r="R2236" s="151"/>
      <c r="S2236" s="151" t="s">
        <v>293</v>
      </c>
      <c r="T2236" s="152" t="s">
        <v>279</v>
      </c>
      <c r="U2236" s="136">
        <v>0</v>
      </c>
      <c r="V2236" s="136">
        <f>ROUND(E2236*U2236,2)</f>
        <v>0</v>
      </c>
      <c r="W2236" s="136"/>
      <c r="X2236" s="136" t="s">
        <v>320</v>
      </c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321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">
      <c r="A2237" s="133"/>
      <c r="B2237" s="134"/>
      <c r="C2237" s="157" t="s">
        <v>1565</v>
      </c>
      <c r="D2237" s="137"/>
      <c r="E2237" s="138">
        <v>3.9049999999999998</v>
      </c>
      <c r="F2237" s="136"/>
      <c r="G2237" s="136"/>
      <c r="H2237" s="136"/>
      <c r="I2237" s="136"/>
      <c r="J2237" s="136"/>
      <c r="K2237" s="136"/>
      <c r="L2237" s="136"/>
      <c r="M2237" s="136"/>
      <c r="N2237" s="135"/>
      <c r="O2237" s="135"/>
      <c r="P2237" s="135"/>
      <c r="Q2237" s="135"/>
      <c r="R2237" s="136"/>
      <c r="S2237" s="136"/>
      <c r="T2237" s="136"/>
      <c r="U2237" s="136"/>
      <c r="V2237" s="136"/>
      <c r="W2237" s="136"/>
      <c r="X2237" s="136"/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298</v>
      </c>
      <c r="AH2237" s="126">
        <v>0</v>
      </c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">
      <c r="A2238" s="133"/>
      <c r="B2238" s="134"/>
      <c r="C2238" s="237"/>
      <c r="D2238" s="238"/>
      <c r="E2238" s="238"/>
      <c r="F2238" s="238"/>
      <c r="G2238" s="238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284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">
      <c r="A2239" s="146">
        <v>267</v>
      </c>
      <c r="B2239" s="147" t="s">
        <v>1566</v>
      </c>
      <c r="C2239" s="156" t="s">
        <v>3492</v>
      </c>
      <c r="D2239" s="148" t="s">
        <v>1556</v>
      </c>
      <c r="E2239" s="149">
        <v>15.14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293</v>
      </c>
      <c r="T2239" s="152" t="s">
        <v>279</v>
      </c>
      <c r="U2239" s="136">
        <v>0</v>
      </c>
      <c r="V2239" s="136">
        <f>ROUND(E2239*U2239,2)</f>
        <v>0</v>
      </c>
      <c r="W2239" s="136"/>
      <c r="X2239" s="136" t="s">
        <v>320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321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">
      <c r="A2240" s="133"/>
      <c r="B2240" s="134"/>
      <c r="C2240" s="157" t="s">
        <v>1567</v>
      </c>
      <c r="D2240" s="137"/>
      <c r="E2240" s="138">
        <v>15.14</v>
      </c>
      <c r="F2240" s="136"/>
      <c r="G2240" s="136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298</v>
      </c>
      <c r="AH2240" s="126">
        <v>0</v>
      </c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">
      <c r="A2241" s="133"/>
      <c r="B2241" s="134"/>
      <c r="C2241" s="237"/>
      <c r="D2241" s="238"/>
      <c r="E2241" s="238"/>
      <c r="F2241" s="238"/>
      <c r="G2241" s="238"/>
      <c r="H2241" s="136"/>
      <c r="I2241" s="136"/>
      <c r="J2241" s="136"/>
      <c r="K2241" s="136"/>
      <c r="L2241" s="136"/>
      <c r="M2241" s="136"/>
      <c r="N2241" s="135"/>
      <c r="O2241" s="135"/>
      <c r="P2241" s="135"/>
      <c r="Q2241" s="135"/>
      <c r="R2241" s="136"/>
      <c r="S2241" s="136"/>
      <c r="T2241" s="136"/>
      <c r="U2241" s="136"/>
      <c r="V2241" s="136"/>
      <c r="W2241" s="136"/>
      <c r="X2241" s="136"/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284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ht="22.5" outlineLevel="1" x14ac:dyDescent="0.2">
      <c r="A2242" s="146">
        <v>268</v>
      </c>
      <c r="B2242" s="147" t="s">
        <v>1568</v>
      </c>
      <c r="C2242" s="156" t="s">
        <v>1569</v>
      </c>
      <c r="D2242" s="148" t="s">
        <v>672</v>
      </c>
      <c r="E2242" s="149">
        <v>4</v>
      </c>
      <c r="F2242" s="150"/>
      <c r="G2242" s="151">
        <f>ROUND(E2242*F2242,2)</f>
        <v>0</v>
      </c>
      <c r="H2242" s="150"/>
      <c r="I2242" s="151">
        <f>ROUND(E2242*H2242,2)</f>
        <v>0</v>
      </c>
      <c r="J2242" s="150"/>
      <c r="K2242" s="151">
        <f>ROUND(E2242*J2242,2)</f>
        <v>0</v>
      </c>
      <c r="L2242" s="151">
        <v>21</v>
      </c>
      <c r="M2242" s="151">
        <f>G2242*(1+L2242/100)</f>
        <v>0</v>
      </c>
      <c r="N2242" s="149">
        <v>0</v>
      </c>
      <c r="O2242" s="149">
        <f>ROUND(E2242*N2242,2)</f>
        <v>0</v>
      </c>
      <c r="P2242" s="149">
        <v>0</v>
      </c>
      <c r="Q2242" s="149">
        <f>ROUND(E2242*P2242,2)</f>
        <v>0</v>
      </c>
      <c r="R2242" s="151"/>
      <c r="S2242" s="151" t="s">
        <v>293</v>
      </c>
      <c r="T2242" s="152" t="s">
        <v>279</v>
      </c>
      <c r="U2242" s="136">
        <v>0</v>
      </c>
      <c r="V2242" s="136">
        <f>ROUND(E2242*U2242,2)</f>
        <v>0</v>
      </c>
      <c r="W2242" s="136"/>
      <c r="X2242" s="136" t="s">
        <v>320</v>
      </c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321</v>
      </c>
      <c r="AH2242" s="126"/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">
      <c r="A2243" s="133"/>
      <c r="B2243" s="134"/>
      <c r="C2243" s="239"/>
      <c r="D2243" s="240"/>
      <c r="E2243" s="240"/>
      <c r="F2243" s="240"/>
      <c r="G2243" s="240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284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">
      <c r="A2244" s="146">
        <v>269</v>
      </c>
      <c r="B2244" s="147" t="s">
        <v>1570</v>
      </c>
      <c r="C2244" s="156" t="s">
        <v>1571</v>
      </c>
      <c r="D2244" s="148" t="s">
        <v>1556</v>
      </c>
      <c r="E2244" s="149">
        <v>45.85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293</v>
      </c>
      <c r="T2244" s="152" t="s">
        <v>279</v>
      </c>
      <c r="U2244" s="136">
        <v>0</v>
      </c>
      <c r="V2244" s="136">
        <f>ROUND(E2244*U2244,2)</f>
        <v>0</v>
      </c>
      <c r="W2244" s="136"/>
      <c r="X2244" s="136" t="s">
        <v>320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321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">
      <c r="A2245" s="133"/>
      <c r="B2245" s="134"/>
      <c r="C2245" s="239"/>
      <c r="D2245" s="240"/>
      <c r="E2245" s="240"/>
      <c r="F2245" s="240"/>
      <c r="G2245" s="240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284</v>
      </c>
      <c r="AH2245" s="126"/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">
      <c r="A2246" s="146">
        <v>270</v>
      </c>
      <c r="B2246" s="147" t="s">
        <v>1572</v>
      </c>
      <c r="C2246" s="156" t="s">
        <v>1573</v>
      </c>
      <c r="D2246" s="148" t="s">
        <v>1556</v>
      </c>
      <c r="E2246" s="149">
        <v>5.75</v>
      </c>
      <c r="F2246" s="150"/>
      <c r="G2246" s="151">
        <f>ROUND(E2246*F2246,2)</f>
        <v>0</v>
      </c>
      <c r="H2246" s="150"/>
      <c r="I2246" s="151">
        <f>ROUND(E2246*H2246,2)</f>
        <v>0</v>
      </c>
      <c r="J2246" s="150"/>
      <c r="K2246" s="151">
        <f>ROUND(E2246*J2246,2)</f>
        <v>0</v>
      </c>
      <c r="L2246" s="151">
        <v>21</v>
      </c>
      <c r="M2246" s="151">
        <f>G2246*(1+L2246/100)</f>
        <v>0</v>
      </c>
      <c r="N2246" s="149">
        <v>0</v>
      </c>
      <c r="O2246" s="149">
        <f>ROUND(E2246*N2246,2)</f>
        <v>0</v>
      </c>
      <c r="P2246" s="149">
        <v>0</v>
      </c>
      <c r="Q2246" s="149">
        <f>ROUND(E2246*P2246,2)</f>
        <v>0</v>
      </c>
      <c r="R2246" s="151"/>
      <c r="S2246" s="151" t="s">
        <v>293</v>
      </c>
      <c r="T2246" s="152" t="s">
        <v>279</v>
      </c>
      <c r="U2246" s="136">
        <v>0</v>
      </c>
      <c r="V2246" s="136">
        <f>ROUND(E2246*U2246,2)</f>
        <v>0</v>
      </c>
      <c r="W2246" s="136"/>
      <c r="X2246" s="136" t="s">
        <v>320</v>
      </c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321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">
      <c r="A2247" s="133"/>
      <c r="B2247" s="134"/>
      <c r="C2247" s="239"/>
      <c r="D2247" s="240"/>
      <c r="E2247" s="240"/>
      <c r="F2247" s="240"/>
      <c r="G2247" s="240"/>
      <c r="H2247" s="136"/>
      <c r="I2247" s="136"/>
      <c r="J2247" s="136"/>
      <c r="K2247" s="136"/>
      <c r="L2247" s="136"/>
      <c r="M2247" s="136"/>
      <c r="N2247" s="135"/>
      <c r="O2247" s="135"/>
      <c r="P2247" s="135"/>
      <c r="Q2247" s="135"/>
      <c r="R2247" s="136"/>
      <c r="S2247" s="136"/>
      <c r="T2247" s="136"/>
      <c r="U2247" s="136"/>
      <c r="V2247" s="136"/>
      <c r="W2247" s="136"/>
      <c r="X2247" s="136"/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284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">
      <c r="A2248" s="146">
        <v>271</v>
      </c>
      <c r="B2248" s="147" t="s">
        <v>1574</v>
      </c>
      <c r="C2248" s="156" t="s">
        <v>1573</v>
      </c>
      <c r="D2248" s="148" t="s">
        <v>1556</v>
      </c>
      <c r="E2248" s="149">
        <v>5.4249999999999998</v>
      </c>
      <c r="F2248" s="150"/>
      <c r="G2248" s="151">
        <f>ROUND(E2248*F2248,2)</f>
        <v>0</v>
      </c>
      <c r="H2248" s="150"/>
      <c r="I2248" s="151">
        <f>ROUND(E2248*H2248,2)</f>
        <v>0</v>
      </c>
      <c r="J2248" s="150"/>
      <c r="K2248" s="151">
        <f>ROUND(E2248*J2248,2)</f>
        <v>0</v>
      </c>
      <c r="L2248" s="151">
        <v>21</v>
      </c>
      <c r="M2248" s="151">
        <f>G2248*(1+L2248/100)</f>
        <v>0</v>
      </c>
      <c r="N2248" s="149">
        <v>0</v>
      </c>
      <c r="O2248" s="149">
        <f>ROUND(E2248*N2248,2)</f>
        <v>0</v>
      </c>
      <c r="P2248" s="149">
        <v>0</v>
      </c>
      <c r="Q2248" s="149">
        <f>ROUND(E2248*P2248,2)</f>
        <v>0</v>
      </c>
      <c r="R2248" s="151"/>
      <c r="S2248" s="151" t="s">
        <v>293</v>
      </c>
      <c r="T2248" s="152" t="s">
        <v>279</v>
      </c>
      <c r="U2248" s="136">
        <v>0</v>
      </c>
      <c r="V2248" s="136">
        <f>ROUND(E2248*U2248,2)</f>
        <v>0</v>
      </c>
      <c r="W2248" s="136"/>
      <c r="X2248" s="136" t="s">
        <v>320</v>
      </c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321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">
      <c r="A2249" s="133"/>
      <c r="B2249" s="134"/>
      <c r="C2249" s="239"/>
      <c r="D2249" s="240"/>
      <c r="E2249" s="240"/>
      <c r="F2249" s="240"/>
      <c r="G2249" s="240"/>
      <c r="H2249" s="136"/>
      <c r="I2249" s="136"/>
      <c r="J2249" s="136"/>
      <c r="K2249" s="136"/>
      <c r="L2249" s="136"/>
      <c r="M2249" s="136"/>
      <c r="N2249" s="135"/>
      <c r="O2249" s="135"/>
      <c r="P2249" s="135"/>
      <c r="Q2249" s="135"/>
      <c r="R2249" s="136"/>
      <c r="S2249" s="136"/>
      <c r="T2249" s="136"/>
      <c r="U2249" s="136"/>
      <c r="V2249" s="136"/>
      <c r="W2249" s="136"/>
      <c r="X2249" s="136"/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284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">
      <c r="A2250" s="146">
        <v>272</v>
      </c>
      <c r="B2250" s="147" t="s">
        <v>1575</v>
      </c>
      <c r="C2250" s="156" t="s">
        <v>1573</v>
      </c>
      <c r="D2250" s="148" t="s">
        <v>1556</v>
      </c>
      <c r="E2250" s="149">
        <v>5.69</v>
      </c>
      <c r="F2250" s="150"/>
      <c r="G2250" s="151">
        <f>ROUND(E2250*F2250,2)</f>
        <v>0</v>
      </c>
      <c r="H2250" s="150"/>
      <c r="I2250" s="151">
        <f>ROUND(E2250*H2250,2)</f>
        <v>0</v>
      </c>
      <c r="J2250" s="150"/>
      <c r="K2250" s="151">
        <f>ROUND(E2250*J2250,2)</f>
        <v>0</v>
      </c>
      <c r="L2250" s="151">
        <v>21</v>
      </c>
      <c r="M2250" s="151">
        <f>G2250*(1+L2250/100)</f>
        <v>0</v>
      </c>
      <c r="N2250" s="149">
        <v>0</v>
      </c>
      <c r="O2250" s="149">
        <f>ROUND(E2250*N2250,2)</f>
        <v>0</v>
      </c>
      <c r="P2250" s="149">
        <v>0</v>
      </c>
      <c r="Q2250" s="149">
        <f>ROUND(E2250*P2250,2)</f>
        <v>0</v>
      </c>
      <c r="R2250" s="151"/>
      <c r="S2250" s="151" t="s">
        <v>293</v>
      </c>
      <c r="T2250" s="152" t="s">
        <v>279</v>
      </c>
      <c r="U2250" s="136">
        <v>0</v>
      </c>
      <c r="V2250" s="136">
        <f>ROUND(E2250*U2250,2)</f>
        <v>0</v>
      </c>
      <c r="W2250" s="136"/>
      <c r="X2250" s="136" t="s">
        <v>320</v>
      </c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321</v>
      </c>
      <c r="AH2250" s="126"/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">
      <c r="A2251" s="133"/>
      <c r="B2251" s="134"/>
      <c r="C2251" s="239"/>
      <c r="D2251" s="240"/>
      <c r="E2251" s="240"/>
      <c r="F2251" s="240"/>
      <c r="G2251" s="240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284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">
      <c r="A2252" s="146">
        <v>273</v>
      </c>
      <c r="B2252" s="147" t="s">
        <v>1576</v>
      </c>
      <c r="C2252" s="156" t="s">
        <v>1573</v>
      </c>
      <c r="D2252" s="148" t="s">
        <v>1556</v>
      </c>
      <c r="E2252" s="149">
        <v>5.74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293</v>
      </c>
      <c r="T2252" s="152" t="s">
        <v>279</v>
      </c>
      <c r="U2252" s="136">
        <v>0</v>
      </c>
      <c r="V2252" s="136">
        <f>ROUND(E2252*U2252,2)</f>
        <v>0</v>
      </c>
      <c r="W2252" s="136"/>
      <c r="X2252" s="136" t="s">
        <v>320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321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">
      <c r="A2253" s="133"/>
      <c r="B2253" s="134"/>
      <c r="C2253" s="239"/>
      <c r="D2253" s="240"/>
      <c r="E2253" s="240"/>
      <c r="F2253" s="240"/>
      <c r="G2253" s="240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284</v>
      </c>
      <c r="AH2253" s="126"/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">
      <c r="A2254" s="146">
        <v>274</v>
      </c>
      <c r="B2254" s="147" t="s">
        <v>1577</v>
      </c>
      <c r="C2254" s="156" t="s">
        <v>1578</v>
      </c>
      <c r="D2254" s="148" t="s">
        <v>1556</v>
      </c>
      <c r="E2254" s="149">
        <v>6</v>
      </c>
      <c r="F2254" s="150"/>
      <c r="G2254" s="151">
        <f>ROUND(E2254*F2254,2)</f>
        <v>0</v>
      </c>
      <c r="H2254" s="150"/>
      <c r="I2254" s="151">
        <f>ROUND(E2254*H2254,2)</f>
        <v>0</v>
      </c>
      <c r="J2254" s="150"/>
      <c r="K2254" s="151">
        <f>ROUND(E2254*J2254,2)</f>
        <v>0</v>
      </c>
      <c r="L2254" s="151">
        <v>21</v>
      </c>
      <c r="M2254" s="151">
        <f>G2254*(1+L2254/100)</f>
        <v>0</v>
      </c>
      <c r="N2254" s="149">
        <v>0</v>
      </c>
      <c r="O2254" s="149">
        <f>ROUND(E2254*N2254,2)</f>
        <v>0</v>
      </c>
      <c r="P2254" s="149">
        <v>0</v>
      </c>
      <c r="Q2254" s="149">
        <f>ROUND(E2254*P2254,2)</f>
        <v>0</v>
      </c>
      <c r="R2254" s="151"/>
      <c r="S2254" s="151" t="s">
        <v>293</v>
      </c>
      <c r="T2254" s="152" t="s">
        <v>279</v>
      </c>
      <c r="U2254" s="136">
        <v>0</v>
      </c>
      <c r="V2254" s="136">
        <f>ROUND(E2254*U2254,2)</f>
        <v>0</v>
      </c>
      <c r="W2254" s="136"/>
      <c r="X2254" s="136" t="s">
        <v>320</v>
      </c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321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outlineLevel="1" x14ac:dyDescent="0.2">
      <c r="A2255" s="133"/>
      <c r="B2255" s="134"/>
      <c r="C2255" s="239"/>
      <c r="D2255" s="240"/>
      <c r="E2255" s="240"/>
      <c r="F2255" s="240"/>
      <c r="G2255" s="240"/>
      <c r="H2255" s="136"/>
      <c r="I2255" s="136"/>
      <c r="J2255" s="136"/>
      <c r="K2255" s="136"/>
      <c r="L2255" s="136"/>
      <c r="M2255" s="136"/>
      <c r="N2255" s="135"/>
      <c r="O2255" s="135"/>
      <c r="P2255" s="135"/>
      <c r="Q2255" s="135"/>
      <c r="R2255" s="136"/>
      <c r="S2255" s="136"/>
      <c r="T2255" s="136"/>
      <c r="U2255" s="136"/>
      <c r="V2255" s="136"/>
      <c r="W2255" s="136"/>
      <c r="X2255" s="136"/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284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">
      <c r="A2256" s="146">
        <v>275</v>
      </c>
      <c r="B2256" s="147" t="s">
        <v>1579</v>
      </c>
      <c r="C2256" s="156" t="s">
        <v>1580</v>
      </c>
      <c r="D2256" s="148" t="s">
        <v>1556</v>
      </c>
      <c r="E2256" s="149">
        <v>25</v>
      </c>
      <c r="F2256" s="150"/>
      <c r="G2256" s="151">
        <f>ROUND(E2256*F2256,2)</f>
        <v>0</v>
      </c>
      <c r="H2256" s="150"/>
      <c r="I2256" s="151">
        <f>ROUND(E2256*H2256,2)</f>
        <v>0</v>
      </c>
      <c r="J2256" s="150"/>
      <c r="K2256" s="151">
        <f>ROUND(E2256*J2256,2)</f>
        <v>0</v>
      </c>
      <c r="L2256" s="151">
        <v>21</v>
      </c>
      <c r="M2256" s="151">
        <f>G2256*(1+L2256/100)</f>
        <v>0</v>
      </c>
      <c r="N2256" s="149">
        <v>0</v>
      </c>
      <c r="O2256" s="149">
        <f>ROUND(E2256*N2256,2)</f>
        <v>0</v>
      </c>
      <c r="P2256" s="149">
        <v>0</v>
      </c>
      <c r="Q2256" s="149">
        <f>ROUND(E2256*P2256,2)</f>
        <v>0</v>
      </c>
      <c r="R2256" s="151"/>
      <c r="S2256" s="151" t="s">
        <v>293</v>
      </c>
      <c r="T2256" s="152" t="s">
        <v>279</v>
      </c>
      <c r="U2256" s="136">
        <v>0</v>
      </c>
      <c r="V2256" s="136">
        <f>ROUND(E2256*U2256,2)</f>
        <v>0</v>
      </c>
      <c r="W2256" s="136"/>
      <c r="X2256" s="136" t="s">
        <v>320</v>
      </c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321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">
      <c r="A2257" s="133"/>
      <c r="B2257" s="134"/>
      <c r="C2257" s="239"/>
      <c r="D2257" s="240"/>
      <c r="E2257" s="240"/>
      <c r="F2257" s="240"/>
      <c r="G2257" s="240"/>
      <c r="H2257" s="136"/>
      <c r="I2257" s="136"/>
      <c r="J2257" s="136"/>
      <c r="K2257" s="136"/>
      <c r="L2257" s="136"/>
      <c r="M2257" s="136"/>
      <c r="N2257" s="135"/>
      <c r="O2257" s="135"/>
      <c r="P2257" s="135"/>
      <c r="Q2257" s="135"/>
      <c r="R2257" s="136"/>
      <c r="S2257" s="136"/>
      <c r="T2257" s="136"/>
      <c r="U2257" s="136"/>
      <c r="V2257" s="136"/>
      <c r="W2257" s="136"/>
      <c r="X2257" s="136"/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284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">
      <c r="A2258" s="146">
        <v>276</v>
      </c>
      <c r="B2258" s="147" t="s">
        <v>1581</v>
      </c>
      <c r="C2258" s="156" t="s">
        <v>1582</v>
      </c>
      <c r="D2258" s="148" t="s">
        <v>1556</v>
      </c>
      <c r="E2258" s="149">
        <v>23</v>
      </c>
      <c r="F2258" s="150"/>
      <c r="G2258" s="151">
        <f>ROUND(E2258*F2258,2)</f>
        <v>0</v>
      </c>
      <c r="H2258" s="150"/>
      <c r="I2258" s="151">
        <f>ROUND(E2258*H2258,2)</f>
        <v>0</v>
      </c>
      <c r="J2258" s="150"/>
      <c r="K2258" s="151">
        <f>ROUND(E2258*J2258,2)</f>
        <v>0</v>
      </c>
      <c r="L2258" s="151">
        <v>21</v>
      </c>
      <c r="M2258" s="151">
        <f>G2258*(1+L2258/100)</f>
        <v>0</v>
      </c>
      <c r="N2258" s="149">
        <v>0</v>
      </c>
      <c r="O2258" s="149">
        <f>ROUND(E2258*N2258,2)</f>
        <v>0</v>
      </c>
      <c r="P2258" s="149">
        <v>0</v>
      </c>
      <c r="Q2258" s="149">
        <f>ROUND(E2258*P2258,2)</f>
        <v>0</v>
      </c>
      <c r="R2258" s="151"/>
      <c r="S2258" s="151" t="s">
        <v>293</v>
      </c>
      <c r="T2258" s="152" t="s">
        <v>279</v>
      </c>
      <c r="U2258" s="136">
        <v>0</v>
      </c>
      <c r="V2258" s="136">
        <f>ROUND(E2258*U2258,2)</f>
        <v>0</v>
      </c>
      <c r="W2258" s="136"/>
      <c r="X2258" s="136" t="s">
        <v>320</v>
      </c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321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">
      <c r="A2259" s="133"/>
      <c r="B2259" s="134"/>
      <c r="C2259" s="239"/>
      <c r="D2259" s="240"/>
      <c r="E2259" s="240"/>
      <c r="F2259" s="240"/>
      <c r="G2259" s="240"/>
      <c r="H2259" s="136"/>
      <c r="I2259" s="136"/>
      <c r="J2259" s="136"/>
      <c r="K2259" s="136"/>
      <c r="L2259" s="136"/>
      <c r="M2259" s="136"/>
      <c r="N2259" s="135"/>
      <c r="O2259" s="135"/>
      <c r="P2259" s="135"/>
      <c r="Q2259" s="135"/>
      <c r="R2259" s="136"/>
      <c r="S2259" s="136"/>
      <c r="T2259" s="136"/>
      <c r="U2259" s="136"/>
      <c r="V2259" s="136"/>
      <c r="W2259" s="136"/>
      <c r="X2259" s="136"/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284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">
      <c r="A2260" s="146">
        <v>277</v>
      </c>
      <c r="B2260" s="147" t="s">
        <v>1583</v>
      </c>
      <c r="C2260" s="156" t="s">
        <v>1584</v>
      </c>
      <c r="D2260" s="148" t="s">
        <v>1556</v>
      </c>
      <c r="E2260" s="149">
        <v>120</v>
      </c>
      <c r="F2260" s="150"/>
      <c r="G2260" s="151">
        <f>ROUND(E2260*F2260,2)</f>
        <v>0</v>
      </c>
      <c r="H2260" s="150"/>
      <c r="I2260" s="151">
        <f>ROUND(E2260*H2260,2)</f>
        <v>0</v>
      </c>
      <c r="J2260" s="150"/>
      <c r="K2260" s="151">
        <f>ROUND(E2260*J2260,2)</f>
        <v>0</v>
      </c>
      <c r="L2260" s="151">
        <v>21</v>
      </c>
      <c r="M2260" s="151">
        <f>G2260*(1+L2260/100)</f>
        <v>0</v>
      </c>
      <c r="N2260" s="149">
        <v>0</v>
      </c>
      <c r="O2260" s="149">
        <f>ROUND(E2260*N2260,2)</f>
        <v>0</v>
      </c>
      <c r="P2260" s="149">
        <v>0</v>
      </c>
      <c r="Q2260" s="149">
        <f>ROUND(E2260*P2260,2)</f>
        <v>0</v>
      </c>
      <c r="R2260" s="151"/>
      <c r="S2260" s="151" t="s">
        <v>293</v>
      </c>
      <c r="T2260" s="152" t="s">
        <v>279</v>
      </c>
      <c r="U2260" s="136">
        <v>0</v>
      </c>
      <c r="V2260" s="136">
        <f>ROUND(E2260*U2260,2)</f>
        <v>0</v>
      </c>
      <c r="W2260" s="136"/>
      <c r="X2260" s="136" t="s">
        <v>320</v>
      </c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321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">
      <c r="A2261" s="133"/>
      <c r="B2261" s="134"/>
      <c r="C2261" s="239"/>
      <c r="D2261" s="240"/>
      <c r="E2261" s="240"/>
      <c r="F2261" s="240"/>
      <c r="G2261" s="240"/>
      <c r="H2261" s="136"/>
      <c r="I2261" s="136"/>
      <c r="J2261" s="136"/>
      <c r="K2261" s="136"/>
      <c r="L2261" s="136"/>
      <c r="M2261" s="136"/>
      <c r="N2261" s="135"/>
      <c r="O2261" s="135"/>
      <c r="P2261" s="135"/>
      <c r="Q2261" s="135"/>
      <c r="R2261" s="136"/>
      <c r="S2261" s="136"/>
      <c r="T2261" s="136"/>
      <c r="U2261" s="136"/>
      <c r="V2261" s="136"/>
      <c r="W2261" s="136"/>
      <c r="X2261" s="136"/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284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">
      <c r="A2262" s="133">
        <v>278</v>
      </c>
      <c r="B2262" s="134" t="s">
        <v>1585</v>
      </c>
      <c r="C2262" s="170" t="s">
        <v>1586</v>
      </c>
      <c r="D2262" s="169" t="s">
        <v>0</v>
      </c>
      <c r="E2262" s="168"/>
      <c r="F2262" s="167"/>
      <c r="G2262" s="136">
        <f>ROUND(E2262*F2262,2)</f>
        <v>0</v>
      </c>
      <c r="H2262" s="167"/>
      <c r="I2262" s="136">
        <f>ROUND(E2262*H2262,2)</f>
        <v>0</v>
      </c>
      <c r="J2262" s="167"/>
      <c r="K2262" s="136">
        <f>ROUND(E2262*J2262,2)</f>
        <v>0</v>
      </c>
      <c r="L2262" s="136">
        <v>21</v>
      </c>
      <c r="M2262" s="136">
        <f>G2262*(1+L2262/100)</f>
        <v>0</v>
      </c>
      <c r="N2262" s="135">
        <v>0</v>
      </c>
      <c r="O2262" s="135">
        <f>ROUND(E2262*N2262,2)</f>
        <v>0</v>
      </c>
      <c r="P2262" s="135">
        <v>0</v>
      </c>
      <c r="Q2262" s="135">
        <f>ROUND(E2262*P2262,2)</f>
        <v>0</v>
      </c>
      <c r="R2262" s="136" t="s">
        <v>1587</v>
      </c>
      <c r="S2262" s="136" t="s">
        <v>3362</v>
      </c>
      <c r="T2262" s="136" t="s">
        <v>279</v>
      </c>
      <c r="U2262" s="136">
        <v>0</v>
      </c>
      <c r="V2262" s="136">
        <f>ROUND(E2262*U2262,2)</f>
        <v>0</v>
      </c>
      <c r="W2262" s="136"/>
      <c r="X2262" s="136" t="s">
        <v>1357</v>
      </c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1358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">
      <c r="A2263" s="133"/>
      <c r="B2263" s="134"/>
      <c r="C2263" s="260" t="s">
        <v>1423</v>
      </c>
      <c r="D2263" s="261"/>
      <c r="E2263" s="261"/>
      <c r="F2263" s="261"/>
      <c r="G2263" s="261"/>
      <c r="H2263" s="136"/>
      <c r="I2263" s="136"/>
      <c r="J2263" s="136"/>
      <c r="K2263" s="136"/>
      <c r="L2263" s="136"/>
      <c r="M2263" s="136"/>
      <c r="N2263" s="135"/>
      <c r="O2263" s="135"/>
      <c r="P2263" s="135"/>
      <c r="Q2263" s="135"/>
      <c r="R2263" s="136"/>
      <c r="S2263" s="136"/>
      <c r="T2263" s="136"/>
      <c r="U2263" s="136"/>
      <c r="V2263" s="136"/>
      <c r="W2263" s="136"/>
      <c r="X2263" s="136"/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326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">
      <c r="A2264" s="133"/>
      <c r="B2264" s="134"/>
      <c r="C2264" s="237"/>
      <c r="D2264" s="238"/>
      <c r="E2264" s="238"/>
      <c r="F2264" s="238"/>
      <c r="G2264" s="238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284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x14ac:dyDescent="0.2">
      <c r="A2265" s="140" t="s">
        <v>273</v>
      </c>
      <c r="B2265" s="141" t="s">
        <v>172</v>
      </c>
      <c r="C2265" s="155" t="s">
        <v>173</v>
      </c>
      <c r="D2265" s="142"/>
      <c r="E2265" s="143"/>
      <c r="F2265" s="144"/>
      <c r="G2265" s="144">
        <f>SUMIF(AG2266:AG2278,"&lt;&gt;NOR",G2266:G2278)</f>
        <v>0</v>
      </c>
      <c r="H2265" s="144"/>
      <c r="I2265" s="144">
        <f>SUM(I2266:I2278)</f>
        <v>0</v>
      </c>
      <c r="J2265" s="144"/>
      <c r="K2265" s="144">
        <f>SUM(K2266:K2278)</f>
        <v>0</v>
      </c>
      <c r="L2265" s="144"/>
      <c r="M2265" s="144">
        <f>SUM(M2266:M2278)</f>
        <v>0</v>
      </c>
      <c r="N2265" s="143"/>
      <c r="O2265" s="143">
        <f>SUM(O2266:O2278)</f>
        <v>0.08</v>
      </c>
      <c r="P2265" s="143"/>
      <c r="Q2265" s="143">
        <f>SUM(Q2266:Q2278)</f>
        <v>0</v>
      </c>
      <c r="R2265" s="144"/>
      <c r="S2265" s="144"/>
      <c r="T2265" s="145"/>
      <c r="U2265" s="139"/>
      <c r="V2265" s="139">
        <f>SUM(V2266:V2278)</f>
        <v>15.99</v>
      </c>
      <c r="W2265" s="139"/>
      <c r="X2265" s="139"/>
      <c r="AG2265" t="s">
        <v>274</v>
      </c>
    </row>
    <row r="2266" spans="1:60" ht="22.5" outlineLevel="1" x14ac:dyDescent="0.2">
      <c r="A2266" s="146">
        <v>279</v>
      </c>
      <c r="B2266" s="147" t="s">
        <v>1588</v>
      </c>
      <c r="C2266" s="156" t="s">
        <v>3366</v>
      </c>
      <c r="D2266" s="148" t="s">
        <v>361</v>
      </c>
      <c r="E2266" s="149">
        <v>133.23848000000001</v>
      </c>
      <c r="F2266" s="150"/>
      <c r="G2266" s="151">
        <f>ROUND(E2266*F2266,2)</f>
        <v>0</v>
      </c>
      <c r="H2266" s="150"/>
      <c r="I2266" s="151">
        <f>ROUND(E2266*H2266,2)</f>
        <v>0</v>
      </c>
      <c r="J2266" s="150"/>
      <c r="K2266" s="151">
        <f>ROUND(E2266*J2266,2)</f>
        <v>0</v>
      </c>
      <c r="L2266" s="151">
        <v>21</v>
      </c>
      <c r="M2266" s="151">
        <f>G2266*(1+L2266/100)</f>
        <v>0</v>
      </c>
      <c r="N2266" s="149">
        <v>6.0999999999999997E-4</v>
      </c>
      <c r="O2266" s="149">
        <f>ROUND(E2266*N2266,2)</f>
        <v>0.08</v>
      </c>
      <c r="P2266" s="149">
        <v>0</v>
      </c>
      <c r="Q2266" s="149">
        <f>ROUND(E2266*P2266,2)</f>
        <v>0</v>
      </c>
      <c r="R2266" s="151" t="s">
        <v>1589</v>
      </c>
      <c r="S2266" s="151" t="s">
        <v>3362</v>
      </c>
      <c r="T2266" s="152" t="s">
        <v>279</v>
      </c>
      <c r="U2266" s="136">
        <v>0.12</v>
      </c>
      <c r="V2266" s="136">
        <f>ROUND(E2266*U2266,2)</f>
        <v>15.99</v>
      </c>
      <c r="W2266" s="136"/>
      <c r="X2266" s="136" t="s">
        <v>320</v>
      </c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321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">
      <c r="A2267" s="133"/>
      <c r="B2267" s="134"/>
      <c r="C2267" s="241" t="s">
        <v>1590</v>
      </c>
      <c r="D2267" s="242"/>
      <c r="E2267" s="242"/>
      <c r="F2267" s="242"/>
      <c r="G2267" s="242"/>
      <c r="H2267" s="136"/>
      <c r="I2267" s="136"/>
      <c r="J2267" s="136"/>
      <c r="K2267" s="136"/>
      <c r="L2267" s="136"/>
      <c r="M2267" s="136"/>
      <c r="N2267" s="135"/>
      <c r="O2267" s="135"/>
      <c r="P2267" s="135"/>
      <c r="Q2267" s="135"/>
      <c r="R2267" s="136"/>
      <c r="S2267" s="136"/>
      <c r="T2267" s="136"/>
      <c r="U2267" s="136"/>
      <c r="V2267" s="136"/>
      <c r="W2267" s="136"/>
      <c r="X2267" s="136"/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283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">
      <c r="A2268" s="133"/>
      <c r="B2268" s="134"/>
      <c r="C2268" s="157" t="s">
        <v>1239</v>
      </c>
      <c r="D2268" s="137"/>
      <c r="E2268" s="138"/>
      <c r="F2268" s="136"/>
      <c r="G2268" s="136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298</v>
      </c>
      <c r="AH2268" s="126">
        <v>0</v>
      </c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">
      <c r="A2269" s="133"/>
      <c r="B2269" s="134"/>
      <c r="C2269" s="157" t="s">
        <v>1521</v>
      </c>
      <c r="D2269" s="137"/>
      <c r="E2269" s="138">
        <v>21</v>
      </c>
      <c r="F2269" s="136"/>
      <c r="G2269" s="136"/>
      <c r="H2269" s="136"/>
      <c r="I2269" s="136"/>
      <c r="J2269" s="136"/>
      <c r="K2269" s="136"/>
      <c r="L2269" s="136"/>
      <c r="M2269" s="136"/>
      <c r="N2269" s="135"/>
      <c r="O2269" s="135"/>
      <c r="P2269" s="135"/>
      <c r="Q2269" s="135"/>
      <c r="R2269" s="136"/>
      <c r="S2269" s="136"/>
      <c r="T2269" s="136"/>
      <c r="U2269" s="136"/>
      <c r="V2269" s="136"/>
      <c r="W2269" s="136"/>
      <c r="X2269" s="136"/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298</v>
      </c>
      <c r="AH2269" s="126">
        <v>0</v>
      </c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">
      <c r="A2270" s="133"/>
      <c r="B2270" s="134"/>
      <c r="C2270" s="157" t="s">
        <v>1512</v>
      </c>
      <c r="D2270" s="137"/>
      <c r="E2270" s="138"/>
      <c r="F2270" s="136"/>
      <c r="G2270" s="136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298</v>
      </c>
      <c r="AH2270" s="126">
        <v>0</v>
      </c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">
      <c r="A2271" s="133"/>
      <c r="B2271" s="134"/>
      <c r="C2271" s="157" t="s">
        <v>1513</v>
      </c>
      <c r="D2271" s="137"/>
      <c r="E2271" s="138">
        <v>26.849789999999999</v>
      </c>
      <c r="F2271" s="136"/>
      <c r="G2271" s="136"/>
      <c r="H2271" s="136"/>
      <c r="I2271" s="136"/>
      <c r="J2271" s="136"/>
      <c r="K2271" s="136"/>
      <c r="L2271" s="136"/>
      <c r="M2271" s="136"/>
      <c r="N2271" s="135"/>
      <c r="O2271" s="135"/>
      <c r="P2271" s="135"/>
      <c r="Q2271" s="135"/>
      <c r="R2271" s="136"/>
      <c r="S2271" s="136"/>
      <c r="T2271" s="136"/>
      <c r="U2271" s="136"/>
      <c r="V2271" s="136"/>
      <c r="W2271" s="136"/>
      <c r="X2271" s="136"/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298</v>
      </c>
      <c r="AH2271" s="126">
        <v>0</v>
      </c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">
      <c r="A2272" s="133"/>
      <c r="B2272" s="134"/>
      <c r="C2272" s="157" t="s">
        <v>1248</v>
      </c>
      <c r="D2272" s="137"/>
      <c r="E2272" s="138"/>
      <c r="F2272" s="136"/>
      <c r="G2272" s="136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298</v>
      </c>
      <c r="AH2272" s="126">
        <v>0</v>
      </c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">
      <c r="A2273" s="133"/>
      <c r="B2273" s="134"/>
      <c r="C2273" s="157" t="s">
        <v>1249</v>
      </c>
      <c r="D2273" s="137"/>
      <c r="E2273" s="138"/>
      <c r="F2273" s="136"/>
      <c r="G2273" s="136"/>
      <c r="H2273" s="136"/>
      <c r="I2273" s="136"/>
      <c r="J2273" s="136"/>
      <c r="K2273" s="136"/>
      <c r="L2273" s="136"/>
      <c r="M2273" s="136"/>
      <c r="N2273" s="135"/>
      <c r="O2273" s="135"/>
      <c r="P2273" s="135"/>
      <c r="Q2273" s="135"/>
      <c r="R2273" s="136"/>
      <c r="S2273" s="136"/>
      <c r="T2273" s="136"/>
      <c r="U2273" s="136"/>
      <c r="V2273" s="136"/>
      <c r="W2273" s="136"/>
      <c r="X2273" s="136"/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298</v>
      </c>
      <c r="AH2273" s="126">
        <v>0</v>
      </c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">
      <c r="A2274" s="133"/>
      <c r="B2274" s="134"/>
      <c r="C2274" s="157" t="s">
        <v>1250</v>
      </c>
      <c r="D2274" s="137"/>
      <c r="E2274" s="138">
        <v>85.388689999999997</v>
      </c>
      <c r="F2274" s="136"/>
      <c r="G2274" s="136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298</v>
      </c>
      <c r="AH2274" s="126">
        <v>0</v>
      </c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">
      <c r="A2275" s="133"/>
      <c r="B2275" s="134"/>
      <c r="C2275" s="237"/>
      <c r="D2275" s="238"/>
      <c r="E2275" s="238"/>
      <c r="F2275" s="238"/>
      <c r="G2275" s="238"/>
      <c r="H2275" s="136"/>
      <c r="I2275" s="136"/>
      <c r="J2275" s="136"/>
      <c r="K2275" s="136"/>
      <c r="L2275" s="136"/>
      <c r="M2275" s="136"/>
      <c r="N2275" s="135"/>
      <c r="O2275" s="135"/>
      <c r="P2275" s="135"/>
      <c r="Q2275" s="135"/>
      <c r="R2275" s="136"/>
      <c r="S2275" s="136"/>
      <c r="T2275" s="136"/>
      <c r="U2275" s="136"/>
      <c r="V2275" s="136"/>
      <c r="W2275" s="136"/>
      <c r="X2275" s="136"/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284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">
      <c r="A2276" s="133">
        <v>280</v>
      </c>
      <c r="B2276" s="134" t="s">
        <v>1591</v>
      </c>
      <c r="C2276" s="170" t="s">
        <v>1592</v>
      </c>
      <c r="D2276" s="169" t="s">
        <v>0</v>
      </c>
      <c r="E2276" s="168"/>
      <c r="F2276" s="167"/>
      <c r="G2276" s="136">
        <f>ROUND(E2276*F2276,2)</f>
        <v>0</v>
      </c>
      <c r="H2276" s="167"/>
      <c r="I2276" s="136">
        <f>ROUND(E2276*H2276,2)</f>
        <v>0</v>
      </c>
      <c r="J2276" s="167"/>
      <c r="K2276" s="136">
        <f>ROUND(E2276*J2276,2)</f>
        <v>0</v>
      </c>
      <c r="L2276" s="136">
        <v>21</v>
      </c>
      <c r="M2276" s="136">
        <f>G2276*(1+L2276/100)</f>
        <v>0</v>
      </c>
      <c r="N2276" s="135">
        <v>0</v>
      </c>
      <c r="O2276" s="135">
        <f>ROUND(E2276*N2276,2)</f>
        <v>0</v>
      </c>
      <c r="P2276" s="135">
        <v>0</v>
      </c>
      <c r="Q2276" s="135">
        <f>ROUND(E2276*P2276,2)</f>
        <v>0</v>
      </c>
      <c r="R2276" s="136" t="s">
        <v>1589</v>
      </c>
      <c r="S2276" s="136" t="s">
        <v>3362</v>
      </c>
      <c r="T2276" s="136" t="s">
        <v>279</v>
      </c>
      <c r="U2276" s="136">
        <v>2.5999999999999999E-2</v>
      </c>
      <c r="V2276" s="136">
        <f>ROUND(E2276*U2276,2)</f>
        <v>0</v>
      </c>
      <c r="W2276" s="136"/>
      <c r="X2276" s="136" t="s">
        <v>1357</v>
      </c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1358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">
      <c r="A2277" s="133"/>
      <c r="B2277" s="134"/>
      <c r="C2277" s="260" t="s">
        <v>1423</v>
      </c>
      <c r="D2277" s="261"/>
      <c r="E2277" s="261"/>
      <c r="F2277" s="261"/>
      <c r="G2277" s="261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326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outlineLevel="1" x14ac:dyDescent="0.2">
      <c r="A2278" s="133"/>
      <c r="B2278" s="134"/>
      <c r="C2278" s="237"/>
      <c r="D2278" s="238"/>
      <c r="E2278" s="238"/>
      <c r="F2278" s="238"/>
      <c r="G2278" s="238"/>
      <c r="H2278" s="136"/>
      <c r="I2278" s="136"/>
      <c r="J2278" s="136"/>
      <c r="K2278" s="136"/>
      <c r="L2278" s="136"/>
      <c r="M2278" s="136"/>
      <c r="N2278" s="135"/>
      <c r="O2278" s="135"/>
      <c r="P2278" s="135"/>
      <c r="Q2278" s="135"/>
      <c r="R2278" s="136"/>
      <c r="S2278" s="136"/>
      <c r="T2278" s="136"/>
      <c r="U2278" s="136"/>
      <c r="V2278" s="136"/>
      <c r="W2278" s="136"/>
      <c r="X2278" s="136"/>
      <c r="Y2278" s="126"/>
      <c r="Z2278" s="126"/>
      <c r="AA2278" s="126"/>
      <c r="AB2278" s="126"/>
      <c r="AC2278" s="126"/>
      <c r="AD2278" s="126"/>
      <c r="AE2278" s="126"/>
      <c r="AF2278" s="126"/>
      <c r="AG2278" s="126" t="s">
        <v>284</v>
      </c>
      <c r="AH2278" s="126"/>
      <c r="AI2278" s="126"/>
      <c r="AJ2278" s="126"/>
      <c r="AK2278" s="126"/>
      <c r="AL2278" s="126"/>
      <c r="AM2278" s="126"/>
      <c r="AN2278" s="126"/>
      <c r="AO2278" s="126"/>
      <c r="AP2278" s="126"/>
      <c r="AQ2278" s="126"/>
      <c r="AR2278" s="126"/>
      <c r="AS2278" s="126"/>
      <c r="AT2278" s="126"/>
      <c r="AU2278" s="126"/>
      <c r="AV2278" s="126"/>
      <c r="AW2278" s="126"/>
      <c r="AX2278" s="126"/>
      <c r="AY2278" s="126"/>
      <c r="AZ2278" s="126"/>
      <c r="BA2278" s="126"/>
      <c r="BB2278" s="126"/>
      <c r="BC2278" s="126"/>
      <c r="BD2278" s="126"/>
      <c r="BE2278" s="126"/>
      <c r="BF2278" s="126"/>
      <c r="BG2278" s="126"/>
      <c r="BH2278" s="126"/>
    </row>
    <row r="2279" spans="1:60" x14ac:dyDescent="0.2">
      <c r="A2279" s="140" t="s">
        <v>273</v>
      </c>
      <c r="B2279" s="141" t="s">
        <v>174</v>
      </c>
      <c r="C2279" s="155" t="s">
        <v>175</v>
      </c>
      <c r="D2279" s="142"/>
      <c r="E2279" s="143"/>
      <c r="F2279" s="144"/>
      <c r="G2279" s="144">
        <f>SUMIF(AG2280:AG2296,"&lt;&gt;NOR",G2280:G2296)</f>
        <v>0</v>
      </c>
      <c r="H2279" s="144"/>
      <c r="I2279" s="144">
        <f>SUM(I2280:I2296)</f>
        <v>0</v>
      </c>
      <c r="J2279" s="144"/>
      <c r="K2279" s="144">
        <f>SUM(K2280:K2296)</f>
        <v>0</v>
      </c>
      <c r="L2279" s="144"/>
      <c r="M2279" s="144">
        <f>SUM(M2280:M2296)</f>
        <v>0</v>
      </c>
      <c r="N2279" s="143"/>
      <c r="O2279" s="143">
        <f>SUM(O2280:O2296)</f>
        <v>0</v>
      </c>
      <c r="P2279" s="143"/>
      <c r="Q2279" s="143">
        <f>SUM(Q2280:Q2296)</f>
        <v>0</v>
      </c>
      <c r="R2279" s="144"/>
      <c r="S2279" s="144"/>
      <c r="T2279" s="145"/>
      <c r="U2279" s="139"/>
      <c r="V2279" s="139">
        <f>SUM(V2280:V2296)</f>
        <v>49.290000000000006</v>
      </c>
      <c r="W2279" s="139"/>
      <c r="X2279" s="139"/>
      <c r="AG2279" t="s">
        <v>274</v>
      </c>
    </row>
    <row r="2280" spans="1:60" ht="22.5" outlineLevel="1" x14ac:dyDescent="0.2">
      <c r="A2280" s="146">
        <v>281</v>
      </c>
      <c r="B2280" s="147" t="s">
        <v>1593</v>
      </c>
      <c r="C2280" s="156" t="s">
        <v>1594</v>
      </c>
      <c r="D2280" s="148" t="s">
        <v>361</v>
      </c>
      <c r="E2280" s="149">
        <v>6.9508700000000001</v>
      </c>
      <c r="F2280" s="150"/>
      <c r="G2280" s="151">
        <f>ROUND(E2280*F2280,2)</f>
        <v>0</v>
      </c>
      <c r="H2280" s="150"/>
      <c r="I2280" s="151">
        <f>ROUND(E2280*H2280,2)</f>
        <v>0</v>
      </c>
      <c r="J2280" s="150"/>
      <c r="K2280" s="151">
        <f>ROUND(E2280*J2280,2)</f>
        <v>0</v>
      </c>
      <c r="L2280" s="151">
        <v>21</v>
      </c>
      <c r="M2280" s="151">
        <f>G2280*(1+L2280/100)</f>
        <v>0</v>
      </c>
      <c r="N2280" s="149">
        <v>0</v>
      </c>
      <c r="O2280" s="149">
        <f>ROUND(E2280*N2280,2)</f>
        <v>0</v>
      </c>
      <c r="P2280" s="149">
        <v>0</v>
      </c>
      <c r="Q2280" s="149">
        <f>ROUND(E2280*P2280,2)</f>
        <v>0</v>
      </c>
      <c r="R2280" s="151"/>
      <c r="S2280" s="151" t="s">
        <v>293</v>
      </c>
      <c r="T2280" s="152" t="s">
        <v>279</v>
      </c>
      <c r="U2280" s="136">
        <v>0.28000000000000003</v>
      </c>
      <c r="V2280" s="136">
        <f>ROUND(E2280*U2280,2)</f>
        <v>1.95</v>
      </c>
      <c r="W2280" s="136"/>
      <c r="X2280" s="136" t="s">
        <v>320</v>
      </c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321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">
      <c r="A2281" s="133"/>
      <c r="B2281" s="134"/>
      <c r="C2281" s="157" t="s">
        <v>455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298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">
      <c r="A2282" s="133"/>
      <c r="B2282" s="134"/>
      <c r="C2282" s="157" t="s">
        <v>1430</v>
      </c>
      <c r="D2282" s="137"/>
      <c r="E2282" s="138">
        <v>6.6198800000000002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298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">
      <c r="A2283" s="133"/>
      <c r="B2283" s="134"/>
      <c r="C2283" s="157" t="s">
        <v>655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298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">
      <c r="A2284" s="133"/>
      <c r="B2284" s="134"/>
      <c r="C2284" s="157" t="s">
        <v>1431</v>
      </c>
      <c r="D2284" s="137"/>
      <c r="E2284" s="138">
        <v>0.33100000000000002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298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">
      <c r="A2285" s="133"/>
      <c r="B2285" s="134"/>
      <c r="C2285" s="237"/>
      <c r="D2285" s="238"/>
      <c r="E2285" s="238"/>
      <c r="F2285" s="238"/>
      <c r="G2285" s="238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284</v>
      </c>
      <c r="AH2285" s="126"/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ht="22.5" outlineLevel="1" x14ac:dyDescent="0.2">
      <c r="A2286" s="146">
        <v>282</v>
      </c>
      <c r="B2286" s="147" t="s">
        <v>1595</v>
      </c>
      <c r="C2286" s="156" t="s">
        <v>1596</v>
      </c>
      <c r="D2286" s="148" t="s">
        <v>361</v>
      </c>
      <c r="E2286" s="149">
        <v>169.0581</v>
      </c>
      <c r="F2286" s="150"/>
      <c r="G2286" s="151">
        <f>ROUND(E2286*F2286,2)</f>
        <v>0</v>
      </c>
      <c r="H2286" s="150"/>
      <c r="I2286" s="151">
        <f>ROUND(E2286*H2286,2)</f>
        <v>0</v>
      </c>
      <c r="J2286" s="150"/>
      <c r="K2286" s="151">
        <f>ROUND(E2286*J2286,2)</f>
        <v>0</v>
      </c>
      <c r="L2286" s="151">
        <v>21</v>
      </c>
      <c r="M2286" s="151">
        <f>G2286*(1+L2286/100)</f>
        <v>0</v>
      </c>
      <c r="N2286" s="149">
        <v>0</v>
      </c>
      <c r="O2286" s="149">
        <f>ROUND(E2286*N2286,2)</f>
        <v>0</v>
      </c>
      <c r="P2286" s="149">
        <v>0</v>
      </c>
      <c r="Q2286" s="149">
        <f>ROUND(E2286*P2286,2)</f>
        <v>0</v>
      </c>
      <c r="R2286" s="151"/>
      <c r="S2286" s="151" t="s">
        <v>293</v>
      </c>
      <c r="T2286" s="152" t="s">
        <v>279</v>
      </c>
      <c r="U2286" s="136">
        <v>0.28000000000000003</v>
      </c>
      <c r="V2286" s="136">
        <f>ROUND(E2286*U2286,2)</f>
        <v>47.34</v>
      </c>
      <c r="W2286" s="136"/>
      <c r="X2286" s="136" t="s">
        <v>320</v>
      </c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321</v>
      </c>
      <c r="AH2286" s="126"/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">
      <c r="A2287" s="133"/>
      <c r="B2287" s="134"/>
      <c r="C2287" s="157" t="s">
        <v>455</v>
      </c>
      <c r="D2287" s="137"/>
      <c r="E2287" s="138"/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298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">
      <c r="A2288" s="133"/>
      <c r="B2288" s="134"/>
      <c r="C2288" s="157" t="s">
        <v>1439</v>
      </c>
      <c r="D2288" s="137"/>
      <c r="E2288" s="138">
        <v>169.05760000000001</v>
      </c>
      <c r="F2288" s="136"/>
      <c r="G2288" s="136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298</v>
      </c>
      <c r="AH2288" s="126">
        <v>0</v>
      </c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">
      <c r="A2289" s="133"/>
      <c r="B2289" s="134"/>
      <c r="C2289" s="157" t="s">
        <v>1440</v>
      </c>
      <c r="D2289" s="137"/>
      <c r="E2289" s="138">
        <v>-22.3125</v>
      </c>
      <c r="F2289" s="136"/>
      <c r="G2289" s="136"/>
      <c r="H2289" s="136"/>
      <c r="I2289" s="136"/>
      <c r="J2289" s="136"/>
      <c r="K2289" s="136"/>
      <c r="L2289" s="136"/>
      <c r="M2289" s="136"/>
      <c r="N2289" s="135"/>
      <c r="O2289" s="135"/>
      <c r="P2289" s="135"/>
      <c r="Q2289" s="135"/>
      <c r="R2289" s="136"/>
      <c r="S2289" s="136"/>
      <c r="T2289" s="136"/>
      <c r="U2289" s="136"/>
      <c r="V2289" s="136"/>
      <c r="W2289" s="136"/>
      <c r="X2289" s="136"/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298</v>
      </c>
      <c r="AH2289" s="126">
        <v>0</v>
      </c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">
      <c r="A2290" s="133"/>
      <c r="B2290" s="134"/>
      <c r="C2290" s="157" t="s">
        <v>1441</v>
      </c>
      <c r="D2290" s="137"/>
      <c r="E2290" s="138">
        <v>14.262499999999999</v>
      </c>
      <c r="F2290" s="136"/>
      <c r="G2290" s="136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298</v>
      </c>
      <c r="AH2290" s="126">
        <v>0</v>
      </c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">
      <c r="A2291" s="133"/>
      <c r="B2291" s="134"/>
      <c r="C2291" s="157" t="s">
        <v>655</v>
      </c>
      <c r="D2291" s="137"/>
      <c r="E2291" s="138"/>
      <c r="F2291" s="136"/>
      <c r="G2291" s="136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298</v>
      </c>
      <c r="AH2291" s="126">
        <v>0</v>
      </c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outlineLevel="1" x14ac:dyDescent="0.2">
      <c r="A2292" s="133"/>
      <c r="B2292" s="134"/>
      <c r="C2292" s="157" t="s">
        <v>1442</v>
      </c>
      <c r="D2292" s="137"/>
      <c r="E2292" s="138">
        <v>8.0504999999999995</v>
      </c>
      <c r="F2292" s="136"/>
      <c r="G2292" s="136"/>
      <c r="H2292" s="136"/>
      <c r="I2292" s="136"/>
      <c r="J2292" s="136"/>
      <c r="K2292" s="136"/>
      <c r="L2292" s="136"/>
      <c r="M2292" s="136"/>
      <c r="N2292" s="135"/>
      <c r="O2292" s="135"/>
      <c r="P2292" s="135"/>
      <c r="Q2292" s="135"/>
      <c r="R2292" s="136"/>
      <c r="S2292" s="136"/>
      <c r="T2292" s="136"/>
      <c r="U2292" s="136"/>
      <c r="V2292" s="136"/>
      <c r="W2292" s="136"/>
      <c r="X2292" s="136"/>
      <c r="Y2292" s="126"/>
      <c r="Z2292" s="126"/>
      <c r="AA2292" s="126"/>
      <c r="AB2292" s="126"/>
      <c r="AC2292" s="126"/>
      <c r="AD2292" s="126"/>
      <c r="AE2292" s="126"/>
      <c r="AF2292" s="126"/>
      <c r="AG2292" s="126" t="s">
        <v>298</v>
      </c>
      <c r="AH2292" s="126">
        <v>0</v>
      </c>
      <c r="AI2292" s="126"/>
      <c r="AJ2292" s="126"/>
      <c r="AK2292" s="126"/>
      <c r="AL2292" s="126"/>
      <c r="AM2292" s="126"/>
      <c r="AN2292" s="126"/>
      <c r="AO2292" s="126"/>
      <c r="AP2292" s="126"/>
      <c r="AQ2292" s="126"/>
      <c r="AR2292" s="126"/>
      <c r="AS2292" s="126"/>
      <c r="AT2292" s="126"/>
      <c r="AU2292" s="126"/>
      <c r="AV2292" s="126"/>
      <c r="AW2292" s="126"/>
      <c r="AX2292" s="126"/>
      <c r="AY2292" s="126"/>
      <c r="AZ2292" s="126"/>
      <c r="BA2292" s="126"/>
      <c r="BB2292" s="126"/>
      <c r="BC2292" s="126"/>
      <c r="BD2292" s="126"/>
      <c r="BE2292" s="126"/>
      <c r="BF2292" s="126"/>
      <c r="BG2292" s="126"/>
      <c r="BH2292" s="126"/>
    </row>
    <row r="2293" spans="1:60" outlineLevel="1" x14ac:dyDescent="0.2">
      <c r="A2293" s="133"/>
      <c r="B2293" s="134"/>
      <c r="C2293" s="237"/>
      <c r="D2293" s="238"/>
      <c r="E2293" s="238"/>
      <c r="F2293" s="238"/>
      <c r="G2293" s="238"/>
      <c r="H2293" s="136"/>
      <c r="I2293" s="136"/>
      <c r="J2293" s="136"/>
      <c r="K2293" s="136"/>
      <c r="L2293" s="136"/>
      <c r="M2293" s="136"/>
      <c r="N2293" s="135"/>
      <c r="O2293" s="135"/>
      <c r="P2293" s="135"/>
      <c r="Q2293" s="135"/>
      <c r="R2293" s="136"/>
      <c r="S2293" s="136"/>
      <c r="T2293" s="136"/>
      <c r="U2293" s="136"/>
      <c r="V2293" s="136"/>
      <c r="W2293" s="136"/>
      <c r="X2293" s="136"/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284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">
      <c r="A2294" s="133">
        <v>283</v>
      </c>
      <c r="B2294" s="134" t="s">
        <v>1597</v>
      </c>
      <c r="C2294" s="170" t="s">
        <v>1598</v>
      </c>
      <c r="D2294" s="169" t="s">
        <v>0</v>
      </c>
      <c r="E2294" s="168"/>
      <c r="F2294" s="167"/>
      <c r="G2294" s="136">
        <f>ROUND(E2294*F2294,2)</f>
        <v>0</v>
      </c>
      <c r="H2294" s="167"/>
      <c r="I2294" s="136">
        <f>ROUND(E2294*H2294,2)</f>
        <v>0</v>
      </c>
      <c r="J2294" s="167"/>
      <c r="K2294" s="136">
        <f>ROUND(E2294*J2294,2)</f>
        <v>0</v>
      </c>
      <c r="L2294" s="136">
        <v>21</v>
      </c>
      <c r="M2294" s="136">
        <f>G2294*(1+L2294/100)</f>
        <v>0</v>
      </c>
      <c r="N2294" s="135">
        <v>0</v>
      </c>
      <c r="O2294" s="135">
        <f>ROUND(E2294*N2294,2)</f>
        <v>0</v>
      </c>
      <c r="P2294" s="135">
        <v>0</v>
      </c>
      <c r="Q2294" s="135">
        <f>ROUND(E2294*P2294,2)</f>
        <v>0</v>
      </c>
      <c r="R2294" s="136" t="s">
        <v>1599</v>
      </c>
      <c r="S2294" s="136" t="s">
        <v>3362</v>
      </c>
      <c r="T2294" s="136" t="s">
        <v>279</v>
      </c>
      <c r="U2294" s="136">
        <v>0</v>
      </c>
      <c r="V2294" s="136">
        <f>ROUND(E2294*U2294,2)</f>
        <v>0</v>
      </c>
      <c r="W2294" s="136"/>
      <c r="X2294" s="136" t="s">
        <v>1357</v>
      </c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1358</v>
      </c>
      <c r="AH2294" s="126"/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">
      <c r="A2295" s="133"/>
      <c r="B2295" s="134"/>
      <c r="C2295" s="260" t="s">
        <v>1423</v>
      </c>
      <c r="D2295" s="261"/>
      <c r="E2295" s="261"/>
      <c r="F2295" s="261"/>
      <c r="G2295" s="261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326</v>
      </c>
      <c r="AH2295" s="126"/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">
      <c r="A2296" s="133"/>
      <c r="B2296" s="134"/>
      <c r="C2296" s="237"/>
      <c r="D2296" s="238"/>
      <c r="E2296" s="238"/>
      <c r="F2296" s="238"/>
      <c r="G2296" s="238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284</v>
      </c>
      <c r="AH2296" s="126"/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x14ac:dyDescent="0.2">
      <c r="A2297" s="140" t="s">
        <v>273</v>
      </c>
      <c r="B2297" s="141" t="s">
        <v>176</v>
      </c>
      <c r="C2297" s="155" t="s">
        <v>177</v>
      </c>
      <c r="D2297" s="142"/>
      <c r="E2297" s="143"/>
      <c r="F2297" s="144"/>
      <c r="G2297" s="144">
        <f>SUMIF(AG2298:AG2381,"&lt;&gt;NOR",G2298:G2381)</f>
        <v>0</v>
      </c>
      <c r="H2297" s="144"/>
      <c r="I2297" s="144">
        <f>SUM(I2298:I2381)</f>
        <v>0</v>
      </c>
      <c r="J2297" s="144"/>
      <c r="K2297" s="144">
        <f>SUM(K2298:K2381)</f>
        <v>0</v>
      </c>
      <c r="L2297" s="144"/>
      <c r="M2297" s="144">
        <f>SUM(M2298:M2381)</f>
        <v>0</v>
      </c>
      <c r="N2297" s="143"/>
      <c r="O2297" s="143">
        <f>SUM(O2298:O2381)</f>
        <v>0</v>
      </c>
      <c r="P2297" s="143"/>
      <c r="Q2297" s="143">
        <f>SUM(Q2298:Q2381)</f>
        <v>0</v>
      </c>
      <c r="R2297" s="144"/>
      <c r="S2297" s="144"/>
      <c r="T2297" s="145"/>
      <c r="U2297" s="139"/>
      <c r="V2297" s="139">
        <f>SUM(V2298:V2381)</f>
        <v>0</v>
      </c>
      <c r="W2297" s="139"/>
      <c r="X2297" s="139"/>
      <c r="AG2297" t="s">
        <v>274</v>
      </c>
    </row>
    <row r="2298" spans="1:60" outlineLevel="1" x14ac:dyDescent="0.2">
      <c r="A2298" s="146">
        <v>284</v>
      </c>
      <c r="B2298" s="147" t="s">
        <v>1600</v>
      </c>
      <c r="C2298" s="156" t="s">
        <v>1601</v>
      </c>
      <c r="D2298" s="148" t="s">
        <v>672</v>
      </c>
      <c r="E2298" s="149">
        <v>4</v>
      </c>
      <c r="F2298" s="150"/>
      <c r="G2298" s="151">
        <f>ROUND(E2298*F2298,2)</f>
        <v>0</v>
      </c>
      <c r="H2298" s="150"/>
      <c r="I2298" s="151">
        <f>ROUND(E2298*H2298,2)</f>
        <v>0</v>
      </c>
      <c r="J2298" s="150"/>
      <c r="K2298" s="151">
        <f>ROUND(E2298*J2298,2)</f>
        <v>0</v>
      </c>
      <c r="L2298" s="151">
        <v>21</v>
      </c>
      <c r="M2298" s="151">
        <f>G2298*(1+L2298/100)</f>
        <v>0</v>
      </c>
      <c r="N2298" s="149">
        <v>0</v>
      </c>
      <c r="O2298" s="149">
        <f>ROUND(E2298*N2298,2)</f>
        <v>0</v>
      </c>
      <c r="P2298" s="149">
        <v>0</v>
      </c>
      <c r="Q2298" s="149">
        <f>ROUND(E2298*P2298,2)</f>
        <v>0</v>
      </c>
      <c r="R2298" s="151"/>
      <c r="S2298" s="151" t="s">
        <v>293</v>
      </c>
      <c r="T2298" s="152" t="s">
        <v>279</v>
      </c>
      <c r="U2298" s="136">
        <v>0</v>
      </c>
      <c r="V2298" s="136">
        <f>ROUND(E2298*U2298,2)</f>
        <v>0</v>
      </c>
      <c r="W2298" s="136"/>
      <c r="X2298" s="136" t="s">
        <v>320</v>
      </c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321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outlineLevel="1" x14ac:dyDescent="0.2">
      <c r="A2299" s="133"/>
      <c r="B2299" s="134"/>
      <c r="C2299" s="239"/>
      <c r="D2299" s="240"/>
      <c r="E2299" s="240"/>
      <c r="F2299" s="240"/>
      <c r="G2299" s="240"/>
      <c r="H2299" s="136"/>
      <c r="I2299" s="136"/>
      <c r="J2299" s="136"/>
      <c r="K2299" s="136"/>
      <c r="L2299" s="136"/>
      <c r="M2299" s="136"/>
      <c r="N2299" s="135"/>
      <c r="O2299" s="135"/>
      <c r="P2299" s="135"/>
      <c r="Q2299" s="135"/>
      <c r="R2299" s="136"/>
      <c r="S2299" s="136"/>
      <c r="T2299" s="136"/>
      <c r="U2299" s="136"/>
      <c r="V2299" s="136"/>
      <c r="W2299" s="136"/>
      <c r="X2299" s="136"/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284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">
      <c r="A2300" s="146">
        <v>285</v>
      </c>
      <c r="B2300" s="147" t="s">
        <v>1602</v>
      </c>
      <c r="C2300" s="156" t="s">
        <v>1603</v>
      </c>
      <c r="D2300" s="148" t="s">
        <v>672</v>
      </c>
      <c r="E2300" s="149">
        <v>1</v>
      </c>
      <c r="F2300" s="150"/>
      <c r="G2300" s="151">
        <f>ROUND(E2300*F2300,2)</f>
        <v>0</v>
      </c>
      <c r="H2300" s="150"/>
      <c r="I2300" s="151">
        <f>ROUND(E2300*H2300,2)</f>
        <v>0</v>
      </c>
      <c r="J2300" s="150"/>
      <c r="K2300" s="151">
        <f>ROUND(E2300*J2300,2)</f>
        <v>0</v>
      </c>
      <c r="L2300" s="151">
        <v>21</v>
      </c>
      <c r="M2300" s="151">
        <f>G2300*(1+L2300/100)</f>
        <v>0</v>
      </c>
      <c r="N2300" s="149">
        <v>0</v>
      </c>
      <c r="O2300" s="149">
        <f>ROUND(E2300*N2300,2)</f>
        <v>0</v>
      </c>
      <c r="P2300" s="149">
        <v>0</v>
      </c>
      <c r="Q2300" s="149">
        <f>ROUND(E2300*P2300,2)</f>
        <v>0</v>
      </c>
      <c r="R2300" s="151"/>
      <c r="S2300" s="151" t="s">
        <v>293</v>
      </c>
      <c r="T2300" s="152" t="s">
        <v>279</v>
      </c>
      <c r="U2300" s="136">
        <v>0</v>
      </c>
      <c r="V2300" s="136">
        <f>ROUND(E2300*U2300,2)</f>
        <v>0</v>
      </c>
      <c r="W2300" s="136"/>
      <c r="X2300" s="136" t="s">
        <v>320</v>
      </c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321</v>
      </c>
      <c r="AH2300" s="126"/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">
      <c r="A2301" s="133"/>
      <c r="B2301" s="134"/>
      <c r="C2301" s="239"/>
      <c r="D2301" s="240"/>
      <c r="E2301" s="240"/>
      <c r="F2301" s="240"/>
      <c r="G2301" s="240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284</v>
      </c>
      <c r="AH2301" s="126"/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">
      <c r="A2302" s="146">
        <v>286</v>
      </c>
      <c r="B2302" s="147" t="s">
        <v>1604</v>
      </c>
      <c r="C2302" s="156" t="s">
        <v>1605</v>
      </c>
      <c r="D2302" s="148" t="s">
        <v>672</v>
      </c>
      <c r="E2302" s="149">
        <v>1</v>
      </c>
      <c r="F2302" s="150"/>
      <c r="G2302" s="151">
        <f>ROUND(E2302*F2302,2)</f>
        <v>0</v>
      </c>
      <c r="H2302" s="150"/>
      <c r="I2302" s="151">
        <f>ROUND(E2302*H2302,2)</f>
        <v>0</v>
      </c>
      <c r="J2302" s="150"/>
      <c r="K2302" s="151">
        <f>ROUND(E2302*J2302,2)</f>
        <v>0</v>
      </c>
      <c r="L2302" s="151">
        <v>21</v>
      </c>
      <c r="M2302" s="151">
        <f>G2302*(1+L2302/100)</f>
        <v>0</v>
      </c>
      <c r="N2302" s="149">
        <v>0</v>
      </c>
      <c r="O2302" s="149">
        <f>ROUND(E2302*N2302,2)</f>
        <v>0</v>
      </c>
      <c r="P2302" s="149">
        <v>0</v>
      </c>
      <c r="Q2302" s="149">
        <f>ROUND(E2302*P2302,2)</f>
        <v>0</v>
      </c>
      <c r="R2302" s="151"/>
      <c r="S2302" s="151" t="s">
        <v>293</v>
      </c>
      <c r="T2302" s="152" t="s">
        <v>279</v>
      </c>
      <c r="U2302" s="136">
        <v>0</v>
      </c>
      <c r="V2302" s="136">
        <f>ROUND(E2302*U2302,2)</f>
        <v>0</v>
      </c>
      <c r="W2302" s="136"/>
      <c r="X2302" s="136" t="s">
        <v>320</v>
      </c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321</v>
      </c>
      <c r="AH2302" s="126"/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">
      <c r="A2303" s="133"/>
      <c r="B2303" s="134"/>
      <c r="C2303" s="239"/>
      <c r="D2303" s="240"/>
      <c r="E2303" s="240"/>
      <c r="F2303" s="240"/>
      <c r="G2303" s="240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284</v>
      </c>
      <c r="AH2303" s="126"/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">
      <c r="A2304" s="146">
        <v>287</v>
      </c>
      <c r="B2304" s="147" t="s">
        <v>1606</v>
      </c>
      <c r="C2304" s="156" t="s">
        <v>1605</v>
      </c>
      <c r="D2304" s="148" t="s">
        <v>672</v>
      </c>
      <c r="E2304" s="149">
        <v>1</v>
      </c>
      <c r="F2304" s="150"/>
      <c r="G2304" s="151">
        <f>ROUND(E2304*F2304,2)</f>
        <v>0</v>
      </c>
      <c r="H2304" s="150"/>
      <c r="I2304" s="151">
        <f>ROUND(E2304*H2304,2)</f>
        <v>0</v>
      </c>
      <c r="J2304" s="150"/>
      <c r="K2304" s="151">
        <f>ROUND(E2304*J2304,2)</f>
        <v>0</v>
      </c>
      <c r="L2304" s="151">
        <v>21</v>
      </c>
      <c r="M2304" s="151">
        <f>G2304*(1+L2304/100)</f>
        <v>0</v>
      </c>
      <c r="N2304" s="149">
        <v>0</v>
      </c>
      <c r="O2304" s="149">
        <f>ROUND(E2304*N2304,2)</f>
        <v>0</v>
      </c>
      <c r="P2304" s="149">
        <v>0</v>
      </c>
      <c r="Q2304" s="149">
        <f>ROUND(E2304*P2304,2)</f>
        <v>0</v>
      </c>
      <c r="R2304" s="151"/>
      <c r="S2304" s="151" t="s">
        <v>293</v>
      </c>
      <c r="T2304" s="152" t="s">
        <v>279</v>
      </c>
      <c r="U2304" s="136">
        <v>0</v>
      </c>
      <c r="V2304" s="136">
        <f>ROUND(E2304*U2304,2)</f>
        <v>0</v>
      </c>
      <c r="W2304" s="136"/>
      <c r="X2304" s="136" t="s">
        <v>320</v>
      </c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321</v>
      </c>
      <c r="AH2304" s="126"/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">
      <c r="A2305" s="133"/>
      <c r="B2305" s="134"/>
      <c r="C2305" s="239"/>
      <c r="D2305" s="240"/>
      <c r="E2305" s="240"/>
      <c r="F2305" s="240"/>
      <c r="G2305" s="240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284</v>
      </c>
      <c r="AH2305" s="126"/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">
      <c r="A2306" s="146">
        <v>288</v>
      </c>
      <c r="B2306" s="147" t="s">
        <v>1607</v>
      </c>
      <c r="C2306" s="156" t="s">
        <v>1608</v>
      </c>
      <c r="D2306" s="148" t="s">
        <v>672</v>
      </c>
      <c r="E2306" s="149">
        <v>19</v>
      </c>
      <c r="F2306" s="150"/>
      <c r="G2306" s="151">
        <f>ROUND(E2306*F2306,2)</f>
        <v>0</v>
      </c>
      <c r="H2306" s="150"/>
      <c r="I2306" s="151">
        <f>ROUND(E2306*H2306,2)</f>
        <v>0</v>
      </c>
      <c r="J2306" s="150"/>
      <c r="K2306" s="151">
        <f>ROUND(E2306*J2306,2)</f>
        <v>0</v>
      </c>
      <c r="L2306" s="151">
        <v>21</v>
      </c>
      <c r="M2306" s="151">
        <f>G2306*(1+L2306/100)</f>
        <v>0</v>
      </c>
      <c r="N2306" s="149">
        <v>0</v>
      </c>
      <c r="O2306" s="149">
        <f>ROUND(E2306*N2306,2)</f>
        <v>0</v>
      </c>
      <c r="P2306" s="149">
        <v>0</v>
      </c>
      <c r="Q2306" s="149">
        <f>ROUND(E2306*P2306,2)</f>
        <v>0</v>
      </c>
      <c r="R2306" s="151"/>
      <c r="S2306" s="151" t="s">
        <v>293</v>
      </c>
      <c r="T2306" s="152" t="s">
        <v>279</v>
      </c>
      <c r="U2306" s="136">
        <v>0</v>
      </c>
      <c r="V2306" s="136">
        <f>ROUND(E2306*U2306,2)</f>
        <v>0</v>
      </c>
      <c r="W2306" s="136"/>
      <c r="X2306" s="136" t="s">
        <v>320</v>
      </c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321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">
      <c r="A2307" s="133"/>
      <c r="B2307" s="134"/>
      <c r="C2307" s="239"/>
      <c r="D2307" s="240"/>
      <c r="E2307" s="240"/>
      <c r="F2307" s="240"/>
      <c r="G2307" s="240"/>
      <c r="H2307" s="136"/>
      <c r="I2307" s="136"/>
      <c r="J2307" s="136"/>
      <c r="K2307" s="136"/>
      <c r="L2307" s="136"/>
      <c r="M2307" s="136"/>
      <c r="N2307" s="135"/>
      <c r="O2307" s="135"/>
      <c r="P2307" s="135"/>
      <c r="Q2307" s="135"/>
      <c r="R2307" s="136"/>
      <c r="S2307" s="136"/>
      <c r="T2307" s="136"/>
      <c r="U2307" s="136"/>
      <c r="V2307" s="136"/>
      <c r="W2307" s="136"/>
      <c r="X2307" s="136"/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284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">
      <c r="A2308" s="146">
        <v>289</v>
      </c>
      <c r="B2308" s="147" t="s">
        <v>1609</v>
      </c>
      <c r="C2308" s="156" t="s">
        <v>1610</v>
      </c>
      <c r="D2308" s="148" t="s">
        <v>672</v>
      </c>
      <c r="E2308" s="149">
        <v>19</v>
      </c>
      <c r="F2308" s="150"/>
      <c r="G2308" s="151">
        <f>ROUND(E2308*F2308,2)</f>
        <v>0</v>
      </c>
      <c r="H2308" s="150"/>
      <c r="I2308" s="151">
        <f>ROUND(E2308*H2308,2)</f>
        <v>0</v>
      </c>
      <c r="J2308" s="150"/>
      <c r="K2308" s="151">
        <f>ROUND(E2308*J2308,2)</f>
        <v>0</v>
      </c>
      <c r="L2308" s="151">
        <v>21</v>
      </c>
      <c r="M2308" s="151">
        <f>G2308*(1+L2308/100)</f>
        <v>0</v>
      </c>
      <c r="N2308" s="149">
        <v>0</v>
      </c>
      <c r="O2308" s="149">
        <f>ROUND(E2308*N2308,2)</f>
        <v>0</v>
      </c>
      <c r="P2308" s="149">
        <v>0</v>
      </c>
      <c r="Q2308" s="149">
        <f>ROUND(E2308*P2308,2)</f>
        <v>0</v>
      </c>
      <c r="R2308" s="151"/>
      <c r="S2308" s="151" t="s">
        <v>293</v>
      </c>
      <c r="T2308" s="152" t="s">
        <v>279</v>
      </c>
      <c r="U2308" s="136">
        <v>0</v>
      </c>
      <c r="V2308" s="136">
        <f>ROUND(E2308*U2308,2)</f>
        <v>0</v>
      </c>
      <c r="W2308" s="136"/>
      <c r="X2308" s="136" t="s">
        <v>320</v>
      </c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321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">
      <c r="A2309" s="133"/>
      <c r="B2309" s="134"/>
      <c r="C2309" s="239"/>
      <c r="D2309" s="240"/>
      <c r="E2309" s="240"/>
      <c r="F2309" s="240"/>
      <c r="G2309" s="240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284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outlineLevel="1" x14ac:dyDescent="0.2">
      <c r="A2310" s="146">
        <v>290</v>
      </c>
      <c r="B2310" s="147" t="s">
        <v>1611</v>
      </c>
      <c r="C2310" s="156" t="s">
        <v>1612</v>
      </c>
      <c r="D2310" s="148" t="s">
        <v>672</v>
      </c>
      <c r="E2310" s="149">
        <v>7</v>
      </c>
      <c r="F2310" s="150"/>
      <c r="G2310" s="151">
        <f>ROUND(E2310*F2310,2)</f>
        <v>0</v>
      </c>
      <c r="H2310" s="150"/>
      <c r="I2310" s="151">
        <f>ROUND(E2310*H2310,2)</f>
        <v>0</v>
      </c>
      <c r="J2310" s="150"/>
      <c r="K2310" s="151">
        <f>ROUND(E2310*J2310,2)</f>
        <v>0</v>
      </c>
      <c r="L2310" s="151">
        <v>21</v>
      </c>
      <c r="M2310" s="151">
        <f>G2310*(1+L2310/100)</f>
        <v>0</v>
      </c>
      <c r="N2310" s="149">
        <v>0</v>
      </c>
      <c r="O2310" s="149">
        <f>ROUND(E2310*N2310,2)</f>
        <v>0</v>
      </c>
      <c r="P2310" s="149">
        <v>0</v>
      </c>
      <c r="Q2310" s="149">
        <f>ROUND(E2310*P2310,2)</f>
        <v>0</v>
      </c>
      <c r="R2310" s="151"/>
      <c r="S2310" s="151" t="s">
        <v>293</v>
      </c>
      <c r="T2310" s="152" t="s">
        <v>279</v>
      </c>
      <c r="U2310" s="136">
        <v>0</v>
      </c>
      <c r="V2310" s="136">
        <f>ROUND(E2310*U2310,2)</f>
        <v>0</v>
      </c>
      <c r="W2310" s="136"/>
      <c r="X2310" s="136" t="s">
        <v>320</v>
      </c>
      <c r="Y2310" s="126"/>
      <c r="Z2310" s="126"/>
      <c r="AA2310" s="126"/>
      <c r="AB2310" s="126"/>
      <c r="AC2310" s="126"/>
      <c r="AD2310" s="126"/>
      <c r="AE2310" s="126"/>
      <c r="AF2310" s="126"/>
      <c r="AG2310" s="126" t="s">
        <v>321</v>
      </c>
      <c r="AH2310" s="126"/>
      <c r="AI2310" s="126"/>
      <c r="AJ2310" s="126"/>
      <c r="AK2310" s="126"/>
      <c r="AL2310" s="126"/>
      <c r="AM2310" s="126"/>
      <c r="AN2310" s="126"/>
      <c r="AO2310" s="126"/>
      <c r="AP2310" s="126"/>
      <c r="AQ2310" s="126"/>
      <c r="AR2310" s="126"/>
      <c r="AS2310" s="126"/>
      <c r="AT2310" s="126"/>
      <c r="AU2310" s="126"/>
      <c r="AV2310" s="126"/>
      <c r="AW2310" s="126"/>
      <c r="AX2310" s="126"/>
      <c r="AY2310" s="126"/>
      <c r="AZ2310" s="126"/>
      <c r="BA2310" s="126"/>
      <c r="BB2310" s="126"/>
      <c r="BC2310" s="126"/>
      <c r="BD2310" s="126"/>
      <c r="BE2310" s="126"/>
      <c r="BF2310" s="126"/>
      <c r="BG2310" s="126"/>
      <c r="BH2310" s="126"/>
    </row>
    <row r="2311" spans="1:60" outlineLevel="1" x14ac:dyDescent="0.2">
      <c r="A2311" s="133"/>
      <c r="B2311" s="134"/>
      <c r="C2311" s="239"/>
      <c r="D2311" s="240"/>
      <c r="E2311" s="240"/>
      <c r="F2311" s="240"/>
      <c r="G2311" s="240"/>
      <c r="H2311" s="136"/>
      <c r="I2311" s="136"/>
      <c r="J2311" s="136"/>
      <c r="K2311" s="136"/>
      <c r="L2311" s="136"/>
      <c r="M2311" s="136"/>
      <c r="N2311" s="135"/>
      <c r="O2311" s="135"/>
      <c r="P2311" s="135"/>
      <c r="Q2311" s="135"/>
      <c r="R2311" s="136"/>
      <c r="S2311" s="136"/>
      <c r="T2311" s="136"/>
      <c r="U2311" s="136"/>
      <c r="V2311" s="136"/>
      <c r="W2311" s="136"/>
      <c r="X2311" s="136"/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284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">
      <c r="A2312" s="146">
        <v>291</v>
      </c>
      <c r="B2312" s="147" t="s">
        <v>1613</v>
      </c>
      <c r="C2312" s="156" t="s">
        <v>1614</v>
      </c>
      <c r="D2312" s="148" t="s">
        <v>672</v>
      </c>
      <c r="E2312" s="149">
        <v>6</v>
      </c>
      <c r="F2312" s="150"/>
      <c r="G2312" s="151">
        <f>ROUND(E2312*F2312,2)</f>
        <v>0</v>
      </c>
      <c r="H2312" s="150"/>
      <c r="I2312" s="151">
        <f>ROUND(E2312*H2312,2)</f>
        <v>0</v>
      </c>
      <c r="J2312" s="150"/>
      <c r="K2312" s="151">
        <f>ROUND(E2312*J2312,2)</f>
        <v>0</v>
      </c>
      <c r="L2312" s="151">
        <v>21</v>
      </c>
      <c r="M2312" s="151">
        <f>G2312*(1+L2312/100)</f>
        <v>0</v>
      </c>
      <c r="N2312" s="149">
        <v>0</v>
      </c>
      <c r="O2312" s="149">
        <f>ROUND(E2312*N2312,2)</f>
        <v>0</v>
      </c>
      <c r="P2312" s="149">
        <v>0</v>
      </c>
      <c r="Q2312" s="149">
        <f>ROUND(E2312*P2312,2)</f>
        <v>0</v>
      </c>
      <c r="R2312" s="151"/>
      <c r="S2312" s="151" t="s">
        <v>293</v>
      </c>
      <c r="T2312" s="152" t="s">
        <v>279</v>
      </c>
      <c r="U2312" s="136">
        <v>0</v>
      </c>
      <c r="V2312" s="136">
        <f>ROUND(E2312*U2312,2)</f>
        <v>0</v>
      </c>
      <c r="W2312" s="136"/>
      <c r="X2312" s="136" t="s">
        <v>320</v>
      </c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321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">
      <c r="A2313" s="133"/>
      <c r="B2313" s="134"/>
      <c r="C2313" s="239"/>
      <c r="D2313" s="240"/>
      <c r="E2313" s="240"/>
      <c r="F2313" s="240"/>
      <c r="G2313" s="240"/>
      <c r="H2313" s="136"/>
      <c r="I2313" s="136"/>
      <c r="J2313" s="136"/>
      <c r="K2313" s="136"/>
      <c r="L2313" s="136"/>
      <c r="M2313" s="136"/>
      <c r="N2313" s="135"/>
      <c r="O2313" s="135"/>
      <c r="P2313" s="135"/>
      <c r="Q2313" s="135"/>
      <c r="R2313" s="136"/>
      <c r="S2313" s="136"/>
      <c r="T2313" s="136"/>
      <c r="U2313" s="136"/>
      <c r="V2313" s="136"/>
      <c r="W2313" s="136"/>
      <c r="X2313" s="136"/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284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ht="22.5" outlineLevel="1" x14ac:dyDescent="0.2">
      <c r="A2314" s="146">
        <v>292</v>
      </c>
      <c r="B2314" s="147" t="s">
        <v>1615</v>
      </c>
      <c r="C2314" s="156" t="s">
        <v>1616</v>
      </c>
      <c r="D2314" s="148" t="s">
        <v>672</v>
      </c>
      <c r="E2314" s="149">
        <v>1</v>
      </c>
      <c r="F2314" s="150"/>
      <c r="G2314" s="151">
        <f>ROUND(E2314*F2314,2)</f>
        <v>0</v>
      </c>
      <c r="H2314" s="150"/>
      <c r="I2314" s="151">
        <f>ROUND(E2314*H2314,2)</f>
        <v>0</v>
      </c>
      <c r="J2314" s="150"/>
      <c r="K2314" s="151">
        <f>ROUND(E2314*J2314,2)</f>
        <v>0</v>
      </c>
      <c r="L2314" s="151">
        <v>21</v>
      </c>
      <c r="M2314" s="151">
        <f>G2314*(1+L2314/100)</f>
        <v>0</v>
      </c>
      <c r="N2314" s="149">
        <v>0</v>
      </c>
      <c r="O2314" s="149">
        <f>ROUND(E2314*N2314,2)</f>
        <v>0</v>
      </c>
      <c r="P2314" s="149">
        <v>0</v>
      </c>
      <c r="Q2314" s="149">
        <f>ROUND(E2314*P2314,2)</f>
        <v>0</v>
      </c>
      <c r="R2314" s="151"/>
      <c r="S2314" s="151" t="s">
        <v>293</v>
      </c>
      <c r="T2314" s="152" t="s">
        <v>279</v>
      </c>
      <c r="U2314" s="136">
        <v>0</v>
      </c>
      <c r="V2314" s="136">
        <f>ROUND(E2314*U2314,2)</f>
        <v>0</v>
      </c>
      <c r="W2314" s="136"/>
      <c r="X2314" s="136" t="s">
        <v>320</v>
      </c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321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">
      <c r="A2315" s="133"/>
      <c r="B2315" s="134"/>
      <c r="C2315" s="239"/>
      <c r="D2315" s="240"/>
      <c r="E2315" s="240"/>
      <c r="F2315" s="240"/>
      <c r="G2315" s="240"/>
      <c r="H2315" s="136"/>
      <c r="I2315" s="136"/>
      <c r="J2315" s="136"/>
      <c r="K2315" s="136"/>
      <c r="L2315" s="136"/>
      <c r="M2315" s="136"/>
      <c r="N2315" s="135"/>
      <c r="O2315" s="135"/>
      <c r="P2315" s="135"/>
      <c r="Q2315" s="135"/>
      <c r="R2315" s="136"/>
      <c r="S2315" s="136"/>
      <c r="T2315" s="136"/>
      <c r="U2315" s="136"/>
      <c r="V2315" s="136"/>
      <c r="W2315" s="136"/>
      <c r="X2315" s="136"/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284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">
      <c r="A2316" s="146">
        <v>293</v>
      </c>
      <c r="B2316" s="147" t="s">
        <v>1617</v>
      </c>
      <c r="C2316" s="156" t="s">
        <v>1618</v>
      </c>
      <c r="D2316" s="148" t="s">
        <v>672</v>
      </c>
      <c r="E2316" s="149">
        <v>2</v>
      </c>
      <c r="F2316" s="150"/>
      <c r="G2316" s="151">
        <f>ROUND(E2316*F2316,2)</f>
        <v>0</v>
      </c>
      <c r="H2316" s="150"/>
      <c r="I2316" s="151">
        <f>ROUND(E2316*H2316,2)</f>
        <v>0</v>
      </c>
      <c r="J2316" s="150"/>
      <c r="K2316" s="151">
        <f>ROUND(E2316*J2316,2)</f>
        <v>0</v>
      </c>
      <c r="L2316" s="151">
        <v>21</v>
      </c>
      <c r="M2316" s="151">
        <f>G2316*(1+L2316/100)</f>
        <v>0</v>
      </c>
      <c r="N2316" s="149">
        <v>0</v>
      </c>
      <c r="O2316" s="149">
        <f>ROUND(E2316*N2316,2)</f>
        <v>0</v>
      </c>
      <c r="P2316" s="149">
        <v>0</v>
      </c>
      <c r="Q2316" s="149">
        <f>ROUND(E2316*P2316,2)</f>
        <v>0</v>
      </c>
      <c r="R2316" s="151"/>
      <c r="S2316" s="151" t="s">
        <v>293</v>
      </c>
      <c r="T2316" s="152" t="s">
        <v>279</v>
      </c>
      <c r="U2316" s="136">
        <v>0</v>
      </c>
      <c r="V2316" s="136">
        <f>ROUND(E2316*U2316,2)</f>
        <v>0</v>
      </c>
      <c r="W2316" s="136"/>
      <c r="X2316" s="136" t="s">
        <v>320</v>
      </c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321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">
      <c r="A2317" s="133"/>
      <c r="B2317" s="134"/>
      <c r="C2317" s="239"/>
      <c r="D2317" s="240"/>
      <c r="E2317" s="240"/>
      <c r="F2317" s="240"/>
      <c r="G2317" s="240"/>
      <c r="H2317" s="136"/>
      <c r="I2317" s="136"/>
      <c r="J2317" s="136"/>
      <c r="K2317" s="136"/>
      <c r="L2317" s="136"/>
      <c r="M2317" s="136"/>
      <c r="N2317" s="135"/>
      <c r="O2317" s="135"/>
      <c r="P2317" s="135"/>
      <c r="Q2317" s="135"/>
      <c r="R2317" s="136"/>
      <c r="S2317" s="136"/>
      <c r="T2317" s="136"/>
      <c r="U2317" s="136"/>
      <c r="V2317" s="136"/>
      <c r="W2317" s="136"/>
      <c r="X2317" s="136"/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284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ht="22.5" outlineLevel="1" x14ac:dyDescent="0.2">
      <c r="A2318" s="146">
        <v>294</v>
      </c>
      <c r="B2318" s="147" t="s">
        <v>1619</v>
      </c>
      <c r="C2318" s="156" t="s">
        <v>1620</v>
      </c>
      <c r="D2318" s="148" t="s">
        <v>672</v>
      </c>
      <c r="E2318" s="149">
        <v>1</v>
      </c>
      <c r="F2318" s="150"/>
      <c r="G2318" s="151">
        <f>ROUND(E2318*F2318,2)</f>
        <v>0</v>
      </c>
      <c r="H2318" s="150"/>
      <c r="I2318" s="151">
        <f>ROUND(E2318*H2318,2)</f>
        <v>0</v>
      </c>
      <c r="J2318" s="150"/>
      <c r="K2318" s="151">
        <f>ROUND(E2318*J2318,2)</f>
        <v>0</v>
      </c>
      <c r="L2318" s="151">
        <v>21</v>
      </c>
      <c r="M2318" s="151">
        <f>G2318*(1+L2318/100)</f>
        <v>0</v>
      </c>
      <c r="N2318" s="149">
        <v>0</v>
      </c>
      <c r="O2318" s="149">
        <f>ROUND(E2318*N2318,2)</f>
        <v>0</v>
      </c>
      <c r="P2318" s="149">
        <v>0</v>
      </c>
      <c r="Q2318" s="149">
        <f>ROUND(E2318*P2318,2)</f>
        <v>0</v>
      </c>
      <c r="R2318" s="151"/>
      <c r="S2318" s="151" t="s">
        <v>293</v>
      </c>
      <c r="T2318" s="152" t="s">
        <v>279</v>
      </c>
      <c r="U2318" s="136">
        <v>0</v>
      </c>
      <c r="V2318" s="136">
        <f>ROUND(E2318*U2318,2)</f>
        <v>0</v>
      </c>
      <c r="W2318" s="136"/>
      <c r="X2318" s="136" t="s">
        <v>320</v>
      </c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321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">
      <c r="A2319" s="133"/>
      <c r="B2319" s="134"/>
      <c r="C2319" s="239"/>
      <c r="D2319" s="240"/>
      <c r="E2319" s="240"/>
      <c r="F2319" s="240"/>
      <c r="G2319" s="240"/>
      <c r="H2319" s="136"/>
      <c r="I2319" s="136"/>
      <c r="J2319" s="136"/>
      <c r="K2319" s="136"/>
      <c r="L2319" s="136"/>
      <c r="M2319" s="136"/>
      <c r="N2319" s="135"/>
      <c r="O2319" s="135"/>
      <c r="P2319" s="135"/>
      <c r="Q2319" s="135"/>
      <c r="R2319" s="136"/>
      <c r="S2319" s="136"/>
      <c r="T2319" s="136"/>
      <c r="U2319" s="136"/>
      <c r="V2319" s="136"/>
      <c r="W2319" s="136"/>
      <c r="X2319" s="136"/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284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ht="22.5" outlineLevel="1" x14ac:dyDescent="0.2">
      <c r="A2320" s="146">
        <v>295</v>
      </c>
      <c r="B2320" s="147" t="s">
        <v>1621</v>
      </c>
      <c r="C2320" s="156" t="s">
        <v>1622</v>
      </c>
      <c r="D2320" s="148" t="s">
        <v>672</v>
      </c>
      <c r="E2320" s="149">
        <v>2</v>
      </c>
      <c r="F2320" s="150"/>
      <c r="G2320" s="151">
        <f>ROUND(E2320*F2320,2)</f>
        <v>0</v>
      </c>
      <c r="H2320" s="150"/>
      <c r="I2320" s="151">
        <f>ROUND(E2320*H2320,2)</f>
        <v>0</v>
      </c>
      <c r="J2320" s="150"/>
      <c r="K2320" s="151">
        <f>ROUND(E2320*J2320,2)</f>
        <v>0</v>
      </c>
      <c r="L2320" s="151">
        <v>21</v>
      </c>
      <c r="M2320" s="151">
        <f>G2320*(1+L2320/100)</f>
        <v>0</v>
      </c>
      <c r="N2320" s="149">
        <v>0</v>
      </c>
      <c r="O2320" s="149">
        <f>ROUND(E2320*N2320,2)</f>
        <v>0</v>
      </c>
      <c r="P2320" s="149">
        <v>0</v>
      </c>
      <c r="Q2320" s="149">
        <f>ROUND(E2320*P2320,2)</f>
        <v>0</v>
      </c>
      <c r="R2320" s="151"/>
      <c r="S2320" s="151" t="s">
        <v>293</v>
      </c>
      <c r="T2320" s="152" t="s">
        <v>279</v>
      </c>
      <c r="U2320" s="136">
        <v>0</v>
      </c>
      <c r="V2320" s="136">
        <f>ROUND(E2320*U2320,2)</f>
        <v>0</v>
      </c>
      <c r="W2320" s="136"/>
      <c r="X2320" s="136" t="s">
        <v>320</v>
      </c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321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">
      <c r="A2321" s="133"/>
      <c r="B2321" s="134"/>
      <c r="C2321" s="239"/>
      <c r="D2321" s="240"/>
      <c r="E2321" s="240"/>
      <c r="F2321" s="240"/>
      <c r="G2321" s="240"/>
      <c r="H2321" s="136"/>
      <c r="I2321" s="136"/>
      <c r="J2321" s="136"/>
      <c r="K2321" s="136"/>
      <c r="L2321" s="136"/>
      <c r="M2321" s="136"/>
      <c r="N2321" s="135"/>
      <c r="O2321" s="135"/>
      <c r="P2321" s="135"/>
      <c r="Q2321" s="135"/>
      <c r="R2321" s="136"/>
      <c r="S2321" s="136"/>
      <c r="T2321" s="136"/>
      <c r="U2321" s="136"/>
      <c r="V2321" s="136"/>
      <c r="W2321" s="136"/>
      <c r="X2321" s="136"/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284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ht="22.5" outlineLevel="1" x14ac:dyDescent="0.2">
      <c r="A2322" s="146">
        <v>296</v>
      </c>
      <c r="B2322" s="147" t="s">
        <v>1623</v>
      </c>
      <c r="C2322" s="156" t="s">
        <v>1622</v>
      </c>
      <c r="D2322" s="148" t="s">
        <v>672</v>
      </c>
      <c r="E2322" s="149">
        <v>2</v>
      </c>
      <c r="F2322" s="150"/>
      <c r="G2322" s="151">
        <f>ROUND(E2322*F2322,2)</f>
        <v>0</v>
      </c>
      <c r="H2322" s="150"/>
      <c r="I2322" s="151">
        <f>ROUND(E2322*H2322,2)</f>
        <v>0</v>
      </c>
      <c r="J2322" s="150"/>
      <c r="K2322" s="151">
        <f>ROUND(E2322*J2322,2)</f>
        <v>0</v>
      </c>
      <c r="L2322" s="151">
        <v>21</v>
      </c>
      <c r="M2322" s="151">
        <f>G2322*(1+L2322/100)</f>
        <v>0</v>
      </c>
      <c r="N2322" s="149">
        <v>0</v>
      </c>
      <c r="O2322" s="149">
        <f>ROUND(E2322*N2322,2)</f>
        <v>0</v>
      </c>
      <c r="P2322" s="149">
        <v>0</v>
      </c>
      <c r="Q2322" s="149">
        <f>ROUND(E2322*P2322,2)</f>
        <v>0</v>
      </c>
      <c r="R2322" s="151"/>
      <c r="S2322" s="151" t="s">
        <v>293</v>
      </c>
      <c r="T2322" s="152" t="s">
        <v>279</v>
      </c>
      <c r="U2322" s="136">
        <v>0</v>
      </c>
      <c r="V2322" s="136">
        <f>ROUND(E2322*U2322,2)</f>
        <v>0</v>
      </c>
      <c r="W2322" s="136"/>
      <c r="X2322" s="136" t="s">
        <v>320</v>
      </c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321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">
      <c r="A2323" s="133"/>
      <c r="B2323" s="134"/>
      <c r="C2323" s="239"/>
      <c r="D2323" s="240"/>
      <c r="E2323" s="240"/>
      <c r="F2323" s="240"/>
      <c r="G2323" s="240"/>
      <c r="H2323" s="136"/>
      <c r="I2323" s="136"/>
      <c r="J2323" s="136"/>
      <c r="K2323" s="136"/>
      <c r="L2323" s="136"/>
      <c r="M2323" s="136"/>
      <c r="N2323" s="135"/>
      <c r="O2323" s="135"/>
      <c r="P2323" s="135"/>
      <c r="Q2323" s="135"/>
      <c r="R2323" s="136"/>
      <c r="S2323" s="136"/>
      <c r="T2323" s="136"/>
      <c r="U2323" s="136"/>
      <c r="V2323" s="136"/>
      <c r="W2323" s="136"/>
      <c r="X2323" s="136"/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284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ht="22.5" outlineLevel="1" x14ac:dyDescent="0.2">
      <c r="A2324" s="146">
        <v>297</v>
      </c>
      <c r="B2324" s="147" t="s">
        <v>1624</v>
      </c>
      <c r="C2324" s="156" t="s">
        <v>1625</v>
      </c>
      <c r="D2324" s="148" t="s">
        <v>672</v>
      </c>
      <c r="E2324" s="149">
        <v>1</v>
      </c>
      <c r="F2324" s="150"/>
      <c r="G2324" s="151">
        <f>ROUND(E2324*F2324,2)</f>
        <v>0</v>
      </c>
      <c r="H2324" s="150"/>
      <c r="I2324" s="151">
        <f>ROUND(E2324*H2324,2)</f>
        <v>0</v>
      </c>
      <c r="J2324" s="150"/>
      <c r="K2324" s="151">
        <f>ROUND(E2324*J2324,2)</f>
        <v>0</v>
      </c>
      <c r="L2324" s="151">
        <v>21</v>
      </c>
      <c r="M2324" s="151">
        <f>G2324*(1+L2324/100)</f>
        <v>0</v>
      </c>
      <c r="N2324" s="149">
        <v>0</v>
      </c>
      <c r="O2324" s="149">
        <f>ROUND(E2324*N2324,2)</f>
        <v>0</v>
      </c>
      <c r="P2324" s="149">
        <v>0</v>
      </c>
      <c r="Q2324" s="149">
        <f>ROUND(E2324*P2324,2)</f>
        <v>0</v>
      </c>
      <c r="R2324" s="151"/>
      <c r="S2324" s="151" t="s">
        <v>293</v>
      </c>
      <c r="T2324" s="152" t="s">
        <v>279</v>
      </c>
      <c r="U2324" s="136">
        <v>0</v>
      </c>
      <c r="V2324" s="136">
        <f>ROUND(E2324*U2324,2)</f>
        <v>0</v>
      </c>
      <c r="W2324" s="136"/>
      <c r="X2324" s="136" t="s">
        <v>320</v>
      </c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321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">
      <c r="A2325" s="133"/>
      <c r="B2325" s="134"/>
      <c r="C2325" s="239"/>
      <c r="D2325" s="240"/>
      <c r="E2325" s="240"/>
      <c r="F2325" s="240"/>
      <c r="G2325" s="240"/>
      <c r="H2325" s="136"/>
      <c r="I2325" s="136"/>
      <c r="J2325" s="136"/>
      <c r="K2325" s="136"/>
      <c r="L2325" s="136"/>
      <c r="M2325" s="136"/>
      <c r="N2325" s="135"/>
      <c r="O2325" s="135"/>
      <c r="P2325" s="135"/>
      <c r="Q2325" s="135"/>
      <c r="R2325" s="136"/>
      <c r="S2325" s="136"/>
      <c r="T2325" s="136"/>
      <c r="U2325" s="136"/>
      <c r="V2325" s="136"/>
      <c r="W2325" s="136"/>
      <c r="X2325" s="136"/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284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ht="22.5" outlineLevel="1" x14ac:dyDescent="0.2">
      <c r="A2326" s="146">
        <v>298</v>
      </c>
      <c r="B2326" s="147" t="s">
        <v>1626</v>
      </c>
      <c r="C2326" s="156" t="s">
        <v>1627</v>
      </c>
      <c r="D2326" s="148" t="s">
        <v>672</v>
      </c>
      <c r="E2326" s="149">
        <v>2</v>
      </c>
      <c r="F2326" s="150"/>
      <c r="G2326" s="151">
        <f>ROUND(E2326*F2326,2)</f>
        <v>0</v>
      </c>
      <c r="H2326" s="150"/>
      <c r="I2326" s="151">
        <f>ROUND(E2326*H2326,2)</f>
        <v>0</v>
      </c>
      <c r="J2326" s="150"/>
      <c r="K2326" s="151">
        <f>ROUND(E2326*J2326,2)</f>
        <v>0</v>
      </c>
      <c r="L2326" s="151">
        <v>21</v>
      </c>
      <c r="M2326" s="151">
        <f>G2326*(1+L2326/100)</f>
        <v>0</v>
      </c>
      <c r="N2326" s="149">
        <v>0</v>
      </c>
      <c r="O2326" s="149">
        <f>ROUND(E2326*N2326,2)</f>
        <v>0</v>
      </c>
      <c r="P2326" s="149">
        <v>0</v>
      </c>
      <c r="Q2326" s="149">
        <f>ROUND(E2326*P2326,2)</f>
        <v>0</v>
      </c>
      <c r="R2326" s="151"/>
      <c r="S2326" s="151" t="s">
        <v>293</v>
      </c>
      <c r="T2326" s="152" t="s">
        <v>279</v>
      </c>
      <c r="U2326" s="136">
        <v>0</v>
      </c>
      <c r="V2326" s="136">
        <f>ROUND(E2326*U2326,2)</f>
        <v>0</v>
      </c>
      <c r="W2326" s="136"/>
      <c r="X2326" s="136" t="s">
        <v>320</v>
      </c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321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outlineLevel="1" x14ac:dyDescent="0.2">
      <c r="A2327" s="133"/>
      <c r="B2327" s="134"/>
      <c r="C2327" s="239"/>
      <c r="D2327" s="240"/>
      <c r="E2327" s="240"/>
      <c r="F2327" s="240"/>
      <c r="G2327" s="240"/>
      <c r="H2327" s="136"/>
      <c r="I2327" s="136"/>
      <c r="J2327" s="136"/>
      <c r="K2327" s="136"/>
      <c r="L2327" s="136"/>
      <c r="M2327" s="136"/>
      <c r="N2327" s="135"/>
      <c r="O2327" s="135"/>
      <c r="P2327" s="135"/>
      <c r="Q2327" s="135"/>
      <c r="R2327" s="136"/>
      <c r="S2327" s="136"/>
      <c r="T2327" s="136"/>
      <c r="U2327" s="136"/>
      <c r="V2327" s="136"/>
      <c r="W2327" s="136"/>
      <c r="X2327" s="136"/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284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ht="22.5" outlineLevel="1" x14ac:dyDescent="0.2">
      <c r="A2328" s="146">
        <v>299</v>
      </c>
      <c r="B2328" s="147" t="s">
        <v>1628</v>
      </c>
      <c r="C2328" s="156" t="s">
        <v>1629</v>
      </c>
      <c r="D2328" s="148" t="s">
        <v>672</v>
      </c>
      <c r="E2328" s="149">
        <v>1</v>
      </c>
      <c r="F2328" s="150"/>
      <c r="G2328" s="151">
        <f>ROUND(E2328*F2328,2)</f>
        <v>0</v>
      </c>
      <c r="H2328" s="150"/>
      <c r="I2328" s="151">
        <f>ROUND(E2328*H2328,2)</f>
        <v>0</v>
      </c>
      <c r="J2328" s="150"/>
      <c r="K2328" s="151">
        <f>ROUND(E2328*J2328,2)</f>
        <v>0</v>
      </c>
      <c r="L2328" s="151">
        <v>21</v>
      </c>
      <c r="M2328" s="151">
        <f>G2328*(1+L2328/100)</f>
        <v>0</v>
      </c>
      <c r="N2328" s="149">
        <v>0</v>
      </c>
      <c r="O2328" s="149">
        <f>ROUND(E2328*N2328,2)</f>
        <v>0</v>
      </c>
      <c r="P2328" s="149">
        <v>0</v>
      </c>
      <c r="Q2328" s="149">
        <f>ROUND(E2328*P2328,2)</f>
        <v>0</v>
      </c>
      <c r="R2328" s="151"/>
      <c r="S2328" s="151" t="s">
        <v>293</v>
      </c>
      <c r="T2328" s="152" t="s">
        <v>279</v>
      </c>
      <c r="U2328" s="136">
        <v>0</v>
      </c>
      <c r="V2328" s="136">
        <f>ROUND(E2328*U2328,2)</f>
        <v>0</v>
      </c>
      <c r="W2328" s="136"/>
      <c r="X2328" s="136" t="s">
        <v>320</v>
      </c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321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">
      <c r="A2329" s="133"/>
      <c r="B2329" s="134"/>
      <c r="C2329" s="239"/>
      <c r="D2329" s="240"/>
      <c r="E2329" s="240"/>
      <c r="F2329" s="240"/>
      <c r="G2329" s="240"/>
      <c r="H2329" s="136"/>
      <c r="I2329" s="136"/>
      <c r="J2329" s="136"/>
      <c r="K2329" s="136"/>
      <c r="L2329" s="136"/>
      <c r="M2329" s="136"/>
      <c r="N2329" s="135"/>
      <c r="O2329" s="135"/>
      <c r="P2329" s="135"/>
      <c r="Q2329" s="135"/>
      <c r="R2329" s="136"/>
      <c r="S2329" s="136"/>
      <c r="T2329" s="136"/>
      <c r="U2329" s="136"/>
      <c r="V2329" s="136"/>
      <c r="W2329" s="136"/>
      <c r="X2329" s="136"/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284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ht="22.5" outlineLevel="1" x14ac:dyDescent="0.2">
      <c r="A2330" s="146">
        <v>300</v>
      </c>
      <c r="B2330" s="147" t="s">
        <v>1630</v>
      </c>
      <c r="C2330" s="156" t="s">
        <v>3493</v>
      </c>
      <c r="D2330" s="148" t="s">
        <v>672</v>
      </c>
      <c r="E2330" s="149">
        <v>1</v>
      </c>
      <c r="F2330" s="150"/>
      <c r="G2330" s="151">
        <f>ROUND(E2330*F2330,2)</f>
        <v>0</v>
      </c>
      <c r="H2330" s="150"/>
      <c r="I2330" s="151">
        <f>ROUND(E2330*H2330,2)</f>
        <v>0</v>
      </c>
      <c r="J2330" s="150"/>
      <c r="K2330" s="151">
        <f>ROUND(E2330*J2330,2)</f>
        <v>0</v>
      </c>
      <c r="L2330" s="151">
        <v>21</v>
      </c>
      <c r="M2330" s="151">
        <f>G2330*(1+L2330/100)</f>
        <v>0</v>
      </c>
      <c r="N2330" s="149">
        <v>0</v>
      </c>
      <c r="O2330" s="149">
        <f>ROUND(E2330*N2330,2)</f>
        <v>0</v>
      </c>
      <c r="P2330" s="149">
        <v>0</v>
      </c>
      <c r="Q2330" s="149">
        <f>ROUND(E2330*P2330,2)</f>
        <v>0</v>
      </c>
      <c r="R2330" s="151"/>
      <c r="S2330" s="151" t="s">
        <v>293</v>
      </c>
      <c r="T2330" s="152" t="s">
        <v>279</v>
      </c>
      <c r="U2330" s="136">
        <v>0</v>
      </c>
      <c r="V2330" s="136">
        <f>ROUND(E2330*U2330,2)</f>
        <v>0</v>
      </c>
      <c r="W2330" s="136"/>
      <c r="X2330" s="136" t="s">
        <v>320</v>
      </c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321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outlineLevel="1" x14ac:dyDescent="0.2">
      <c r="A2331" s="133"/>
      <c r="B2331" s="134"/>
      <c r="C2331" s="239"/>
      <c r="D2331" s="240"/>
      <c r="E2331" s="240"/>
      <c r="F2331" s="240"/>
      <c r="G2331" s="240"/>
      <c r="H2331" s="136"/>
      <c r="I2331" s="136"/>
      <c r="J2331" s="136"/>
      <c r="K2331" s="136"/>
      <c r="L2331" s="136"/>
      <c r="M2331" s="136"/>
      <c r="N2331" s="135"/>
      <c r="O2331" s="135"/>
      <c r="P2331" s="135"/>
      <c r="Q2331" s="135"/>
      <c r="R2331" s="136"/>
      <c r="S2331" s="136"/>
      <c r="T2331" s="136"/>
      <c r="U2331" s="136"/>
      <c r="V2331" s="136"/>
      <c r="W2331" s="136"/>
      <c r="X2331" s="136"/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284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ht="22.5" outlineLevel="1" x14ac:dyDescent="0.2">
      <c r="A2332" s="146">
        <v>301</v>
      </c>
      <c r="B2332" s="147" t="s">
        <v>1631</v>
      </c>
      <c r="C2332" s="156" t="s">
        <v>1632</v>
      </c>
      <c r="D2332" s="148" t="s">
        <v>672</v>
      </c>
      <c r="E2332" s="149">
        <v>1</v>
      </c>
      <c r="F2332" s="150"/>
      <c r="G2332" s="151">
        <f>ROUND(E2332*F2332,2)</f>
        <v>0</v>
      </c>
      <c r="H2332" s="150"/>
      <c r="I2332" s="151">
        <f>ROUND(E2332*H2332,2)</f>
        <v>0</v>
      </c>
      <c r="J2332" s="150"/>
      <c r="K2332" s="151">
        <f>ROUND(E2332*J2332,2)</f>
        <v>0</v>
      </c>
      <c r="L2332" s="151">
        <v>21</v>
      </c>
      <c r="M2332" s="151">
        <f>G2332*(1+L2332/100)</f>
        <v>0</v>
      </c>
      <c r="N2332" s="149">
        <v>0</v>
      </c>
      <c r="O2332" s="149">
        <f>ROUND(E2332*N2332,2)</f>
        <v>0</v>
      </c>
      <c r="P2332" s="149">
        <v>0</v>
      </c>
      <c r="Q2332" s="149">
        <f>ROUND(E2332*P2332,2)</f>
        <v>0</v>
      </c>
      <c r="R2332" s="151"/>
      <c r="S2332" s="151" t="s">
        <v>293</v>
      </c>
      <c r="T2332" s="152" t="s">
        <v>279</v>
      </c>
      <c r="U2332" s="136">
        <v>0</v>
      </c>
      <c r="V2332" s="136">
        <f>ROUND(E2332*U2332,2)</f>
        <v>0</v>
      </c>
      <c r="W2332" s="136"/>
      <c r="X2332" s="136" t="s">
        <v>320</v>
      </c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321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outlineLevel="1" x14ac:dyDescent="0.2">
      <c r="A2333" s="133"/>
      <c r="B2333" s="134"/>
      <c r="C2333" s="239"/>
      <c r="D2333" s="240"/>
      <c r="E2333" s="240"/>
      <c r="F2333" s="240"/>
      <c r="G2333" s="240"/>
      <c r="H2333" s="136"/>
      <c r="I2333" s="136"/>
      <c r="J2333" s="136"/>
      <c r="K2333" s="136"/>
      <c r="L2333" s="136"/>
      <c r="M2333" s="136"/>
      <c r="N2333" s="135"/>
      <c r="O2333" s="135"/>
      <c r="P2333" s="135"/>
      <c r="Q2333" s="135"/>
      <c r="R2333" s="136"/>
      <c r="S2333" s="136"/>
      <c r="T2333" s="136"/>
      <c r="U2333" s="136"/>
      <c r="V2333" s="136"/>
      <c r="W2333" s="136"/>
      <c r="X2333" s="136"/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284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ht="22.5" outlineLevel="1" x14ac:dyDescent="0.2">
      <c r="A2334" s="146">
        <v>302</v>
      </c>
      <c r="B2334" s="147" t="s">
        <v>1633</v>
      </c>
      <c r="C2334" s="156" t="s">
        <v>1634</v>
      </c>
      <c r="D2334" s="148" t="s">
        <v>672</v>
      </c>
      <c r="E2334" s="149">
        <v>1</v>
      </c>
      <c r="F2334" s="150"/>
      <c r="G2334" s="151">
        <f>ROUND(E2334*F2334,2)</f>
        <v>0</v>
      </c>
      <c r="H2334" s="150"/>
      <c r="I2334" s="151">
        <f>ROUND(E2334*H2334,2)</f>
        <v>0</v>
      </c>
      <c r="J2334" s="150"/>
      <c r="K2334" s="151">
        <f>ROUND(E2334*J2334,2)</f>
        <v>0</v>
      </c>
      <c r="L2334" s="151">
        <v>21</v>
      </c>
      <c r="M2334" s="151">
        <f>G2334*(1+L2334/100)</f>
        <v>0</v>
      </c>
      <c r="N2334" s="149">
        <v>0</v>
      </c>
      <c r="O2334" s="149">
        <f>ROUND(E2334*N2334,2)</f>
        <v>0</v>
      </c>
      <c r="P2334" s="149">
        <v>0</v>
      </c>
      <c r="Q2334" s="149">
        <f>ROUND(E2334*P2334,2)</f>
        <v>0</v>
      </c>
      <c r="R2334" s="151"/>
      <c r="S2334" s="151" t="s">
        <v>293</v>
      </c>
      <c r="T2334" s="152" t="s">
        <v>279</v>
      </c>
      <c r="U2334" s="136">
        <v>0</v>
      </c>
      <c r="V2334" s="136">
        <f>ROUND(E2334*U2334,2)</f>
        <v>0</v>
      </c>
      <c r="W2334" s="136"/>
      <c r="X2334" s="136" t="s">
        <v>320</v>
      </c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321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outlineLevel="1" x14ac:dyDescent="0.2">
      <c r="A2335" s="133"/>
      <c r="B2335" s="134"/>
      <c r="C2335" s="239"/>
      <c r="D2335" s="240"/>
      <c r="E2335" s="240"/>
      <c r="F2335" s="240"/>
      <c r="G2335" s="240"/>
      <c r="H2335" s="136"/>
      <c r="I2335" s="136"/>
      <c r="J2335" s="136"/>
      <c r="K2335" s="136"/>
      <c r="L2335" s="136"/>
      <c r="M2335" s="136"/>
      <c r="N2335" s="135"/>
      <c r="O2335" s="135"/>
      <c r="P2335" s="135"/>
      <c r="Q2335" s="135"/>
      <c r="R2335" s="136"/>
      <c r="S2335" s="136"/>
      <c r="T2335" s="136"/>
      <c r="U2335" s="136"/>
      <c r="V2335" s="136"/>
      <c r="W2335" s="136"/>
      <c r="X2335" s="136"/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284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ht="22.5" outlineLevel="1" x14ac:dyDescent="0.2">
      <c r="A2336" s="146">
        <v>303</v>
      </c>
      <c r="B2336" s="147" t="s">
        <v>1635</v>
      </c>
      <c r="C2336" s="156" t="s">
        <v>1632</v>
      </c>
      <c r="D2336" s="148" t="s">
        <v>672</v>
      </c>
      <c r="E2336" s="149">
        <v>3</v>
      </c>
      <c r="F2336" s="150"/>
      <c r="G2336" s="151">
        <f>ROUND(E2336*F2336,2)</f>
        <v>0</v>
      </c>
      <c r="H2336" s="150"/>
      <c r="I2336" s="151">
        <f>ROUND(E2336*H2336,2)</f>
        <v>0</v>
      </c>
      <c r="J2336" s="150"/>
      <c r="K2336" s="151">
        <f>ROUND(E2336*J2336,2)</f>
        <v>0</v>
      </c>
      <c r="L2336" s="151">
        <v>21</v>
      </c>
      <c r="M2336" s="151">
        <f>G2336*(1+L2336/100)</f>
        <v>0</v>
      </c>
      <c r="N2336" s="149">
        <v>0</v>
      </c>
      <c r="O2336" s="149">
        <f>ROUND(E2336*N2336,2)</f>
        <v>0</v>
      </c>
      <c r="P2336" s="149">
        <v>0</v>
      </c>
      <c r="Q2336" s="149">
        <f>ROUND(E2336*P2336,2)</f>
        <v>0</v>
      </c>
      <c r="R2336" s="151"/>
      <c r="S2336" s="151" t="s">
        <v>293</v>
      </c>
      <c r="T2336" s="152" t="s">
        <v>279</v>
      </c>
      <c r="U2336" s="136">
        <v>0</v>
      </c>
      <c r="V2336" s="136">
        <f>ROUND(E2336*U2336,2)</f>
        <v>0</v>
      </c>
      <c r="W2336" s="136"/>
      <c r="X2336" s="136" t="s">
        <v>320</v>
      </c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321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outlineLevel="1" x14ac:dyDescent="0.2">
      <c r="A2337" s="133"/>
      <c r="B2337" s="134"/>
      <c r="C2337" s="239"/>
      <c r="D2337" s="240"/>
      <c r="E2337" s="240"/>
      <c r="F2337" s="240"/>
      <c r="G2337" s="240"/>
      <c r="H2337" s="136"/>
      <c r="I2337" s="136"/>
      <c r="J2337" s="136"/>
      <c r="K2337" s="136"/>
      <c r="L2337" s="136"/>
      <c r="M2337" s="136"/>
      <c r="N2337" s="135"/>
      <c r="O2337" s="135"/>
      <c r="P2337" s="135"/>
      <c r="Q2337" s="135"/>
      <c r="R2337" s="136"/>
      <c r="S2337" s="136"/>
      <c r="T2337" s="136"/>
      <c r="U2337" s="136"/>
      <c r="V2337" s="136"/>
      <c r="W2337" s="136"/>
      <c r="X2337" s="136"/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284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ht="22.5" outlineLevel="1" x14ac:dyDescent="0.2">
      <c r="A2338" s="146">
        <v>304</v>
      </c>
      <c r="B2338" s="147" t="s">
        <v>1636</v>
      </c>
      <c r="C2338" s="156" t="s">
        <v>1634</v>
      </c>
      <c r="D2338" s="148" t="s">
        <v>672</v>
      </c>
      <c r="E2338" s="149">
        <v>1</v>
      </c>
      <c r="F2338" s="150"/>
      <c r="G2338" s="151">
        <f>ROUND(E2338*F2338,2)</f>
        <v>0</v>
      </c>
      <c r="H2338" s="150"/>
      <c r="I2338" s="151">
        <f>ROUND(E2338*H2338,2)</f>
        <v>0</v>
      </c>
      <c r="J2338" s="150"/>
      <c r="K2338" s="151">
        <f>ROUND(E2338*J2338,2)</f>
        <v>0</v>
      </c>
      <c r="L2338" s="151">
        <v>21</v>
      </c>
      <c r="M2338" s="151">
        <f>G2338*(1+L2338/100)</f>
        <v>0</v>
      </c>
      <c r="N2338" s="149">
        <v>0</v>
      </c>
      <c r="O2338" s="149">
        <f>ROUND(E2338*N2338,2)</f>
        <v>0</v>
      </c>
      <c r="P2338" s="149">
        <v>0</v>
      </c>
      <c r="Q2338" s="149">
        <f>ROUND(E2338*P2338,2)</f>
        <v>0</v>
      </c>
      <c r="R2338" s="151"/>
      <c r="S2338" s="151" t="s">
        <v>293</v>
      </c>
      <c r="T2338" s="152" t="s">
        <v>279</v>
      </c>
      <c r="U2338" s="136">
        <v>0</v>
      </c>
      <c r="V2338" s="136">
        <f>ROUND(E2338*U2338,2)</f>
        <v>0</v>
      </c>
      <c r="W2338" s="136"/>
      <c r="X2338" s="136" t="s">
        <v>320</v>
      </c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321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outlineLevel="1" x14ac:dyDescent="0.2">
      <c r="A2339" s="133"/>
      <c r="B2339" s="134"/>
      <c r="C2339" s="239"/>
      <c r="D2339" s="240"/>
      <c r="E2339" s="240"/>
      <c r="F2339" s="240"/>
      <c r="G2339" s="240"/>
      <c r="H2339" s="136"/>
      <c r="I2339" s="136"/>
      <c r="J2339" s="136"/>
      <c r="K2339" s="136"/>
      <c r="L2339" s="136"/>
      <c r="M2339" s="136"/>
      <c r="N2339" s="135"/>
      <c r="O2339" s="135"/>
      <c r="P2339" s="135"/>
      <c r="Q2339" s="135"/>
      <c r="R2339" s="136"/>
      <c r="S2339" s="136"/>
      <c r="T2339" s="136"/>
      <c r="U2339" s="136"/>
      <c r="V2339" s="136"/>
      <c r="W2339" s="136"/>
      <c r="X2339" s="136"/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284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ht="22.5" outlineLevel="1" x14ac:dyDescent="0.2">
      <c r="A2340" s="146">
        <v>305</v>
      </c>
      <c r="B2340" s="147" t="s">
        <v>1637</v>
      </c>
      <c r="C2340" s="156" t="s">
        <v>1638</v>
      </c>
      <c r="D2340" s="148" t="s">
        <v>672</v>
      </c>
      <c r="E2340" s="149">
        <v>1</v>
      </c>
      <c r="F2340" s="150"/>
      <c r="G2340" s="151">
        <f>ROUND(E2340*F2340,2)</f>
        <v>0</v>
      </c>
      <c r="H2340" s="150"/>
      <c r="I2340" s="151">
        <f>ROUND(E2340*H2340,2)</f>
        <v>0</v>
      </c>
      <c r="J2340" s="150"/>
      <c r="K2340" s="151">
        <f>ROUND(E2340*J2340,2)</f>
        <v>0</v>
      </c>
      <c r="L2340" s="151">
        <v>21</v>
      </c>
      <c r="M2340" s="151">
        <f>G2340*(1+L2340/100)</f>
        <v>0</v>
      </c>
      <c r="N2340" s="149">
        <v>0</v>
      </c>
      <c r="O2340" s="149">
        <f>ROUND(E2340*N2340,2)</f>
        <v>0</v>
      </c>
      <c r="P2340" s="149">
        <v>0</v>
      </c>
      <c r="Q2340" s="149">
        <f>ROUND(E2340*P2340,2)</f>
        <v>0</v>
      </c>
      <c r="R2340" s="151"/>
      <c r="S2340" s="151" t="s">
        <v>293</v>
      </c>
      <c r="T2340" s="152" t="s">
        <v>279</v>
      </c>
      <c r="U2340" s="136">
        <v>0</v>
      </c>
      <c r="V2340" s="136">
        <f>ROUND(E2340*U2340,2)</f>
        <v>0</v>
      </c>
      <c r="W2340" s="136"/>
      <c r="X2340" s="136" t="s">
        <v>320</v>
      </c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321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outlineLevel="1" x14ac:dyDescent="0.2">
      <c r="A2341" s="133"/>
      <c r="B2341" s="134"/>
      <c r="C2341" s="239"/>
      <c r="D2341" s="240"/>
      <c r="E2341" s="240"/>
      <c r="F2341" s="240"/>
      <c r="G2341" s="240"/>
      <c r="H2341" s="136"/>
      <c r="I2341" s="136"/>
      <c r="J2341" s="136"/>
      <c r="K2341" s="136"/>
      <c r="L2341" s="136"/>
      <c r="M2341" s="136"/>
      <c r="N2341" s="135"/>
      <c r="O2341" s="135"/>
      <c r="P2341" s="135"/>
      <c r="Q2341" s="135"/>
      <c r="R2341" s="136"/>
      <c r="S2341" s="136"/>
      <c r="T2341" s="136"/>
      <c r="U2341" s="136"/>
      <c r="V2341" s="136"/>
      <c r="W2341" s="136"/>
      <c r="X2341" s="136"/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284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ht="22.5" outlineLevel="1" x14ac:dyDescent="0.2">
      <c r="A2342" s="146">
        <v>306</v>
      </c>
      <c r="B2342" s="147" t="s">
        <v>1639</v>
      </c>
      <c r="C2342" s="156" t="s">
        <v>1640</v>
      </c>
      <c r="D2342" s="148" t="s">
        <v>672</v>
      </c>
      <c r="E2342" s="149">
        <v>1</v>
      </c>
      <c r="F2342" s="150"/>
      <c r="G2342" s="151">
        <f>ROUND(E2342*F2342,2)</f>
        <v>0</v>
      </c>
      <c r="H2342" s="150"/>
      <c r="I2342" s="151">
        <f>ROUND(E2342*H2342,2)</f>
        <v>0</v>
      </c>
      <c r="J2342" s="150"/>
      <c r="K2342" s="151">
        <f>ROUND(E2342*J2342,2)</f>
        <v>0</v>
      </c>
      <c r="L2342" s="151">
        <v>21</v>
      </c>
      <c r="M2342" s="151">
        <f>G2342*(1+L2342/100)</f>
        <v>0</v>
      </c>
      <c r="N2342" s="149">
        <v>0</v>
      </c>
      <c r="O2342" s="149">
        <f>ROUND(E2342*N2342,2)</f>
        <v>0</v>
      </c>
      <c r="P2342" s="149">
        <v>0</v>
      </c>
      <c r="Q2342" s="149">
        <f>ROUND(E2342*P2342,2)</f>
        <v>0</v>
      </c>
      <c r="R2342" s="151"/>
      <c r="S2342" s="151" t="s">
        <v>293</v>
      </c>
      <c r="T2342" s="152" t="s">
        <v>279</v>
      </c>
      <c r="U2342" s="136">
        <v>0</v>
      </c>
      <c r="V2342" s="136">
        <f>ROUND(E2342*U2342,2)</f>
        <v>0</v>
      </c>
      <c r="W2342" s="136"/>
      <c r="X2342" s="136" t="s">
        <v>320</v>
      </c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321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outlineLevel="1" x14ac:dyDescent="0.2">
      <c r="A2343" s="133"/>
      <c r="B2343" s="134"/>
      <c r="C2343" s="239"/>
      <c r="D2343" s="240"/>
      <c r="E2343" s="240"/>
      <c r="F2343" s="240"/>
      <c r="G2343" s="240"/>
      <c r="H2343" s="136"/>
      <c r="I2343" s="136"/>
      <c r="J2343" s="136"/>
      <c r="K2343" s="136"/>
      <c r="L2343" s="136"/>
      <c r="M2343" s="136"/>
      <c r="N2343" s="135"/>
      <c r="O2343" s="135"/>
      <c r="P2343" s="135"/>
      <c r="Q2343" s="135"/>
      <c r="R2343" s="136"/>
      <c r="S2343" s="136"/>
      <c r="T2343" s="136"/>
      <c r="U2343" s="136"/>
      <c r="V2343" s="136"/>
      <c r="W2343" s="136"/>
      <c r="X2343" s="136"/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284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ht="22.5" outlineLevel="1" x14ac:dyDescent="0.2">
      <c r="A2344" s="146">
        <v>307</v>
      </c>
      <c r="B2344" s="147" t="s">
        <v>1641</v>
      </c>
      <c r="C2344" s="156" t="s">
        <v>1642</v>
      </c>
      <c r="D2344" s="148" t="s">
        <v>672</v>
      </c>
      <c r="E2344" s="149">
        <v>1</v>
      </c>
      <c r="F2344" s="150"/>
      <c r="G2344" s="151">
        <f>ROUND(E2344*F2344,2)</f>
        <v>0</v>
      </c>
      <c r="H2344" s="150"/>
      <c r="I2344" s="151">
        <f>ROUND(E2344*H2344,2)</f>
        <v>0</v>
      </c>
      <c r="J2344" s="150"/>
      <c r="K2344" s="151">
        <f>ROUND(E2344*J2344,2)</f>
        <v>0</v>
      </c>
      <c r="L2344" s="151">
        <v>21</v>
      </c>
      <c r="M2344" s="151">
        <f>G2344*(1+L2344/100)</f>
        <v>0</v>
      </c>
      <c r="N2344" s="149">
        <v>0</v>
      </c>
      <c r="O2344" s="149">
        <f>ROUND(E2344*N2344,2)</f>
        <v>0</v>
      </c>
      <c r="P2344" s="149">
        <v>0</v>
      </c>
      <c r="Q2344" s="149">
        <f>ROUND(E2344*P2344,2)</f>
        <v>0</v>
      </c>
      <c r="R2344" s="151"/>
      <c r="S2344" s="151" t="s">
        <v>293</v>
      </c>
      <c r="T2344" s="152" t="s">
        <v>279</v>
      </c>
      <c r="U2344" s="136">
        <v>0</v>
      </c>
      <c r="V2344" s="136">
        <f>ROUND(E2344*U2344,2)</f>
        <v>0</v>
      </c>
      <c r="W2344" s="136"/>
      <c r="X2344" s="136" t="s">
        <v>320</v>
      </c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321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outlineLevel="1" x14ac:dyDescent="0.2">
      <c r="A2345" s="133"/>
      <c r="B2345" s="134"/>
      <c r="C2345" s="239"/>
      <c r="D2345" s="240"/>
      <c r="E2345" s="240"/>
      <c r="F2345" s="240"/>
      <c r="G2345" s="240"/>
      <c r="H2345" s="136"/>
      <c r="I2345" s="136"/>
      <c r="J2345" s="136"/>
      <c r="K2345" s="136"/>
      <c r="L2345" s="136"/>
      <c r="M2345" s="136"/>
      <c r="N2345" s="135"/>
      <c r="O2345" s="135"/>
      <c r="P2345" s="135"/>
      <c r="Q2345" s="135"/>
      <c r="R2345" s="136"/>
      <c r="S2345" s="136"/>
      <c r="T2345" s="136"/>
      <c r="U2345" s="136"/>
      <c r="V2345" s="136"/>
      <c r="W2345" s="136"/>
      <c r="X2345" s="136"/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284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ht="22.5" outlineLevel="1" x14ac:dyDescent="0.2">
      <c r="A2346" s="146">
        <v>308</v>
      </c>
      <c r="B2346" s="147" t="s">
        <v>1643</v>
      </c>
      <c r="C2346" s="156" t="s">
        <v>1644</v>
      </c>
      <c r="D2346" s="148" t="s">
        <v>672</v>
      </c>
      <c r="E2346" s="149">
        <v>1</v>
      </c>
      <c r="F2346" s="150"/>
      <c r="G2346" s="151">
        <f>ROUND(E2346*F2346,2)</f>
        <v>0</v>
      </c>
      <c r="H2346" s="150"/>
      <c r="I2346" s="151">
        <f>ROUND(E2346*H2346,2)</f>
        <v>0</v>
      </c>
      <c r="J2346" s="150"/>
      <c r="K2346" s="151">
        <f>ROUND(E2346*J2346,2)</f>
        <v>0</v>
      </c>
      <c r="L2346" s="151">
        <v>21</v>
      </c>
      <c r="M2346" s="151">
        <f>G2346*(1+L2346/100)</f>
        <v>0</v>
      </c>
      <c r="N2346" s="149">
        <v>0</v>
      </c>
      <c r="O2346" s="149">
        <f>ROUND(E2346*N2346,2)</f>
        <v>0</v>
      </c>
      <c r="P2346" s="149">
        <v>0</v>
      </c>
      <c r="Q2346" s="149">
        <f>ROUND(E2346*P2346,2)</f>
        <v>0</v>
      </c>
      <c r="R2346" s="151"/>
      <c r="S2346" s="151" t="s">
        <v>293</v>
      </c>
      <c r="T2346" s="152" t="s">
        <v>279</v>
      </c>
      <c r="U2346" s="136">
        <v>0</v>
      </c>
      <c r="V2346" s="136">
        <f>ROUND(E2346*U2346,2)</f>
        <v>0</v>
      </c>
      <c r="W2346" s="136"/>
      <c r="X2346" s="136" t="s">
        <v>320</v>
      </c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321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outlineLevel="1" x14ac:dyDescent="0.2">
      <c r="A2347" s="133"/>
      <c r="B2347" s="134"/>
      <c r="C2347" s="239"/>
      <c r="D2347" s="240"/>
      <c r="E2347" s="240"/>
      <c r="F2347" s="240"/>
      <c r="G2347" s="240"/>
      <c r="H2347" s="136"/>
      <c r="I2347" s="136"/>
      <c r="J2347" s="136"/>
      <c r="K2347" s="136"/>
      <c r="L2347" s="136"/>
      <c r="M2347" s="136"/>
      <c r="N2347" s="135"/>
      <c r="O2347" s="135"/>
      <c r="P2347" s="135"/>
      <c r="Q2347" s="135"/>
      <c r="R2347" s="136"/>
      <c r="S2347" s="136"/>
      <c r="T2347" s="136"/>
      <c r="U2347" s="136"/>
      <c r="V2347" s="136"/>
      <c r="W2347" s="136"/>
      <c r="X2347" s="136"/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284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ht="22.5" outlineLevel="1" x14ac:dyDescent="0.2">
      <c r="A2348" s="146">
        <v>309</v>
      </c>
      <c r="B2348" s="147" t="s">
        <v>1645</v>
      </c>
      <c r="C2348" s="156" t="s">
        <v>1646</v>
      </c>
      <c r="D2348" s="148" t="s">
        <v>672</v>
      </c>
      <c r="E2348" s="149">
        <v>1</v>
      </c>
      <c r="F2348" s="150"/>
      <c r="G2348" s="151">
        <f>ROUND(E2348*F2348,2)</f>
        <v>0</v>
      </c>
      <c r="H2348" s="150"/>
      <c r="I2348" s="151">
        <f>ROUND(E2348*H2348,2)</f>
        <v>0</v>
      </c>
      <c r="J2348" s="150"/>
      <c r="K2348" s="151">
        <f>ROUND(E2348*J2348,2)</f>
        <v>0</v>
      </c>
      <c r="L2348" s="151">
        <v>21</v>
      </c>
      <c r="M2348" s="151">
        <f>G2348*(1+L2348/100)</f>
        <v>0</v>
      </c>
      <c r="N2348" s="149">
        <v>0</v>
      </c>
      <c r="O2348" s="149">
        <f>ROUND(E2348*N2348,2)</f>
        <v>0</v>
      </c>
      <c r="P2348" s="149">
        <v>0</v>
      </c>
      <c r="Q2348" s="149">
        <f>ROUND(E2348*P2348,2)</f>
        <v>0</v>
      </c>
      <c r="R2348" s="151"/>
      <c r="S2348" s="151" t="s">
        <v>293</v>
      </c>
      <c r="T2348" s="152" t="s">
        <v>279</v>
      </c>
      <c r="U2348" s="136">
        <v>0</v>
      </c>
      <c r="V2348" s="136">
        <f>ROUND(E2348*U2348,2)</f>
        <v>0</v>
      </c>
      <c r="W2348" s="136"/>
      <c r="X2348" s="136" t="s">
        <v>320</v>
      </c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321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outlineLevel="1" x14ac:dyDescent="0.2">
      <c r="A2349" s="133"/>
      <c r="B2349" s="134"/>
      <c r="C2349" s="239"/>
      <c r="D2349" s="240"/>
      <c r="E2349" s="240"/>
      <c r="F2349" s="240"/>
      <c r="G2349" s="240"/>
      <c r="H2349" s="136"/>
      <c r="I2349" s="136"/>
      <c r="J2349" s="136"/>
      <c r="K2349" s="136"/>
      <c r="L2349" s="136"/>
      <c r="M2349" s="136"/>
      <c r="N2349" s="135"/>
      <c r="O2349" s="135"/>
      <c r="P2349" s="135"/>
      <c r="Q2349" s="135"/>
      <c r="R2349" s="136"/>
      <c r="S2349" s="136"/>
      <c r="T2349" s="136"/>
      <c r="U2349" s="136"/>
      <c r="V2349" s="136"/>
      <c r="W2349" s="136"/>
      <c r="X2349" s="136"/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284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ht="22.5" outlineLevel="1" x14ac:dyDescent="0.2">
      <c r="A2350" s="146">
        <v>310</v>
      </c>
      <c r="B2350" s="147" t="s">
        <v>1647</v>
      </c>
      <c r="C2350" s="156" t="s">
        <v>1648</v>
      </c>
      <c r="D2350" s="148" t="s">
        <v>672</v>
      </c>
      <c r="E2350" s="149">
        <v>1</v>
      </c>
      <c r="F2350" s="150"/>
      <c r="G2350" s="151">
        <f>ROUND(E2350*F2350,2)</f>
        <v>0</v>
      </c>
      <c r="H2350" s="150"/>
      <c r="I2350" s="151">
        <f>ROUND(E2350*H2350,2)</f>
        <v>0</v>
      </c>
      <c r="J2350" s="150"/>
      <c r="K2350" s="151">
        <f>ROUND(E2350*J2350,2)</f>
        <v>0</v>
      </c>
      <c r="L2350" s="151">
        <v>21</v>
      </c>
      <c r="M2350" s="151">
        <f>G2350*(1+L2350/100)</f>
        <v>0</v>
      </c>
      <c r="N2350" s="149">
        <v>0</v>
      </c>
      <c r="O2350" s="149">
        <f>ROUND(E2350*N2350,2)</f>
        <v>0</v>
      </c>
      <c r="P2350" s="149">
        <v>0</v>
      </c>
      <c r="Q2350" s="149">
        <f>ROUND(E2350*P2350,2)</f>
        <v>0</v>
      </c>
      <c r="R2350" s="151"/>
      <c r="S2350" s="151" t="s">
        <v>293</v>
      </c>
      <c r="T2350" s="152" t="s">
        <v>279</v>
      </c>
      <c r="U2350" s="136">
        <v>0</v>
      </c>
      <c r="V2350" s="136">
        <f>ROUND(E2350*U2350,2)</f>
        <v>0</v>
      </c>
      <c r="W2350" s="136"/>
      <c r="X2350" s="136" t="s">
        <v>320</v>
      </c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321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outlineLevel="1" x14ac:dyDescent="0.2">
      <c r="A2351" s="133"/>
      <c r="B2351" s="134"/>
      <c r="C2351" s="239"/>
      <c r="D2351" s="240"/>
      <c r="E2351" s="240"/>
      <c r="F2351" s="240"/>
      <c r="G2351" s="240"/>
      <c r="H2351" s="136"/>
      <c r="I2351" s="136"/>
      <c r="J2351" s="136"/>
      <c r="K2351" s="136"/>
      <c r="L2351" s="136"/>
      <c r="M2351" s="136"/>
      <c r="N2351" s="135"/>
      <c r="O2351" s="135"/>
      <c r="P2351" s="135"/>
      <c r="Q2351" s="135"/>
      <c r="R2351" s="136"/>
      <c r="S2351" s="136"/>
      <c r="T2351" s="136"/>
      <c r="U2351" s="136"/>
      <c r="V2351" s="136"/>
      <c r="W2351" s="136"/>
      <c r="X2351" s="136"/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284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ht="22.5" outlineLevel="1" x14ac:dyDescent="0.2">
      <c r="A2352" s="146">
        <v>311</v>
      </c>
      <c r="B2352" s="147" t="s">
        <v>1649</v>
      </c>
      <c r="C2352" s="156" t="s">
        <v>1650</v>
      </c>
      <c r="D2352" s="148" t="s">
        <v>672</v>
      </c>
      <c r="E2352" s="149">
        <v>1</v>
      </c>
      <c r="F2352" s="150"/>
      <c r="G2352" s="151">
        <f>ROUND(E2352*F2352,2)</f>
        <v>0</v>
      </c>
      <c r="H2352" s="150"/>
      <c r="I2352" s="151">
        <f>ROUND(E2352*H2352,2)</f>
        <v>0</v>
      </c>
      <c r="J2352" s="150"/>
      <c r="K2352" s="151">
        <f>ROUND(E2352*J2352,2)</f>
        <v>0</v>
      </c>
      <c r="L2352" s="151">
        <v>21</v>
      </c>
      <c r="M2352" s="151">
        <f>G2352*(1+L2352/100)</f>
        <v>0</v>
      </c>
      <c r="N2352" s="149">
        <v>0</v>
      </c>
      <c r="O2352" s="149">
        <f>ROUND(E2352*N2352,2)</f>
        <v>0</v>
      </c>
      <c r="P2352" s="149">
        <v>0</v>
      </c>
      <c r="Q2352" s="149">
        <f>ROUND(E2352*P2352,2)</f>
        <v>0</v>
      </c>
      <c r="R2352" s="151"/>
      <c r="S2352" s="151" t="s">
        <v>293</v>
      </c>
      <c r="T2352" s="152" t="s">
        <v>279</v>
      </c>
      <c r="U2352" s="136">
        <v>0</v>
      </c>
      <c r="V2352" s="136">
        <f>ROUND(E2352*U2352,2)</f>
        <v>0</v>
      </c>
      <c r="W2352" s="136"/>
      <c r="X2352" s="136" t="s">
        <v>320</v>
      </c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321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outlineLevel="1" x14ac:dyDescent="0.2">
      <c r="A2353" s="133"/>
      <c r="B2353" s="134"/>
      <c r="C2353" s="239"/>
      <c r="D2353" s="240"/>
      <c r="E2353" s="240"/>
      <c r="F2353" s="240"/>
      <c r="G2353" s="240"/>
      <c r="H2353" s="136"/>
      <c r="I2353" s="136"/>
      <c r="J2353" s="136"/>
      <c r="K2353" s="136"/>
      <c r="L2353" s="136"/>
      <c r="M2353" s="136"/>
      <c r="N2353" s="135"/>
      <c r="O2353" s="135"/>
      <c r="P2353" s="135"/>
      <c r="Q2353" s="135"/>
      <c r="R2353" s="136"/>
      <c r="S2353" s="136"/>
      <c r="T2353" s="136"/>
      <c r="U2353" s="136"/>
      <c r="V2353" s="136"/>
      <c r="W2353" s="136"/>
      <c r="X2353" s="136"/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284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ht="22.5" outlineLevel="1" x14ac:dyDescent="0.2">
      <c r="A2354" s="146">
        <v>312</v>
      </c>
      <c r="B2354" s="147" t="s">
        <v>1651</v>
      </c>
      <c r="C2354" s="156" t="s">
        <v>1652</v>
      </c>
      <c r="D2354" s="148" t="s">
        <v>672</v>
      </c>
      <c r="E2354" s="149">
        <v>1</v>
      </c>
      <c r="F2354" s="150"/>
      <c r="G2354" s="151">
        <f>ROUND(E2354*F2354,2)</f>
        <v>0</v>
      </c>
      <c r="H2354" s="150"/>
      <c r="I2354" s="151">
        <f>ROUND(E2354*H2354,2)</f>
        <v>0</v>
      </c>
      <c r="J2354" s="150"/>
      <c r="K2354" s="151">
        <f>ROUND(E2354*J2354,2)</f>
        <v>0</v>
      </c>
      <c r="L2354" s="151">
        <v>21</v>
      </c>
      <c r="M2354" s="151">
        <f>G2354*(1+L2354/100)</f>
        <v>0</v>
      </c>
      <c r="N2354" s="149">
        <v>0</v>
      </c>
      <c r="O2354" s="149">
        <f>ROUND(E2354*N2354,2)</f>
        <v>0</v>
      </c>
      <c r="P2354" s="149">
        <v>0</v>
      </c>
      <c r="Q2354" s="149">
        <f>ROUND(E2354*P2354,2)</f>
        <v>0</v>
      </c>
      <c r="R2354" s="151"/>
      <c r="S2354" s="151" t="s">
        <v>293</v>
      </c>
      <c r="T2354" s="152" t="s">
        <v>279</v>
      </c>
      <c r="U2354" s="136">
        <v>0</v>
      </c>
      <c r="V2354" s="136">
        <f>ROUND(E2354*U2354,2)</f>
        <v>0</v>
      </c>
      <c r="W2354" s="136"/>
      <c r="X2354" s="136" t="s">
        <v>320</v>
      </c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321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outlineLevel="1" x14ac:dyDescent="0.2">
      <c r="A2355" s="133"/>
      <c r="B2355" s="134"/>
      <c r="C2355" s="239"/>
      <c r="D2355" s="240"/>
      <c r="E2355" s="240"/>
      <c r="F2355" s="240"/>
      <c r="G2355" s="240"/>
      <c r="H2355" s="136"/>
      <c r="I2355" s="136"/>
      <c r="J2355" s="136"/>
      <c r="K2355" s="136"/>
      <c r="L2355" s="136"/>
      <c r="M2355" s="136"/>
      <c r="N2355" s="135"/>
      <c r="O2355" s="135"/>
      <c r="P2355" s="135"/>
      <c r="Q2355" s="135"/>
      <c r="R2355" s="136"/>
      <c r="S2355" s="136"/>
      <c r="T2355" s="136"/>
      <c r="U2355" s="136"/>
      <c r="V2355" s="136"/>
      <c r="W2355" s="136"/>
      <c r="X2355" s="136"/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284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ht="22.5" outlineLevel="1" x14ac:dyDescent="0.2">
      <c r="A2356" s="146">
        <v>313</v>
      </c>
      <c r="B2356" s="147" t="s">
        <v>1653</v>
      </c>
      <c r="C2356" s="156" t="s">
        <v>3494</v>
      </c>
      <c r="D2356" s="148" t="s">
        <v>672</v>
      </c>
      <c r="E2356" s="149">
        <v>1</v>
      </c>
      <c r="F2356" s="150"/>
      <c r="G2356" s="151">
        <f>ROUND(E2356*F2356,2)</f>
        <v>0</v>
      </c>
      <c r="H2356" s="150"/>
      <c r="I2356" s="151">
        <f>ROUND(E2356*H2356,2)</f>
        <v>0</v>
      </c>
      <c r="J2356" s="150"/>
      <c r="K2356" s="151">
        <f>ROUND(E2356*J2356,2)</f>
        <v>0</v>
      </c>
      <c r="L2356" s="151">
        <v>21</v>
      </c>
      <c r="M2356" s="151">
        <f>G2356*(1+L2356/100)</f>
        <v>0</v>
      </c>
      <c r="N2356" s="149">
        <v>0</v>
      </c>
      <c r="O2356" s="149">
        <f>ROUND(E2356*N2356,2)</f>
        <v>0</v>
      </c>
      <c r="P2356" s="149">
        <v>0</v>
      </c>
      <c r="Q2356" s="149">
        <f>ROUND(E2356*P2356,2)</f>
        <v>0</v>
      </c>
      <c r="R2356" s="151"/>
      <c r="S2356" s="151" t="s">
        <v>293</v>
      </c>
      <c r="T2356" s="152" t="s">
        <v>279</v>
      </c>
      <c r="U2356" s="136">
        <v>0</v>
      </c>
      <c r="V2356" s="136">
        <f>ROUND(E2356*U2356,2)</f>
        <v>0</v>
      </c>
      <c r="W2356" s="136"/>
      <c r="X2356" s="136" t="s">
        <v>320</v>
      </c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321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outlineLevel="1" x14ac:dyDescent="0.2">
      <c r="A2357" s="133"/>
      <c r="B2357" s="134"/>
      <c r="C2357" s="239"/>
      <c r="D2357" s="240"/>
      <c r="E2357" s="240"/>
      <c r="F2357" s="240"/>
      <c r="G2357" s="240"/>
      <c r="H2357" s="136"/>
      <c r="I2357" s="136"/>
      <c r="J2357" s="136"/>
      <c r="K2357" s="136"/>
      <c r="L2357" s="136"/>
      <c r="M2357" s="136"/>
      <c r="N2357" s="135"/>
      <c r="O2357" s="135"/>
      <c r="P2357" s="135"/>
      <c r="Q2357" s="135"/>
      <c r="R2357" s="136"/>
      <c r="S2357" s="136"/>
      <c r="T2357" s="136"/>
      <c r="U2357" s="136"/>
      <c r="V2357" s="136"/>
      <c r="W2357" s="136"/>
      <c r="X2357" s="136"/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284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">
      <c r="A2358" s="146">
        <v>314</v>
      </c>
      <c r="B2358" s="147" t="s">
        <v>1654</v>
      </c>
      <c r="C2358" s="156" t="s">
        <v>1655</v>
      </c>
      <c r="D2358" s="148" t="s">
        <v>672</v>
      </c>
      <c r="E2358" s="149">
        <v>2</v>
      </c>
      <c r="F2358" s="150"/>
      <c r="G2358" s="151">
        <f>ROUND(E2358*F2358,2)</f>
        <v>0</v>
      </c>
      <c r="H2358" s="150"/>
      <c r="I2358" s="151">
        <f>ROUND(E2358*H2358,2)</f>
        <v>0</v>
      </c>
      <c r="J2358" s="150"/>
      <c r="K2358" s="151">
        <f>ROUND(E2358*J2358,2)</f>
        <v>0</v>
      </c>
      <c r="L2358" s="151">
        <v>21</v>
      </c>
      <c r="M2358" s="151">
        <f>G2358*(1+L2358/100)</f>
        <v>0</v>
      </c>
      <c r="N2358" s="149">
        <v>0</v>
      </c>
      <c r="O2358" s="149">
        <f>ROUND(E2358*N2358,2)</f>
        <v>0</v>
      </c>
      <c r="P2358" s="149">
        <v>0</v>
      </c>
      <c r="Q2358" s="149">
        <f>ROUND(E2358*P2358,2)</f>
        <v>0</v>
      </c>
      <c r="R2358" s="151"/>
      <c r="S2358" s="151" t="s">
        <v>293</v>
      </c>
      <c r="T2358" s="152" t="s">
        <v>279</v>
      </c>
      <c r="U2358" s="136">
        <v>0</v>
      </c>
      <c r="V2358" s="136">
        <f>ROUND(E2358*U2358,2)</f>
        <v>0</v>
      </c>
      <c r="W2358" s="136"/>
      <c r="X2358" s="136" t="s">
        <v>320</v>
      </c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321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outlineLevel="1" x14ac:dyDescent="0.2">
      <c r="A2359" s="133"/>
      <c r="B2359" s="134"/>
      <c r="C2359" s="239"/>
      <c r="D2359" s="240"/>
      <c r="E2359" s="240"/>
      <c r="F2359" s="240"/>
      <c r="G2359" s="240"/>
      <c r="H2359" s="136"/>
      <c r="I2359" s="136"/>
      <c r="J2359" s="136"/>
      <c r="K2359" s="136"/>
      <c r="L2359" s="136"/>
      <c r="M2359" s="136"/>
      <c r="N2359" s="135"/>
      <c r="O2359" s="135"/>
      <c r="P2359" s="135"/>
      <c r="Q2359" s="135"/>
      <c r="R2359" s="136"/>
      <c r="S2359" s="136"/>
      <c r="T2359" s="136"/>
      <c r="U2359" s="136"/>
      <c r="V2359" s="136"/>
      <c r="W2359" s="136"/>
      <c r="X2359" s="136"/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284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">
      <c r="A2360" s="146">
        <v>315</v>
      </c>
      <c r="B2360" s="147" t="s">
        <v>1656</v>
      </c>
      <c r="C2360" s="156" t="s">
        <v>1655</v>
      </c>
      <c r="D2360" s="148" t="s">
        <v>672</v>
      </c>
      <c r="E2360" s="149">
        <v>3</v>
      </c>
      <c r="F2360" s="150"/>
      <c r="G2360" s="151">
        <f>ROUND(E2360*F2360,2)</f>
        <v>0</v>
      </c>
      <c r="H2360" s="150"/>
      <c r="I2360" s="151">
        <f>ROUND(E2360*H2360,2)</f>
        <v>0</v>
      </c>
      <c r="J2360" s="150"/>
      <c r="K2360" s="151">
        <f>ROUND(E2360*J2360,2)</f>
        <v>0</v>
      </c>
      <c r="L2360" s="151">
        <v>21</v>
      </c>
      <c r="M2360" s="151">
        <f>G2360*(1+L2360/100)</f>
        <v>0</v>
      </c>
      <c r="N2360" s="149">
        <v>0</v>
      </c>
      <c r="O2360" s="149">
        <f>ROUND(E2360*N2360,2)</f>
        <v>0</v>
      </c>
      <c r="P2360" s="149">
        <v>0</v>
      </c>
      <c r="Q2360" s="149">
        <f>ROUND(E2360*P2360,2)</f>
        <v>0</v>
      </c>
      <c r="R2360" s="151"/>
      <c r="S2360" s="151" t="s">
        <v>293</v>
      </c>
      <c r="T2360" s="152" t="s">
        <v>279</v>
      </c>
      <c r="U2360" s="136">
        <v>0</v>
      </c>
      <c r="V2360" s="136">
        <f>ROUND(E2360*U2360,2)</f>
        <v>0</v>
      </c>
      <c r="W2360" s="136"/>
      <c r="X2360" s="136" t="s">
        <v>320</v>
      </c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321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outlineLevel="1" x14ac:dyDescent="0.2">
      <c r="A2361" s="133"/>
      <c r="B2361" s="134"/>
      <c r="C2361" s="239"/>
      <c r="D2361" s="240"/>
      <c r="E2361" s="240"/>
      <c r="F2361" s="240"/>
      <c r="G2361" s="240"/>
      <c r="H2361" s="136"/>
      <c r="I2361" s="136"/>
      <c r="J2361" s="136"/>
      <c r="K2361" s="136"/>
      <c r="L2361" s="136"/>
      <c r="M2361" s="136"/>
      <c r="N2361" s="135"/>
      <c r="O2361" s="135"/>
      <c r="P2361" s="135"/>
      <c r="Q2361" s="135"/>
      <c r="R2361" s="136"/>
      <c r="S2361" s="136"/>
      <c r="T2361" s="136"/>
      <c r="U2361" s="136"/>
      <c r="V2361" s="136"/>
      <c r="W2361" s="136"/>
      <c r="X2361" s="136"/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284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ht="22.5" outlineLevel="1" x14ac:dyDescent="0.2">
      <c r="A2362" s="146">
        <v>316</v>
      </c>
      <c r="B2362" s="147" t="s">
        <v>1657</v>
      </c>
      <c r="C2362" s="156" t="s">
        <v>1658</v>
      </c>
      <c r="D2362" s="148" t="s">
        <v>672</v>
      </c>
      <c r="E2362" s="149">
        <v>1</v>
      </c>
      <c r="F2362" s="150"/>
      <c r="G2362" s="151">
        <f>ROUND(E2362*F2362,2)</f>
        <v>0</v>
      </c>
      <c r="H2362" s="150"/>
      <c r="I2362" s="151">
        <f>ROUND(E2362*H2362,2)</f>
        <v>0</v>
      </c>
      <c r="J2362" s="150"/>
      <c r="K2362" s="151">
        <f>ROUND(E2362*J2362,2)</f>
        <v>0</v>
      </c>
      <c r="L2362" s="151">
        <v>21</v>
      </c>
      <c r="M2362" s="151">
        <f>G2362*(1+L2362/100)</f>
        <v>0</v>
      </c>
      <c r="N2362" s="149">
        <v>0</v>
      </c>
      <c r="O2362" s="149">
        <f>ROUND(E2362*N2362,2)</f>
        <v>0</v>
      </c>
      <c r="P2362" s="149">
        <v>0</v>
      </c>
      <c r="Q2362" s="149">
        <f>ROUND(E2362*P2362,2)</f>
        <v>0</v>
      </c>
      <c r="R2362" s="151"/>
      <c r="S2362" s="151" t="s">
        <v>293</v>
      </c>
      <c r="T2362" s="152" t="s">
        <v>279</v>
      </c>
      <c r="U2362" s="136">
        <v>0</v>
      </c>
      <c r="V2362" s="136">
        <f>ROUND(E2362*U2362,2)</f>
        <v>0</v>
      </c>
      <c r="W2362" s="136"/>
      <c r="X2362" s="136" t="s">
        <v>320</v>
      </c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321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outlineLevel="1" x14ac:dyDescent="0.2">
      <c r="A2363" s="133"/>
      <c r="B2363" s="134"/>
      <c r="C2363" s="239"/>
      <c r="D2363" s="240"/>
      <c r="E2363" s="240"/>
      <c r="F2363" s="240"/>
      <c r="G2363" s="240"/>
      <c r="H2363" s="136"/>
      <c r="I2363" s="136"/>
      <c r="J2363" s="136"/>
      <c r="K2363" s="136"/>
      <c r="L2363" s="136"/>
      <c r="M2363" s="136"/>
      <c r="N2363" s="135"/>
      <c r="O2363" s="135"/>
      <c r="P2363" s="135"/>
      <c r="Q2363" s="135"/>
      <c r="R2363" s="136"/>
      <c r="S2363" s="136"/>
      <c r="T2363" s="136"/>
      <c r="U2363" s="136"/>
      <c r="V2363" s="136"/>
      <c r="W2363" s="136"/>
      <c r="X2363" s="136"/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284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">
      <c r="A2364" s="146">
        <v>317</v>
      </c>
      <c r="B2364" s="147" t="s">
        <v>1659</v>
      </c>
      <c r="C2364" s="156" t="s">
        <v>1660</v>
      </c>
      <c r="D2364" s="148" t="s">
        <v>672</v>
      </c>
      <c r="E2364" s="149">
        <v>1</v>
      </c>
      <c r="F2364" s="150"/>
      <c r="G2364" s="151">
        <f>ROUND(E2364*F2364,2)</f>
        <v>0</v>
      </c>
      <c r="H2364" s="150"/>
      <c r="I2364" s="151">
        <f>ROUND(E2364*H2364,2)</f>
        <v>0</v>
      </c>
      <c r="J2364" s="150"/>
      <c r="K2364" s="151">
        <f>ROUND(E2364*J2364,2)</f>
        <v>0</v>
      </c>
      <c r="L2364" s="151">
        <v>21</v>
      </c>
      <c r="M2364" s="151">
        <f>G2364*(1+L2364/100)</f>
        <v>0</v>
      </c>
      <c r="N2364" s="149">
        <v>0</v>
      </c>
      <c r="O2364" s="149">
        <f>ROUND(E2364*N2364,2)</f>
        <v>0</v>
      </c>
      <c r="P2364" s="149">
        <v>0</v>
      </c>
      <c r="Q2364" s="149">
        <f>ROUND(E2364*P2364,2)</f>
        <v>0</v>
      </c>
      <c r="R2364" s="151"/>
      <c r="S2364" s="151" t="s">
        <v>293</v>
      </c>
      <c r="T2364" s="152" t="s">
        <v>279</v>
      </c>
      <c r="U2364" s="136">
        <v>0</v>
      </c>
      <c r="V2364" s="136">
        <f>ROUND(E2364*U2364,2)</f>
        <v>0</v>
      </c>
      <c r="W2364" s="136"/>
      <c r="X2364" s="136" t="s">
        <v>320</v>
      </c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321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outlineLevel="1" x14ac:dyDescent="0.2">
      <c r="A2365" s="133"/>
      <c r="B2365" s="134"/>
      <c r="C2365" s="239"/>
      <c r="D2365" s="240"/>
      <c r="E2365" s="240"/>
      <c r="F2365" s="240"/>
      <c r="G2365" s="240"/>
      <c r="H2365" s="136"/>
      <c r="I2365" s="136"/>
      <c r="J2365" s="136"/>
      <c r="K2365" s="136"/>
      <c r="L2365" s="136"/>
      <c r="M2365" s="136"/>
      <c r="N2365" s="135"/>
      <c r="O2365" s="135"/>
      <c r="P2365" s="135"/>
      <c r="Q2365" s="135"/>
      <c r="R2365" s="136"/>
      <c r="S2365" s="136"/>
      <c r="T2365" s="136"/>
      <c r="U2365" s="136"/>
      <c r="V2365" s="136"/>
      <c r="W2365" s="136"/>
      <c r="X2365" s="136"/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284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">
      <c r="A2366" s="146">
        <v>318</v>
      </c>
      <c r="B2366" s="147" t="s">
        <v>1661</v>
      </c>
      <c r="C2366" s="156" t="s">
        <v>1662</v>
      </c>
      <c r="D2366" s="148" t="s">
        <v>672</v>
      </c>
      <c r="E2366" s="149">
        <v>1</v>
      </c>
      <c r="F2366" s="150"/>
      <c r="G2366" s="151">
        <f>ROUND(E2366*F2366,2)</f>
        <v>0</v>
      </c>
      <c r="H2366" s="150"/>
      <c r="I2366" s="151">
        <f>ROUND(E2366*H2366,2)</f>
        <v>0</v>
      </c>
      <c r="J2366" s="150"/>
      <c r="K2366" s="151">
        <f>ROUND(E2366*J2366,2)</f>
        <v>0</v>
      </c>
      <c r="L2366" s="151">
        <v>21</v>
      </c>
      <c r="M2366" s="151">
        <f>G2366*(1+L2366/100)</f>
        <v>0</v>
      </c>
      <c r="N2366" s="149">
        <v>0</v>
      </c>
      <c r="O2366" s="149">
        <f>ROUND(E2366*N2366,2)</f>
        <v>0</v>
      </c>
      <c r="P2366" s="149">
        <v>0</v>
      </c>
      <c r="Q2366" s="149">
        <f>ROUND(E2366*P2366,2)</f>
        <v>0</v>
      </c>
      <c r="R2366" s="151"/>
      <c r="S2366" s="151" t="s">
        <v>293</v>
      </c>
      <c r="T2366" s="152" t="s">
        <v>279</v>
      </c>
      <c r="U2366" s="136">
        <v>0</v>
      </c>
      <c r="V2366" s="136">
        <f>ROUND(E2366*U2366,2)</f>
        <v>0</v>
      </c>
      <c r="W2366" s="136"/>
      <c r="X2366" s="136" t="s">
        <v>320</v>
      </c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321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outlineLevel="1" x14ac:dyDescent="0.2">
      <c r="A2367" s="133"/>
      <c r="B2367" s="134"/>
      <c r="C2367" s="239"/>
      <c r="D2367" s="240"/>
      <c r="E2367" s="240"/>
      <c r="F2367" s="240"/>
      <c r="G2367" s="240"/>
      <c r="H2367" s="136"/>
      <c r="I2367" s="136"/>
      <c r="J2367" s="136"/>
      <c r="K2367" s="136"/>
      <c r="L2367" s="136"/>
      <c r="M2367" s="136"/>
      <c r="N2367" s="135"/>
      <c r="O2367" s="135"/>
      <c r="P2367" s="135"/>
      <c r="Q2367" s="135"/>
      <c r="R2367" s="136"/>
      <c r="S2367" s="136"/>
      <c r="T2367" s="136"/>
      <c r="U2367" s="136"/>
      <c r="V2367" s="136"/>
      <c r="W2367" s="136"/>
      <c r="X2367" s="136"/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284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">
      <c r="A2368" s="146">
        <v>319</v>
      </c>
      <c r="B2368" s="147" t="s">
        <v>1663</v>
      </c>
      <c r="C2368" s="156" t="s">
        <v>1664</v>
      </c>
      <c r="D2368" s="148" t="s">
        <v>672</v>
      </c>
      <c r="E2368" s="149">
        <v>1</v>
      </c>
      <c r="F2368" s="150"/>
      <c r="G2368" s="151">
        <f>ROUND(E2368*F2368,2)</f>
        <v>0</v>
      </c>
      <c r="H2368" s="150"/>
      <c r="I2368" s="151">
        <f>ROUND(E2368*H2368,2)</f>
        <v>0</v>
      </c>
      <c r="J2368" s="150"/>
      <c r="K2368" s="151">
        <f>ROUND(E2368*J2368,2)</f>
        <v>0</v>
      </c>
      <c r="L2368" s="151">
        <v>21</v>
      </c>
      <c r="M2368" s="151">
        <f>G2368*(1+L2368/100)</f>
        <v>0</v>
      </c>
      <c r="N2368" s="149">
        <v>0</v>
      </c>
      <c r="O2368" s="149">
        <f>ROUND(E2368*N2368,2)</f>
        <v>0</v>
      </c>
      <c r="P2368" s="149">
        <v>0</v>
      </c>
      <c r="Q2368" s="149">
        <f>ROUND(E2368*P2368,2)</f>
        <v>0</v>
      </c>
      <c r="R2368" s="151"/>
      <c r="S2368" s="151" t="s">
        <v>293</v>
      </c>
      <c r="T2368" s="152" t="s">
        <v>279</v>
      </c>
      <c r="U2368" s="136">
        <v>0</v>
      </c>
      <c r="V2368" s="136">
        <f>ROUND(E2368*U2368,2)</f>
        <v>0</v>
      </c>
      <c r="W2368" s="136"/>
      <c r="X2368" s="136" t="s">
        <v>320</v>
      </c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321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outlineLevel="1" x14ac:dyDescent="0.2">
      <c r="A2369" s="133"/>
      <c r="B2369" s="134"/>
      <c r="C2369" s="239"/>
      <c r="D2369" s="240"/>
      <c r="E2369" s="240"/>
      <c r="F2369" s="240"/>
      <c r="G2369" s="240"/>
      <c r="H2369" s="136"/>
      <c r="I2369" s="136"/>
      <c r="J2369" s="136"/>
      <c r="K2369" s="136"/>
      <c r="L2369" s="136"/>
      <c r="M2369" s="136"/>
      <c r="N2369" s="135"/>
      <c r="O2369" s="135"/>
      <c r="P2369" s="135"/>
      <c r="Q2369" s="135"/>
      <c r="R2369" s="136"/>
      <c r="S2369" s="136"/>
      <c r="T2369" s="136"/>
      <c r="U2369" s="136"/>
      <c r="V2369" s="136"/>
      <c r="W2369" s="136"/>
      <c r="X2369" s="136"/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284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ht="22.5" outlineLevel="1" x14ac:dyDescent="0.2">
      <c r="A2370" s="146">
        <v>320</v>
      </c>
      <c r="B2370" s="147" t="s">
        <v>1665</v>
      </c>
      <c r="C2370" s="156" t="s">
        <v>1666</v>
      </c>
      <c r="D2370" s="148" t="s">
        <v>672</v>
      </c>
      <c r="E2370" s="149">
        <v>1</v>
      </c>
      <c r="F2370" s="150"/>
      <c r="G2370" s="151">
        <f>ROUND(E2370*F2370,2)</f>
        <v>0</v>
      </c>
      <c r="H2370" s="150"/>
      <c r="I2370" s="151">
        <f>ROUND(E2370*H2370,2)</f>
        <v>0</v>
      </c>
      <c r="J2370" s="150"/>
      <c r="K2370" s="151">
        <f>ROUND(E2370*J2370,2)</f>
        <v>0</v>
      </c>
      <c r="L2370" s="151">
        <v>21</v>
      </c>
      <c r="M2370" s="151">
        <f>G2370*(1+L2370/100)</f>
        <v>0</v>
      </c>
      <c r="N2370" s="149">
        <v>0</v>
      </c>
      <c r="O2370" s="149">
        <f>ROUND(E2370*N2370,2)</f>
        <v>0</v>
      </c>
      <c r="P2370" s="149">
        <v>0</v>
      </c>
      <c r="Q2370" s="149">
        <f>ROUND(E2370*P2370,2)</f>
        <v>0</v>
      </c>
      <c r="R2370" s="151"/>
      <c r="S2370" s="151" t="s">
        <v>293</v>
      </c>
      <c r="T2370" s="152" t="s">
        <v>279</v>
      </c>
      <c r="U2370" s="136">
        <v>0</v>
      </c>
      <c r="V2370" s="136">
        <f>ROUND(E2370*U2370,2)</f>
        <v>0</v>
      </c>
      <c r="W2370" s="136"/>
      <c r="X2370" s="136" t="s">
        <v>320</v>
      </c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321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">
      <c r="A2371" s="133"/>
      <c r="B2371" s="134"/>
      <c r="C2371" s="239"/>
      <c r="D2371" s="240"/>
      <c r="E2371" s="240"/>
      <c r="F2371" s="240"/>
      <c r="G2371" s="240"/>
      <c r="H2371" s="136"/>
      <c r="I2371" s="136"/>
      <c r="J2371" s="136"/>
      <c r="K2371" s="136"/>
      <c r="L2371" s="136"/>
      <c r="M2371" s="136"/>
      <c r="N2371" s="135"/>
      <c r="O2371" s="135"/>
      <c r="P2371" s="135"/>
      <c r="Q2371" s="135"/>
      <c r="R2371" s="136"/>
      <c r="S2371" s="136"/>
      <c r="T2371" s="136"/>
      <c r="U2371" s="136"/>
      <c r="V2371" s="136"/>
      <c r="W2371" s="136"/>
      <c r="X2371" s="136"/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284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">
      <c r="A2372" s="146">
        <v>321</v>
      </c>
      <c r="B2372" s="147" t="s">
        <v>1667</v>
      </c>
      <c r="C2372" s="156" t="s">
        <v>1664</v>
      </c>
      <c r="D2372" s="148" t="s">
        <v>672</v>
      </c>
      <c r="E2372" s="149">
        <v>1</v>
      </c>
      <c r="F2372" s="150"/>
      <c r="G2372" s="151">
        <f>ROUND(E2372*F2372,2)</f>
        <v>0</v>
      </c>
      <c r="H2372" s="150"/>
      <c r="I2372" s="151">
        <f>ROUND(E2372*H2372,2)</f>
        <v>0</v>
      </c>
      <c r="J2372" s="150"/>
      <c r="K2372" s="151">
        <f>ROUND(E2372*J2372,2)</f>
        <v>0</v>
      </c>
      <c r="L2372" s="151">
        <v>21</v>
      </c>
      <c r="M2372" s="151">
        <f>G2372*(1+L2372/100)</f>
        <v>0</v>
      </c>
      <c r="N2372" s="149">
        <v>0</v>
      </c>
      <c r="O2372" s="149">
        <f>ROUND(E2372*N2372,2)</f>
        <v>0</v>
      </c>
      <c r="P2372" s="149">
        <v>0</v>
      </c>
      <c r="Q2372" s="149">
        <f>ROUND(E2372*P2372,2)</f>
        <v>0</v>
      </c>
      <c r="R2372" s="151"/>
      <c r="S2372" s="151" t="s">
        <v>293</v>
      </c>
      <c r="T2372" s="152" t="s">
        <v>279</v>
      </c>
      <c r="U2372" s="136">
        <v>0</v>
      </c>
      <c r="V2372" s="136">
        <f>ROUND(E2372*U2372,2)</f>
        <v>0</v>
      </c>
      <c r="W2372" s="136"/>
      <c r="X2372" s="136" t="s">
        <v>320</v>
      </c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321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">
      <c r="A2373" s="133"/>
      <c r="B2373" s="134"/>
      <c r="C2373" s="239"/>
      <c r="D2373" s="240"/>
      <c r="E2373" s="240"/>
      <c r="F2373" s="240"/>
      <c r="G2373" s="240"/>
      <c r="H2373" s="136"/>
      <c r="I2373" s="136"/>
      <c r="J2373" s="136"/>
      <c r="K2373" s="136"/>
      <c r="L2373" s="136"/>
      <c r="M2373" s="136"/>
      <c r="N2373" s="135"/>
      <c r="O2373" s="135"/>
      <c r="P2373" s="135"/>
      <c r="Q2373" s="135"/>
      <c r="R2373" s="136"/>
      <c r="S2373" s="136"/>
      <c r="T2373" s="136"/>
      <c r="U2373" s="136"/>
      <c r="V2373" s="136"/>
      <c r="W2373" s="136"/>
      <c r="X2373" s="136"/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284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ht="22.5" outlineLevel="1" x14ac:dyDescent="0.2">
      <c r="A2374" s="146">
        <v>322</v>
      </c>
      <c r="B2374" s="147" t="s">
        <v>1668</v>
      </c>
      <c r="C2374" s="156" t="s">
        <v>1669</v>
      </c>
      <c r="D2374" s="148" t="s">
        <v>672</v>
      </c>
      <c r="E2374" s="149">
        <v>2</v>
      </c>
      <c r="F2374" s="150"/>
      <c r="G2374" s="151">
        <f>ROUND(E2374*F2374,2)</f>
        <v>0</v>
      </c>
      <c r="H2374" s="150"/>
      <c r="I2374" s="151">
        <f>ROUND(E2374*H2374,2)</f>
        <v>0</v>
      </c>
      <c r="J2374" s="150"/>
      <c r="K2374" s="151">
        <f>ROUND(E2374*J2374,2)</f>
        <v>0</v>
      </c>
      <c r="L2374" s="151">
        <v>21</v>
      </c>
      <c r="M2374" s="151">
        <f>G2374*(1+L2374/100)</f>
        <v>0</v>
      </c>
      <c r="N2374" s="149">
        <v>0</v>
      </c>
      <c r="O2374" s="149">
        <f>ROUND(E2374*N2374,2)</f>
        <v>0</v>
      </c>
      <c r="P2374" s="149">
        <v>0</v>
      </c>
      <c r="Q2374" s="149">
        <f>ROUND(E2374*P2374,2)</f>
        <v>0</v>
      </c>
      <c r="R2374" s="151"/>
      <c r="S2374" s="151" t="s">
        <v>293</v>
      </c>
      <c r="T2374" s="152" t="s">
        <v>279</v>
      </c>
      <c r="U2374" s="136">
        <v>0</v>
      </c>
      <c r="V2374" s="136">
        <f>ROUND(E2374*U2374,2)</f>
        <v>0</v>
      </c>
      <c r="W2374" s="136"/>
      <c r="X2374" s="136" t="s">
        <v>320</v>
      </c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321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outlineLevel="1" x14ac:dyDescent="0.2">
      <c r="A2375" s="133"/>
      <c r="B2375" s="134"/>
      <c r="C2375" s="239"/>
      <c r="D2375" s="240"/>
      <c r="E2375" s="240"/>
      <c r="F2375" s="240"/>
      <c r="G2375" s="240"/>
      <c r="H2375" s="136"/>
      <c r="I2375" s="136"/>
      <c r="J2375" s="136"/>
      <c r="K2375" s="136"/>
      <c r="L2375" s="136"/>
      <c r="M2375" s="136"/>
      <c r="N2375" s="135"/>
      <c r="O2375" s="135"/>
      <c r="P2375" s="135"/>
      <c r="Q2375" s="135"/>
      <c r="R2375" s="136"/>
      <c r="S2375" s="136"/>
      <c r="T2375" s="136"/>
      <c r="U2375" s="136"/>
      <c r="V2375" s="136"/>
      <c r="W2375" s="136"/>
      <c r="X2375" s="136"/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284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ht="22.5" outlineLevel="1" x14ac:dyDescent="0.2">
      <c r="A2376" s="146">
        <v>323</v>
      </c>
      <c r="B2376" s="147" t="s">
        <v>1670</v>
      </c>
      <c r="C2376" s="156" t="s">
        <v>1671</v>
      </c>
      <c r="D2376" s="148" t="s">
        <v>672</v>
      </c>
      <c r="E2376" s="149">
        <v>1</v>
      </c>
      <c r="F2376" s="150"/>
      <c r="G2376" s="151">
        <f>ROUND(E2376*F2376,2)</f>
        <v>0</v>
      </c>
      <c r="H2376" s="150"/>
      <c r="I2376" s="151">
        <f>ROUND(E2376*H2376,2)</f>
        <v>0</v>
      </c>
      <c r="J2376" s="150"/>
      <c r="K2376" s="151">
        <f>ROUND(E2376*J2376,2)</f>
        <v>0</v>
      </c>
      <c r="L2376" s="151">
        <v>21</v>
      </c>
      <c r="M2376" s="151">
        <f>G2376*(1+L2376/100)</f>
        <v>0</v>
      </c>
      <c r="N2376" s="149">
        <v>0</v>
      </c>
      <c r="O2376" s="149">
        <f>ROUND(E2376*N2376,2)</f>
        <v>0</v>
      </c>
      <c r="P2376" s="149">
        <v>0</v>
      </c>
      <c r="Q2376" s="149">
        <f>ROUND(E2376*P2376,2)</f>
        <v>0</v>
      </c>
      <c r="R2376" s="151"/>
      <c r="S2376" s="151" t="s">
        <v>293</v>
      </c>
      <c r="T2376" s="152" t="s">
        <v>279</v>
      </c>
      <c r="U2376" s="136">
        <v>0</v>
      </c>
      <c r="V2376" s="136">
        <f>ROUND(E2376*U2376,2)</f>
        <v>0</v>
      </c>
      <c r="W2376" s="136"/>
      <c r="X2376" s="136" t="s">
        <v>320</v>
      </c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321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">
      <c r="A2377" s="133"/>
      <c r="B2377" s="134"/>
      <c r="C2377" s="239"/>
      <c r="D2377" s="240"/>
      <c r="E2377" s="240"/>
      <c r="F2377" s="240"/>
      <c r="G2377" s="240"/>
      <c r="H2377" s="136"/>
      <c r="I2377" s="136"/>
      <c r="J2377" s="136"/>
      <c r="K2377" s="136"/>
      <c r="L2377" s="136"/>
      <c r="M2377" s="136"/>
      <c r="N2377" s="135"/>
      <c r="O2377" s="135"/>
      <c r="P2377" s="135"/>
      <c r="Q2377" s="135"/>
      <c r="R2377" s="136"/>
      <c r="S2377" s="136"/>
      <c r="T2377" s="136"/>
      <c r="U2377" s="136"/>
      <c r="V2377" s="136"/>
      <c r="W2377" s="136"/>
      <c r="X2377" s="136"/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284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ht="22.5" outlineLevel="1" x14ac:dyDescent="0.2">
      <c r="A2378" s="146">
        <v>324</v>
      </c>
      <c r="B2378" s="147" t="s">
        <v>1672</v>
      </c>
      <c r="C2378" s="156" t="s">
        <v>1652</v>
      </c>
      <c r="D2378" s="148" t="s">
        <v>672</v>
      </c>
      <c r="E2378" s="149">
        <v>1</v>
      </c>
      <c r="F2378" s="150"/>
      <c r="G2378" s="151">
        <f>ROUND(E2378*F2378,2)</f>
        <v>0</v>
      </c>
      <c r="H2378" s="150"/>
      <c r="I2378" s="151">
        <f>ROUND(E2378*H2378,2)</f>
        <v>0</v>
      </c>
      <c r="J2378" s="150"/>
      <c r="K2378" s="151">
        <f>ROUND(E2378*J2378,2)</f>
        <v>0</v>
      </c>
      <c r="L2378" s="151">
        <v>21</v>
      </c>
      <c r="M2378" s="151">
        <f>G2378*(1+L2378/100)</f>
        <v>0</v>
      </c>
      <c r="N2378" s="149">
        <v>0</v>
      </c>
      <c r="O2378" s="149">
        <f>ROUND(E2378*N2378,2)</f>
        <v>0</v>
      </c>
      <c r="P2378" s="149">
        <v>0</v>
      </c>
      <c r="Q2378" s="149">
        <f>ROUND(E2378*P2378,2)</f>
        <v>0</v>
      </c>
      <c r="R2378" s="151"/>
      <c r="S2378" s="151" t="s">
        <v>293</v>
      </c>
      <c r="T2378" s="152" t="s">
        <v>279</v>
      </c>
      <c r="U2378" s="136">
        <v>0</v>
      </c>
      <c r="V2378" s="136">
        <f>ROUND(E2378*U2378,2)</f>
        <v>0</v>
      </c>
      <c r="W2378" s="136"/>
      <c r="X2378" s="136" t="s">
        <v>320</v>
      </c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321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">
      <c r="A2379" s="133"/>
      <c r="B2379" s="134"/>
      <c r="C2379" s="239"/>
      <c r="D2379" s="240"/>
      <c r="E2379" s="240"/>
      <c r="F2379" s="240"/>
      <c r="G2379" s="240"/>
      <c r="H2379" s="136"/>
      <c r="I2379" s="136"/>
      <c r="J2379" s="136"/>
      <c r="K2379" s="136"/>
      <c r="L2379" s="136"/>
      <c r="M2379" s="136"/>
      <c r="N2379" s="135"/>
      <c r="O2379" s="135"/>
      <c r="P2379" s="135"/>
      <c r="Q2379" s="135"/>
      <c r="R2379" s="136"/>
      <c r="S2379" s="136"/>
      <c r="T2379" s="136"/>
      <c r="U2379" s="136"/>
      <c r="V2379" s="136"/>
      <c r="W2379" s="136"/>
      <c r="X2379" s="136"/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284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ht="22.5" outlineLevel="1" x14ac:dyDescent="0.2">
      <c r="A2380" s="146">
        <v>325</v>
      </c>
      <c r="B2380" s="147" t="s">
        <v>1673</v>
      </c>
      <c r="C2380" s="156" t="s">
        <v>1622</v>
      </c>
      <c r="D2380" s="148" t="s">
        <v>672</v>
      </c>
      <c r="E2380" s="149">
        <v>2</v>
      </c>
      <c r="F2380" s="150"/>
      <c r="G2380" s="151">
        <f>ROUND(E2380*F2380,2)</f>
        <v>0</v>
      </c>
      <c r="H2380" s="150"/>
      <c r="I2380" s="151">
        <f>ROUND(E2380*H2380,2)</f>
        <v>0</v>
      </c>
      <c r="J2380" s="150"/>
      <c r="K2380" s="151">
        <f>ROUND(E2380*J2380,2)</f>
        <v>0</v>
      </c>
      <c r="L2380" s="151">
        <v>21</v>
      </c>
      <c r="M2380" s="151">
        <f>G2380*(1+L2380/100)</f>
        <v>0</v>
      </c>
      <c r="N2380" s="149">
        <v>0</v>
      </c>
      <c r="O2380" s="149">
        <f>ROUND(E2380*N2380,2)</f>
        <v>0</v>
      </c>
      <c r="P2380" s="149">
        <v>0</v>
      </c>
      <c r="Q2380" s="149">
        <f>ROUND(E2380*P2380,2)</f>
        <v>0</v>
      </c>
      <c r="R2380" s="151"/>
      <c r="S2380" s="151" t="s">
        <v>293</v>
      </c>
      <c r="T2380" s="152" t="s">
        <v>279</v>
      </c>
      <c r="U2380" s="136">
        <v>0</v>
      </c>
      <c r="V2380" s="136">
        <f>ROUND(E2380*U2380,2)</f>
        <v>0</v>
      </c>
      <c r="W2380" s="136"/>
      <c r="X2380" s="136" t="s">
        <v>320</v>
      </c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321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">
      <c r="A2381" s="133"/>
      <c r="B2381" s="134"/>
      <c r="C2381" s="239"/>
      <c r="D2381" s="240"/>
      <c r="E2381" s="240"/>
      <c r="F2381" s="240"/>
      <c r="G2381" s="240"/>
      <c r="H2381" s="136"/>
      <c r="I2381" s="136"/>
      <c r="J2381" s="136"/>
      <c r="K2381" s="136"/>
      <c r="L2381" s="136"/>
      <c r="M2381" s="136"/>
      <c r="N2381" s="135"/>
      <c r="O2381" s="135"/>
      <c r="P2381" s="135"/>
      <c r="Q2381" s="135"/>
      <c r="R2381" s="136"/>
      <c r="S2381" s="136"/>
      <c r="T2381" s="136"/>
      <c r="U2381" s="136"/>
      <c r="V2381" s="136"/>
      <c r="W2381" s="136"/>
      <c r="X2381" s="136"/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284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x14ac:dyDescent="0.2">
      <c r="A2382" s="140" t="s">
        <v>273</v>
      </c>
      <c r="B2382" s="141" t="s">
        <v>180</v>
      </c>
      <c r="C2382" s="155" t="s">
        <v>181</v>
      </c>
      <c r="D2382" s="142"/>
      <c r="E2382" s="143"/>
      <c r="F2382" s="144"/>
      <c r="G2382" s="144">
        <f>SUMIF(AG2383:AG2433,"&lt;&gt;NOR",G2383:G2433)</f>
        <v>0</v>
      </c>
      <c r="H2382" s="144"/>
      <c r="I2382" s="144">
        <f>SUM(I2383:I2433)</f>
        <v>0</v>
      </c>
      <c r="J2382" s="144"/>
      <c r="K2382" s="144">
        <f>SUM(K2383:K2433)</f>
        <v>0</v>
      </c>
      <c r="L2382" s="144"/>
      <c r="M2382" s="144">
        <f>SUM(M2383:M2433)</f>
        <v>0</v>
      </c>
      <c r="N2382" s="143"/>
      <c r="O2382" s="143">
        <f>SUM(O2383:O2433)</f>
        <v>0</v>
      </c>
      <c r="P2382" s="143"/>
      <c r="Q2382" s="143">
        <f>SUM(Q2383:Q2433)</f>
        <v>0</v>
      </c>
      <c r="R2382" s="144"/>
      <c r="S2382" s="144"/>
      <c r="T2382" s="145"/>
      <c r="U2382" s="139"/>
      <c r="V2382" s="139">
        <f>SUM(V2383:V2433)</f>
        <v>0</v>
      </c>
      <c r="W2382" s="139"/>
      <c r="X2382" s="139"/>
      <c r="AG2382" t="s">
        <v>274</v>
      </c>
    </row>
    <row r="2383" spans="1:60" outlineLevel="1" x14ac:dyDescent="0.2">
      <c r="A2383" s="146">
        <v>326</v>
      </c>
      <c r="B2383" s="147" t="s">
        <v>1674</v>
      </c>
      <c r="C2383" s="156" t="s">
        <v>1675</v>
      </c>
      <c r="D2383" s="148" t="s">
        <v>1498</v>
      </c>
      <c r="E2383" s="149">
        <v>2114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293</v>
      </c>
      <c r="T2383" s="152" t="s">
        <v>279</v>
      </c>
      <c r="U2383" s="136">
        <v>0</v>
      </c>
      <c r="V2383" s="136">
        <f>ROUND(E2383*U2383,2)</f>
        <v>0</v>
      </c>
      <c r="W2383" s="136"/>
      <c r="X2383" s="136" t="s">
        <v>320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321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">
      <c r="A2384" s="133"/>
      <c r="B2384" s="134"/>
      <c r="C2384" s="239"/>
      <c r="D2384" s="240"/>
      <c r="E2384" s="240"/>
      <c r="F2384" s="240"/>
      <c r="G2384" s="240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284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">
      <c r="A2385" s="146">
        <v>327</v>
      </c>
      <c r="B2385" s="147" t="s">
        <v>1676</v>
      </c>
      <c r="C2385" s="156" t="s">
        <v>1677</v>
      </c>
      <c r="D2385" s="148" t="s">
        <v>1498</v>
      </c>
      <c r="E2385" s="149">
        <v>51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293</v>
      </c>
      <c r="T2385" s="152" t="s">
        <v>279</v>
      </c>
      <c r="U2385" s="136">
        <v>0</v>
      </c>
      <c r="V2385" s="136">
        <f>ROUND(E2385*U2385,2)</f>
        <v>0</v>
      </c>
      <c r="W2385" s="136"/>
      <c r="X2385" s="136" t="s">
        <v>320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321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">
      <c r="A2386" s="133"/>
      <c r="B2386" s="134"/>
      <c r="C2386" s="239"/>
      <c r="D2386" s="240"/>
      <c r="E2386" s="240"/>
      <c r="F2386" s="240"/>
      <c r="G2386" s="240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284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outlineLevel="1" x14ac:dyDescent="0.2">
      <c r="A2387" s="146">
        <v>328</v>
      </c>
      <c r="B2387" s="147" t="s">
        <v>1678</v>
      </c>
      <c r="C2387" s="156" t="s">
        <v>1679</v>
      </c>
      <c r="D2387" s="148" t="s">
        <v>1498</v>
      </c>
      <c r="E2387" s="149">
        <v>96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293</v>
      </c>
      <c r="T2387" s="152" t="s">
        <v>279</v>
      </c>
      <c r="U2387" s="136">
        <v>0</v>
      </c>
      <c r="V2387" s="136">
        <f>ROUND(E2387*U2387,2)</f>
        <v>0</v>
      </c>
      <c r="W2387" s="136"/>
      <c r="X2387" s="136" t="s">
        <v>320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321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">
      <c r="A2388" s="133"/>
      <c r="B2388" s="134"/>
      <c r="C2388" s="239"/>
      <c r="D2388" s="240"/>
      <c r="E2388" s="240"/>
      <c r="F2388" s="240"/>
      <c r="G2388" s="240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284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outlineLevel="1" x14ac:dyDescent="0.2">
      <c r="A2389" s="146">
        <v>329</v>
      </c>
      <c r="B2389" s="147" t="s">
        <v>1680</v>
      </c>
      <c r="C2389" s="156" t="s">
        <v>1681</v>
      </c>
      <c r="D2389" s="148" t="s">
        <v>1498</v>
      </c>
      <c r="E2389" s="149">
        <v>101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293</v>
      </c>
      <c r="T2389" s="152" t="s">
        <v>279</v>
      </c>
      <c r="U2389" s="136">
        <v>0</v>
      </c>
      <c r="V2389" s="136">
        <f>ROUND(E2389*U2389,2)</f>
        <v>0</v>
      </c>
      <c r="W2389" s="136"/>
      <c r="X2389" s="136" t="s">
        <v>320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321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">
      <c r="A2390" s="133"/>
      <c r="B2390" s="134"/>
      <c r="C2390" s="239"/>
      <c r="D2390" s="240"/>
      <c r="E2390" s="240"/>
      <c r="F2390" s="240"/>
      <c r="G2390" s="240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284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outlineLevel="1" x14ac:dyDescent="0.2">
      <c r="A2391" s="146">
        <v>330</v>
      </c>
      <c r="B2391" s="147" t="s">
        <v>1682</v>
      </c>
      <c r="C2391" s="156" t="s">
        <v>1683</v>
      </c>
      <c r="D2391" s="148" t="s">
        <v>1556</v>
      </c>
      <c r="E2391" s="149">
        <v>15.6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293</v>
      </c>
      <c r="T2391" s="152" t="s">
        <v>279</v>
      </c>
      <c r="U2391" s="136">
        <v>0</v>
      </c>
      <c r="V2391" s="136">
        <f>ROUND(E2391*U2391,2)</f>
        <v>0</v>
      </c>
      <c r="W2391" s="136"/>
      <c r="X2391" s="136" t="s">
        <v>320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321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">
      <c r="A2392" s="133"/>
      <c r="B2392" s="134"/>
      <c r="C2392" s="157" t="s">
        <v>1684</v>
      </c>
      <c r="D2392" s="137"/>
      <c r="E2392" s="138">
        <v>15.6</v>
      </c>
      <c r="F2392" s="136"/>
      <c r="G2392" s="136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298</v>
      </c>
      <c r="AH2392" s="126">
        <v>0</v>
      </c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outlineLevel="1" x14ac:dyDescent="0.2">
      <c r="A2393" s="133"/>
      <c r="B2393" s="134"/>
      <c r="C2393" s="237"/>
      <c r="D2393" s="238"/>
      <c r="E2393" s="238"/>
      <c r="F2393" s="238"/>
      <c r="G2393" s="238"/>
      <c r="H2393" s="136"/>
      <c r="I2393" s="136"/>
      <c r="J2393" s="136"/>
      <c r="K2393" s="136"/>
      <c r="L2393" s="136"/>
      <c r="M2393" s="136"/>
      <c r="N2393" s="135"/>
      <c r="O2393" s="135"/>
      <c r="P2393" s="135"/>
      <c r="Q2393" s="135"/>
      <c r="R2393" s="136"/>
      <c r="S2393" s="136"/>
      <c r="T2393" s="136"/>
      <c r="U2393" s="136"/>
      <c r="V2393" s="136"/>
      <c r="W2393" s="136"/>
      <c r="X2393" s="136"/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284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">
      <c r="A2394" s="146">
        <v>331</v>
      </c>
      <c r="B2394" s="147" t="s">
        <v>1685</v>
      </c>
      <c r="C2394" s="156" t="s">
        <v>1686</v>
      </c>
      <c r="D2394" s="148" t="s">
        <v>1556</v>
      </c>
      <c r="E2394" s="149">
        <v>47.8</v>
      </c>
      <c r="F2394" s="150"/>
      <c r="G2394" s="151">
        <f>ROUND(E2394*F2394,2)</f>
        <v>0</v>
      </c>
      <c r="H2394" s="150"/>
      <c r="I2394" s="151">
        <f>ROUND(E2394*H2394,2)</f>
        <v>0</v>
      </c>
      <c r="J2394" s="150"/>
      <c r="K2394" s="151">
        <f>ROUND(E2394*J2394,2)</f>
        <v>0</v>
      </c>
      <c r="L2394" s="151">
        <v>21</v>
      </c>
      <c r="M2394" s="151">
        <f>G2394*(1+L2394/100)</f>
        <v>0</v>
      </c>
      <c r="N2394" s="149">
        <v>0</v>
      </c>
      <c r="O2394" s="149">
        <f>ROUND(E2394*N2394,2)</f>
        <v>0</v>
      </c>
      <c r="P2394" s="149">
        <v>0</v>
      </c>
      <c r="Q2394" s="149">
        <f>ROUND(E2394*P2394,2)</f>
        <v>0</v>
      </c>
      <c r="R2394" s="151"/>
      <c r="S2394" s="151" t="s">
        <v>293</v>
      </c>
      <c r="T2394" s="152" t="s">
        <v>279</v>
      </c>
      <c r="U2394" s="136">
        <v>0</v>
      </c>
      <c r="V2394" s="136">
        <f>ROUND(E2394*U2394,2)</f>
        <v>0</v>
      </c>
      <c r="W2394" s="136"/>
      <c r="X2394" s="136" t="s">
        <v>320</v>
      </c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321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outlineLevel="1" x14ac:dyDescent="0.2">
      <c r="A2395" s="133"/>
      <c r="B2395" s="134"/>
      <c r="C2395" s="157" t="s">
        <v>1687</v>
      </c>
      <c r="D2395" s="137"/>
      <c r="E2395" s="138">
        <v>47.8</v>
      </c>
      <c r="F2395" s="136"/>
      <c r="G2395" s="136"/>
      <c r="H2395" s="136"/>
      <c r="I2395" s="136"/>
      <c r="J2395" s="136"/>
      <c r="K2395" s="136"/>
      <c r="L2395" s="136"/>
      <c r="M2395" s="136"/>
      <c r="N2395" s="135"/>
      <c r="O2395" s="135"/>
      <c r="P2395" s="135"/>
      <c r="Q2395" s="135"/>
      <c r="R2395" s="136"/>
      <c r="S2395" s="136"/>
      <c r="T2395" s="136"/>
      <c r="U2395" s="136"/>
      <c r="V2395" s="136"/>
      <c r="W2395" s="136"/>
      <c r="X2395" s="136"/>
      <c r="Y2395" s="126"/>
      <c r="Z2395" s="126"/>
      <c r="AA2395" s="126"/>
      <c r="AB2395" s="126"/>
      <c r="AC2395" s="126"/>
      <c r="AD2395" s="126"/>
      <c r="AE2395" s="126"/>
      <c r="AF2395" s="126"/>
      <c r="AG2395" s="126" t="s">
        <v>298</v>
      </c>
      <c r="AH2395" s="126">
        <v>0</v>
      </c>
      <c r="AI2395" s="126"/>
      <c r="AJ2395" s="126"/>
      <c r="AK2395" s="126"/>
      <c r="AL2395" s="126"/>
      <c r="AM2395" s="126"/>
      <c r="AN2395" s="126"/>
      <c r="AO2395" s="126"/>
      <c r="AP2395" s="126"/>
      <c r="AQ2395" s="126"/>
      <c r="AR2395" s="126"/>
      <c r="AS2395" s="126"/>
      <c r="AT2395" s="126"/>
      <c r="AU2395" s="126"/>
      <c r="AV2395" s="126"/>
      <c r="AW2395" s="126"/>
      <c r="AX2395" s="126"/>
      <c r="AY2395" s="126"/>
      <c r="AZ2395" s="126"/>
      <c r="BA2395" s="126"/>
      <c r="BB2395" s="126"/>
      <c r="BC2395" s="126"/>
      <c r="BD2395" s="126"/>
      <c r="BE2395" s="126"/>
      <c r="BF2395" s="126"/>
      <c r="BG2395" s="126"/>
      <c r="BH2395" s="126"/>
    </row>
    <row r="2396" spans="1:60" outlineLevel="1" x14ac:dyDescent="0.2">
      <c r="A2396" s="133"/>
      <c r="B2396" s="134"/>
      <c r="C2396" s="237"/>
      <c r="D2396" s="238"/>
      <c r="E2396" s="238"/>
      <c r="F2396" s="238"/>
      <c r="G2396" s="238"/>
      <c r="H2396" s="136"/>
      <c r="I2396" s="136"/>
      <c r="J2396" s="136"/>
      <c r="K2396" s="136"/>
      <c r="L2396" s="136"/>
      <c r="M2396" s="136"/>
      <c r="N2396" s="135"/>
      <c r="O2396" s="135"/>
      <c r="P2396" s="135"/>
      <c r="Q2396" s="135"/>
      <c r="R2396" s="136"/>
      <c r="S2396" s="136"/>
      <c r="T2396" s="136"/>
      <c r="U2396" s="136"/>
      <c r="V2396" s="136"/>
      <c r="W2396" s="136"/>
      <c r="X2396" s="136"/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284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">
      <c r="A2397" s="146">
        <v>332</v>
      </c>
      <c r="B2397" s="147" t="s">
        <v>1688</v>
      </c>
      <c r="C2397" s="156" t="s">
        <v>1689</v>
      </c>
      <c r="D2397" s="148" t="s">
        <v>1498</v>
      </c>
      <c r="E2397" s="149">
        <v>355</v>
      </c>
      <c r="F2397" s="150"/>
      <c r="G2397" s="151">
        <f>ROUND(E2397*F2397,2)</f>
        <v>0</v>
      </c>
      <c r="H2397" s="150"/>
      <c r="I2397" s="151">
        <f>ROUND(E2397*H2397,2)</f>
        <v>0</v>
      </c>
      <c r="J2397" s="150"/>
      <c r="K2397" s="151">
        <f>ROUND(E2397*J2397,2)</f>
        <v>0</v>
      </c>
      <c r="L2397" s="151">
        <v>21</v>
      </c>
      <c r="M2397" s="151">
        <f>G2397*(1+L2397/100)</f>
        <v>0</v>
      </c>
      <c r="N2397" s="149">
        <v>0</v>
      </c>
      <c r="O2397" s="149">
        <f>ROUND(E2397*N2397,2)</f>
        <v>0</v>
      </c>
      <c r="P2397" s="149">
        <v>0</v>
      </c>
      <c r="Q2397" s="149">
        <f>ROUND(E2397*P2397,2)</f>
        <v>0</v>
      </c>
      <c r="R2397" s="151"/>
      <c r="S2397" s="151" t="s">
        <v>293</v>
      </c>
      <c r="T2397" s="152" t="s">
        <v>279</v>
      </c>
      <c r="U2397" s="136">
        <v>0</v>
      </c>
      <c r="V2397" s="136">
        <f>ROUND(E2397*U2397,2)</f>
        <v>0</v>
      </c>
      <c r="W2397" s="136"/>
      <c r="X2397" s="136" t="s">
        <v>320</v>
      </c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321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">
      <c r="A2398" s="133"/>
      <c r="B2398" s="134"/>
      <c r="C2398" s="239"/>
      <c r="D2398" s="240"/>
      <c r="E2398" s="240"/>
      <c r="F2398" s="240"/>
      <c r="G2398" s="240"/>
      <c r="H2398" s="136"/>
      <c r="I2398" s="136"/>
      <c r="J2398" s="136"/>
      <c r="K2398" s="136"/>
      <c r="L2398" s="136"/>
      <c r="M2398" s="136"/>
      <c r="N2398" s="135"/>
      <c r="O2398" s="135"/>
      <c r="P2398" s="135"/>
      <c r="Q2398" s="135"/>
      <c r="R2398" s="136"/>
      <c r="S2398" s="136"/>
      <c r="T2398" s="136"/>
      <c r="U2398" s="136"/>
      <c r="V2398" s="136"/>
      <c r="W2398" s="136"/>
      <c r="X2398" s="136"/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284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">
      <c r="A2399" s="146">
        <v>333</v>
      </c>
      <c r="B2399" s="147" t="s">
        <v>1690</v>
      </c>
      <c r="C2399" s="156" t="s">
        <v>1691</v>
      </c>
      <c r="D2399" s="148" t="s">
        <v>1556</v>
      </c>
      <c r="E2399" s="149">
        <v>70</v>
      </c>
      <c r="F2399" s="150"/>
      <c r="G2399" s="151">
        <f>ROUND(E2399*F2399,2)</f>
        <v>0</v>
      </c>
      <c r="H2399" s="150"/>
      <c r="I2399" s="151">
        <f>ROUND(E2399*H2399,2)</f>
        <v>0</v>
      </c>
      <c r="J2399" s="150"/>
      <c r="K2399" s="151">
        <f>ROUND(E2399*J2399,2)</f>
        <v>0</v>
      </c>
      <c r="L2399" s="151">
        <v>21</v>
      </c>
      <c r="M2399" s="151">
        <f>G2399*(1+L2399/100)</f>
        <v>0</v>
      </c>
      <c r="N2399" s="149">
        <v>0</v>
      </c>
      <c r="O2399" s="149">
        <f>ROUND(E2399*N2399,2)</f>
        <v>0</v>
      </c>
      <c r="P2399" s="149">
        <v>0</v>
      </c>
      <c r="Q2399" s="149">
        <f>ROUND(E2399*P2399,2)</f>
        <v>0</v>
      </c>
      <c r="R2399" s="151"/>
      <c r="S2399" s="151" t="s">
        <v>293</v>
      </c>
      <c r="T2399" s="152" t="s">
        <v>279</v>
      </c>
      <c r="U2399" s="136">
        <v>0</v>
      </c>
      <c r="V2399" s="136">
        <f>ROUND(E2399*U2399,2)</f>
        <v>0</v>
      </c>
      <c r="W2399" s="136"/>
      <c r="X2399" s="136" t="s">
        <v>320</v>
      </c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321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">
      <c r="A2400" s="133"/>
      <c r="B2400" s="134"/>
      <c r="C2400" s="239"/>
      <c r="D2400" s="240"/>
      <c r="E2400" s="240"/>
      <c r="F2400" s="240"/>
      <c r="G2400" s="240"/>
      <c r="H2400" s="136"/>
      <c r="I2400" s="136"/>
      <c r="J2400" s="136"/>
      <c r="K2400" s="136"/>
      <c r="L2400" s="136"/>
      <c r="M2400" s="136"/>
      <c r="N2400" s="135"/>
      <c r="O2400" s="135"/>
      <c r="P2400" s="135"/>
      <c r="Q2400" s="135"/>
      <c r="R2400" s="136"/>
      <c r="S2400" s="136"/>
      <c r="T2400" s="136"/>
      <c r="U2400" s="136"/>
      <c r="V2400" s="136"/>
      <c r="W2400" s="136"/>
      <c r="X2400" s="136"/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284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">
      <c r="A2401" s="146">
        <v>334</v>
      </c>
      <c r="B2401" s="147" t="s">
        <v>1692</v>
      </c>
      <c r="C2401" s="156" t="s">
        <v>1693</v>
      </c>
      <c r="D2401" s="148" t="s">
        <v>1556</v>
      </c>
      <c r="E2401" s="149">
        <v>260</v>
      </c>
      <c r="F2401" s="150"/>
      <c r="G2401" s="151">
        <f>ROUND(E2401*F2401,2)</f>
        <v>0</v>
      </c>
      <c r="H2401" s="150"/>
      <c r="I2401" s="151">
        <f>ROUND(E2401*H2401,2)</f>
        <v>0</v>
      </c>
      <c r="J2401" s="150"/>
      <c r="K2401" s="151">
        <f>ROUND(E2401*J2401,2)</f>
        <v>0</v>
      </c>
      <c r="L2401" s="151">
        <v>21</v>
      </c>
      <c r="M2401" s="151">
        <f>G2401*(1+L2401/100)</f>
        <v>0</v>
      </c>
      <c r="N2401" s="149">
        <v>0</v>
      </c>
      <c r="O2401" s="149">
        <f>ROUND(E2401*N2401,2)</f>
        <v>0</v>
      </c>
      <c r="P2401" s="149">
        <v>0</v>
      </c>
      <c r="Q2401" s="149">
        <f>ROUND(E2401*P2401,2)</f>
        <v>0</v>
      </c>
      <c r="R2401" s="151"/>
      <c r="S2401" s="151" t="s">
        <v>293</v>
      </c>
      <c r="T2401" s="152" t="s">
        <v>279</v>
      </c>
      <c r="U2401" s="136">
        <v>0</v>
      </c>
      <c r="V2401" s="136">
        <f>ROUND(E2401*U2401,2)</f>
        <v>0</v>
      </c>
      <c r="W2401" s="136"/>
      <c r="X2401" s="136" t="s">
        <v>320</v>
      </c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321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">
      <c r="A2402" s="133"/>
      <c r="B2402" s="134"/>
      <c r="C2402" s="239"/>
      <c r="D2402" s="240"/>
      <c r="E2402" s="240"/>
      <c r="F2402" s="240"/>
      <c r="G2402" s="240"/>
      <c r="H2402" s="136"/>
      <c r="I2402" s="136"/>
      <c r="J2402" s="136"/>
      <c r="K2402" s="136"/>
      <c r="L2402" s="136"/>
      <c r="M2402" s="136"/>
      <c r="N2402" s="135"/>
      <c r="O2402" s="135"/>
      <c r="P2402" s="135"/>
      <c r="Q2402" s="135"/>
      <c r="R2402" s="136"/>
      <c r="S2402" s="136"/>
      <c r="T2402" s="136"/>
      <c r="U2402" s="136"/>
      <c r="V2402" s="136"/>
      <c r="W2402" s="136"/>
      <c r="X2402" s="136"/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284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">
      <c r="A2403" s="146">
        <v>335</v>
      </c>
      <c r="B2403" s="147" t="s">
        <v>1694</v>
      </c>
      <c r="C2403" s="156" t="s">
        <v>1695</v>
      </c>
      <c r="D2403" s="148" t="s">
        <v>1556</v>
      </c>
      <c r="E2403" s="149">
        <v>3.1</v>
      </c>
      <c r="F2403" s="150"/>
      <c r="G2403" s="151">
        <f>ROUND(E2403*F2403,2)</f>
        <v>0</v>
      </c>
      <c r="H2403" s="150"/>
      <c r="I2403" s="151">
        <f>ROUND(E2403*H2403,2)</f>
        <v>0</v>
      </c>
      <c r="J2403" s="150"/>
      <c r="K2403" s="151">
        <f>ROUND(E2403*J2403,2)</f>
        <v>0</v>
      </c>
      <c r="L2403" s="151">
        <v>21</v>
      </c>
      <c r="M2403" s="151">
        <f>G2403*(1+L2403/100)</f>
        <v>0</v>
      </c>
      <c r="N2403" s="149">
        <v>0</v>
      </c>
      <c r="O2403" s="149">
        <f>ROUND(E2403*N2403,2)</f>
        <v>0</v>
      </c>
      <c r="P2403" s="149">
        <v>0</v>
      </c>
      <c r="Q2403" s="149">
        <f>ROUND(E2403*P2403,2)</f>
        <v>0</v>
      </c>
      <c r="R2403" s="151"/>
      <c r="S2403" s="151" t="s">
        <v>293</v>
      </c>
      <c r="T2403" s="152" t="s">
        <v>279</v>
      </c>
      <c r="U2403" s="136">
        <v>0</v>
      </c>
      <c r="V2403" s="136">
        <f>ROUND(E2403*U2403,2)</f>
        <v>0</v>
      </c>
      <c r="W2403" s="136"/>
      <c r="X2403" s="136" t="s">
        <v>320</v>
      </c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321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">
      <c r="A2404" s="133"/>
      <c r="B2404" s="134"/>
      <c r="C2404" s="239"/>
      <c r="D2404" s="240"/>
      <c r="E2404" s="240"/>
      <c r="F2404" s="240"/>
      <c r="G2404" s="240"/>
      <c r="H2404" s="136"/>
      <c r="I2404" s="136"/>
      <c r="J2404" s="136"/>
      <c r="K2404" s="136"/>
      <c r="L2404" s="136"/>
      <c r="M2404" s="136"/>
      <c r="N2404" s="135"/>
      <c r="O2404" s="135"/>
      <c r="P2404" s="135"/>
      <c r="Q2404" s="135"/>
      <c r="R2404" s="136"/>
      <c r="S2404" s="136"/>
      <c r="T2404" s="136"/>
      <c r="U2404" s="136"/>
      <c r="V2404" s="136"/>
      <c r="W2404" s="136"/>
      <c r="X2404" s="136"/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284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">
      <c r="A2405" s="146">
        <v>336</v>
      </c>
      <c r="B2405" s="147" t="s">
        <v>1696</v>
      </c>
      <c r="C2405" s="156" t="s">
        <v>1697</v>
      </c>
      <c r="D2405" s="148" t="s">
        <v>1556</v>
      </c>
      <c r="E2405" s="149">
        <v>3.1</v>
      </c>
      <c r="F2405" s="150"/>
      <c r="G2405" s="151">
        <f>ROUND(E2405*F2405,2)</f>
        <v>0</v>
      </c>
      <c r="H2405" s="150"/>
      <c r="I2405" s="151">
        <f>ROUND(E2405*H2405,2)</f>
        <v>0</v>
      </c>
      <c r="J2405" s="150"/>
      <c r="K2405" s="151">
        <f>ROUND(E2405*J2405,2)</f>
        <v>0</v>
      </c>
      <c r="L2405" s="151">
        <v>21</v>
      </c>
      <c r="M2405" s="151">
        <f>G2405*(1+L2405/100)</f>
        <v>0</v>
      </c>
      <c r="N2405" s="149">
        <v>0</v>
      </c>
      <c r="O2405" s="149">
        <f>ROUND(E2405*N2405,2)</f>
        <v>0</v>
      </c>
      <c r="P2405" s="149">
        <v>0</v>
      </c>
      <c r="Q2405" s="149">
        <f>ROUND(E2405*P2405,2)</f>
        <v>0</v>
      </c>
      <c r="R2405" s="151"/>
      <c r="S2405" s="151" t="s">
        <v>293</v>
      </c>
      <c r="T2405" s="152" t="s">
        <v>279</v>
      </c>
      <c r="U2405" s="136">
        <v>0</v>
      </c>
      <c r="V2405" s="136">
        <f>ROUND(E2405*U2405,2)</f>
        <v>0</v>
      </c>
      <c r="W2405" s="136"/>
      <c r="X2405" s="136" t="s">
        <v>320</v>
      </c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321</v>
      </c>
      <c r="AH2405" s="126"/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">
      <c r="A2406" s="133"/>
      <c r="B2406" s="134"/>
      <c r="C2406" s="239"/>
      <c r="D2406" s="240"/>
      <c r="E2406" s="240"/>
      <c r="F2406" s="240"/>
      <c r="G2406" s="240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284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">
      <c r="A2407" s="146">
        <v>337</v>
      </c>
      <c r="B2407" s="147" t="s">
        <v>1698</v>
      </c>
      <c r="C2407" s="156" t="s">
        <v>1699</v>
      </c>
      <c r="D2407" s="148" t="s">
        <v>1556</v>
      </c>
      <c r="E2407" s="149">
        <v>3.8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293</v>
      </c>
      <c r="T2407" s="152" t="s">
        <v>279</v>
      </c>
      <c r="U2407" s="136">
        <v>0</v>
      </c>
      <c r="V2407" s="136">
        <f>ROUND(E2407*U2407,2)</f>
        <v>0</v>
      </c>
      <c r="W2407" s="136"/>
      <c r="X2407" s="136" t="s">
        <v>320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321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">
      <c r="A2408" s="133"/>
      <c r="B2408" s="134"/>
      <c r="C2408" s="239"/>
      <c r="D2408" s="240"/>
      <c r="E2408" s="240"/>
      <c r="F2408" s="240"/>
      <c r="G2408" s="240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284</v>
      </c>
      <c r="AH2408" s="126"/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">
      <c r="A2409" s="146">
        <v>338</v>
      </c>
      <c r="B2409" s="147" t="s">
        <v>1700</v>
      </c>
      <c r="C2409" s="156" t="s">
        <v>1701</v>
      </c>
      <c r="D2409" s="148" t="s">
        <v>1498</v>
      </c>
      <c r="E2409" s="149">
        <v>900</v>
      </c>
      <c r="F2409" s="150"/>
      <c r="G2409" s="151">
        <f>ROUND(E2409*F2409,2)</f>
        <v>0</v>
      </c>
      <c r="H2409" s="150"/>
      <c r="I2409" s="151">
        <f>ROUND(E2409*H2409,2)</f>
        <v>0</v>
      </c>
      <c r="J2409" s="150"/>
      <c r="K2409" s="151">
        <f>ROUND(E2409*J2409,2)</f>
        <v>0</v>
      </c>
      <c r="L2409" s="151">
        <v>21</v>
      </c>
      <c r="M2409" s="151">
        <f>G2409*(1+L2409/100)</f>
        <v>0</v>
      </c>
      <c r="N2409" s="149">
        <v>0</v>
      </c>
      <c r="O2409" s="149">
        <f>ROUND(E2409*N2409,2)</f>
        <v>0</v>
      </c>
      <c r="P2409" s="149">
        <v>0</v>
      </c>
      <c r="Q2409" s="149">
        <f>ROUND(E2409*P2409,2)</f>
        <v>0</v>
      </c>
      <c r="R2409" s="151"/>
      <c r="S2409" s="151" t="s">
        <v>293</v>
      </c>
      <c r="T2409" s="152" t="s">
        <v>279</v>
      </c>
      <c r="U2409" s="136">
        <v>0</v>
      </c>
      <c r="V2409" s="136">
        <f>ROUND(E2409*U2409,2)</f>
        <v>0</v>
      </c>
      <c r="W2409" s="136"/>
      <c r="X2409" s="136" t="s">
        <v>320</v>
      </c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321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">
      <c r="A2410" s="133"/>
      <c r="B2410" s="134"/>
      <c r="C2410" s="157" t="s">
        <v>1702</v>
      </c>
      <c r="D2410" s="137"/>
      <c r="E2410" s="138"/>
      <c r="F2410" s="136"/>
      <c r="G2410" s="136"/>
      <c r="H2410" s="136"/>
      <c r="I2410" s="136"/>
      <c r="J2410" s="136"/>
      <c r="K2410" s="136"/>
      <c r="L2410" s="136"/>
      <c r="M2410" s="136"/>
      <c r="N2410" s="135"/>
      <c r="O2410" s="135"/>
      <c r="P2410" s="135"/>
      <c r="Q2410" s="135"/>
      <c r="R2410" s="136"/>
      <c r="S2410" s="136"/>
      <c r="T2410" s="136"/>
      <c r="U2410" s="136"/>
      <c r="V2410" s="136"/>
      <c r="W2410" s="136"/>
      <c r="X2410" s="136"/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298</v>
      </c>
      <c r="AH2410" s="126">
        <v>0</v>
      </c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">
      <c r="A2411" s="133"/>
      <c r="B2411" s="134"/>
      <c r="C2411" s="157" t="s">
        <v>1703</v>
      </c>
      <c r="D2411" s="137"/>
      <c r="E2411" s="138">
        <v>900</v>
      </c>
      <c r="F2411" s="136"/>
      <c r="G2411" s="136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298</v>
      </c>
      <c r="AH2411" s="126">
        <v>0</v>
      </c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">
      <c r="A2412" s="133"/>
      <c r="B2412" s="134"/>
      <c r="C2412" s="237"/>
      <c r="D2412" s="238"/>
      <c r="E2412" s="238"/>
      <c r="F2412" s="238"/>
      <c r="G2412" s="238"/>
      <c r="H2412" s="136"/>
      <c r="I2412" s="136"/>
      <c r="J2412" s="136"/>
      <c r="K2412" s="136"/>
      <c r="L2412" s="136"/>
      <c r="M2412" s="136"/>
      <c r="N2412" s="135"/>
      <c r="O2412" s="135"/>
      <c r="P2412" s="135"/>
      <c r="Q2412" s="135"/>
      <c r="R2412" s="136"/>
      <c r="S2412" s="136"/>
      <c r="T2412" s="136"/>
      <c r="U2412" s="136"/>
      <c r="V2412" s="136"/>
      <c r="W2412" s="136"/>
      <c r="X2412" s="136"/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284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">
      <c r="A2413" s="146">
        <v>339</v>
      </c>
      <c r="B2413" s="147" t="s">
        <v>1704</v>
      </c>
      <c r="C2413" s="156" t="s">
        <v>1705</v>
      </c>
      <c r="D2413" s="148" t="s">
        <v>1498</v>
      </c>
      <c r="E2413" s="149">
        <v>1255</v>
      </c>
      <c r="F2413" s="150"/>
      <c r="G2413" s="151">
        <f>ROUND(E2413*F2413,2)</f>
        <v>0</v>
      </c>
      <c r="H2413" s="150"/>
      <c r="I2413" s="151">
        <f>ROUND(E2413*H2413,2)</f>
        <v>0</v>
      </c>
      <c r="J2413" s="150"/>
      <c r="K2413" s="151">
        <f>ROUND(E2413*J2413,2)</f>
        <v>0</v>
      </c>
      <c r="L2413" s="151">
        <v>21</v>
      </c>
      <c r="M2413" s="151">
        <f>G2413*(1+L2413/100)</f>
        <v>0</v>
      </c>
      <c r="N2413" s="149">
        <v>0</v>
      </c>
      <c r="O2413" s="149">
        <f>ROUND(E2413*N2413,2)</f>
        <v>0</v>
      </c>
      <c r="P2413" s="149">
        <v>0</v>
      </c>
      <c r="Q2413" s="149">
        <f>ROUND(E2413*P2413,2)</f>
        <v>0</v>
      </c>
      <c r="R2413" s="151"/>
      <c r="S2413" s="151" t="s">
        <v>293</v>
      </c>
      <c r="T2413" s="152" t="s">
        <v>279</v>
      </c>
      <c r="U2413" s="136">
        <v>0</v>
      </c>
      <c r="V2413" s="136">
        <f>ROUND(E2413*U2413,2)</f>
        <v>0</v>
      </c>
      <c r="W2413" s="136"/>
      <c r="X2413" s="136" t="s">
        <v>320</v>
      </c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321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">
      <c r="A2414" s="133"/>
      <c r="B2414" s="134"/>
      <c r="C2414" s="239"/>
      <c r="D2414" s="240"/>
      <c r="E2414" s="240"/>
      <c r="F2414" s="240"/>
      <c r="G2414" s="240"/>
      <c r="H2414" s="136"/>
      <c r="I2414" s="136"/>
      <c r="J2414" s="136"/>
      <c r="K2414" s="136"/>
      <c r="L2414" s="136"/>
      <c r="M2414" s="136"/>
      <c r="N2414" s="135"/>
      <c r="O2414" s="135"/>
      <c r="P2414" s="135"/>
      <c r="Q2414" s="135"/>
      <c r="R2414" s="136"/>
      <c r="S2414" s="136"/>
      <c r="T2414" s="136"/>
      <c r="U2414" s="136"/>
      <c r="V2414" s="136"/>
      <c r="W2414" s="136"/>
      <c r="X2414" s="136"/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284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">
      <c r="A2415" s="146">
        <v>340</v>
      </c>
      <c r="B2415" s="147" t="s">
        <v>1706</v>
      </c>
      <c r="C2415" s="156" t="s">
        <v>1707</v>
      </c>
      <c r="D2415" s="148" t="s">
        <v>672</v>
      </c>
      <c r="E2415" s="149">
        <v>1</v>
      </c>
      <c r="F2415" s="150"/>
      <c r="G2415" s="151">
        <f>ROUND(E2415*F2415,2)</f>
        <v>0</v>
      </c>
      <c r="H2415" s="150"/>
      <c r="I2415" s="151">
        <f>ROUND(E2415*H2415,2)</f>
        <v>0</v>
      </c>
      <c r="J2415" s="150"/>
      <c r="K2415" s="151">
        <f>ROUND(E2415*J2415,2)</f>
        <v>0</v>
      </c>
      <c r="L2415" s="151">
        <v>21</v>
      </c>
      <c r="M2415" s="151">
        <f>G2415*(1+L2415/100)</f>
        <v>0</v>
      </c>
      <c r="N2415" s="149">
        <v>0</v>
      </c>
      <c r="O2415" s="149">
        <f>ROUND(E2415*N2415,2)</f>
        <v>0</v>
      </c>
      <c r="P2415" s="149">
        <v>0</v>
      </c>
      <c r="Q2415" s="149">
        <f>ROUND(E2415*P2415,2)</f>
        <v>0</v>
      </c>
      <c r="R2415" s="151"/>
      <c r="S2415" s="151" t="s">
        <v>293</v>
      </c>
      <c r="T2415" s="152" t="s">
        <v>279</v>
      </c>
      <c r="U2415" s="136">
        <v>0</v>
      </c>
      <c r="V2415" s="136">
        <f>ROUND(E2415*U2415,2)</f>
        <v>0</v>
      </c>
      <c r="W2415" s="136"/>
      <c r="X2415" s="136" t="s">
        <v>320</v>
      </c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321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">
      <c r="A2416" s="133"/>
      <c r="B2416" s="134"/>
      <c r="C2416" s="239"/>
      <c r="D2416" s="240"/>
      <c r="E2416" s="240"/>
      <c r="F2416" s="240"/>
      <c r="G2416" s="240"/>
      <c r="H2416" s="136"/>
      <c r="I2416" s="136"/>
      <c r="J2416" s="136"/>
      <c r="K2416" s="136"/>
      <c r="L2416" s="136"/>
      <c r="M2416" s="136"/>
      <c r="N2416" s="135"/>
      <c r="O2416" s="135"/>
      <c r="P2416" s="135"/>
      <c r="Q2416" s="135"/>
      <c r="R2416" s="136"/>
      <c r="S2416" s="136"/>
      <c r="T2416" s="136"/>
      <c r="U2416" s="136"/>
      <c r="V2416" s="136"/>
      <c r="W2416" s="136"/>
      <c r="X2416" s="136"/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284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">
      <c r="A2417" s="146">
        <v>341</v>
      </c>
      <c r="B2417" s="147" t="s">
        <v>1708</v>
      </c>
      <c r="C2417" s="156" t="s">
        <v>1709</v>
      </c>
      <c r="D2417" s="148" t="s">
        <v>1498</v>
      </c>
      <c r="E2417" s="149">
        <v>82</v>
      </c>
      <c r="F2417" s="150"/>
      <c r="G2417" s="151">
        <f>ROUND(E2417*F2417,2)</f>
        <v>0</v>
      </c>
      <c r="H2417" s="150"/>
      <c r="I2417" s="151">
        <f>ROUND(E2417*H2417,2)</f>
        <v>0</v>
      </c>
      <c r="J2417" s="150"/>
      <c r="K2417" s="151">
        <f>ROUND(E2417*J2417,2)</f>
        <v>0</v>
      </c>
      <c r="L2417" s="151">
        <v>21</v>
      </c>
      <c r="M2417" s="151">
        <f>G2417*(1+L2417/100)</f>
        <v>0</v>
      </c>
      <c r="N2417" s="149">
        <v>0</v>
      </c>
      <c r="O2417" s="149">
        <f>ROUND(E2417*N2417,2)</f>
        <v>0</v>
      </c>
      <c r="P2417" s="149">
        <v>0</v>
      </c>
      <c r="Q2417" s="149">
        <f>ROUND(E2417*P2417,2)</f>
        <v>0</v>
      </c>
      <c r="R2417" s="151"/>
      <c r="S2417" s="151" t="s">
        <v>293</v>
      </c>
      <c r="T2417" s="152" t="s">
        <v>279</v>
      </c>
      <c r="U2417" s="136">
        <v>0</v>
      </c>
      <c r="V2417" s="136">
        <f>ROUND(E2417*U2417,2)</f>
        <v>0</v>
      </c>
      <c r="W2417" s="136"/>
      <c r="X2417" s="136" t="s">
        <v>320</v>
      </c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321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">
      <c r="A2418" s="133"/>
      <c r="B2418" s="134"/>
      <c r="C2418" s="239"/>
      <c r="D2418" s="240"/>
      <c r="E2418" s="240"/>
      <c r="F2418" s="240"/>
      <c r="G2418" s="240"/>
      <c r="H2418" s="136"/>
      <c r="I2418" s="136"/>
      <c r="J2418" s="136"/>
      <c r="K2418" s="136"/>
      <c r="L2418" s="136"/>
      <c r="M2418" s="136"/>
      <c r="N2418" s="135"/>
      <c r="O2418" s="135"/>
      <c r="P2418" s="135"/>
      <c r="Q2418" s="135"/>
      <c r="R2418" s="136"/>
      <c r="S2418" s="136"/>
      <c r="T2418" s="136"/>
      <c r="U2418" s="136"/>
      <c r="V2418" s="136"/>
      <c r="W2418" s="136"/>
      <c r="X2418" s="136"/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284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">
      <c r="A2419" s="146">
        <v>342</v>
      </c>
      <c r="B2419" s="147" t="s">
        <v>1710</v>
      </c>
      <c r="C2419" s="156" t="s">
        <v>1711</v>
      </c>
      <c r="D2419" s="148" t="s">
        <v>1498</v>
      </c>
      <c r="E2419" s="149">
        <v>176</v>
      </c>
      <c r="F2419" s="150"/>
      <c r="G2419" s="151">
        <f>ROUND(E2419*F2419,2)</f>
        <v>0</v>
      </c>
      <c r="H2419" s="150"/>
      <c r="I2419" s="151">
        <f>ROUND(E2419*H2419,2)</f>
        <v>0</v>
      </c>
      <c r="J2419" s="150"/>
      <c r="K2419" s="151">
        <f>ROUND(E2419*J2419,2)</f>
        <v>0</v>
      </c>
      <c r="L2419" s="151">
        <v>21</v>
      </c>
      <c r="M2419" s="151">
        <f>G2419*(1+L2419/100)</f>
        <v>0</v>
      </c>
      <c r="N2419" s="149">
        <v>0</v>
      </c>
      <c r="O2419" s="149">
        <f>ROUND(E2419*N2419,2)</f>
        <v>0</v>
      </c>
      <c r="P2419" s="149">
        <v>0</v>
      </c>
      <c r="Q2419" s="149">
        <f>ROUND(E2419*P2419,2)</f>
        <v>0</v>
      </c>
      <c r="R2419" s="151"/>
      <c r="S2419" s="151" t="s">
        <v>293</v>
      </c>
      <c r="T2419" s="152" t="s">
        <v>279</v>
      </c>
      <c r="U2419" s="136">
        <v>0</v>
      </c>
      <c r="V2419" s="136">
        <f>ROUND(E2419*U2419,2)</f>
        <v>0</v>
      </c>
      <c r="W2419" s="136"/>
      <c r="X2419" s="136" t="s">
        <v>320</v>
      </c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321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">
      <c r="A2420" s="133"/>
      <c r="B2420" s="134"/>
      <c r="C2420" s="239"/>
      <c r="D2420" s="240"/>
      <c r="E2420" s="240"/>
      <c r="F2420" s="240"/>
      <c r="G2420" s="240"/>
      <c r="H2420" s="136"/>
      <c r="I2420" s="136"/>
      <c r="J2420" s="136"/>
      <c r="K2420" s="136"/>
      <c r="L2420" s="136"/>
      <c r="M2420" s="136"/>
      <c r="N2420" s="135"/>
      <c r="O2420" s="135"/>
      <c r="P2420" s="135"/>
      <c r="Q2420" s="135"/>
      <c r="R2420" s="136"/>
      <c r="S2420" s="136"/>
      <c r="T2420" s="136"/>
      <c r="U2420" s="136"/>
      <c r="V2420" s="136"/>
      <c r="W2420" s="136"/>
      <c r="X2420" s="136"/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284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">
      <c r="A2421" s="146">
        <v>343</v>
      </c>
      <c r="B2421" s="147" t="s">
        <v>1712</v>
      </c>
      <c r="C2421" s="156" t="s">
        <v>1713</v>
      </c>
      <c r="D2421" s="148" t="s">
        <v>719</v>
      </c>
      <c r="E2421" s="149">
        <v>1.88</v>
      </c>
      <c r="F2421" s="150"/>
      <c r="G2421" s="151">
        <f>ROUND(E2421*F2421,2)</f>
        <v>0</v>
      </c>
      <c r="H2421" s="150"/>
      <c r="I2421" s="151">
        <f>ROUND(E2421*H2421,2)</f>
        <v>0</v>
      </c>
      <c r="J2421" s="150"/>
      <c r="K2421" s="151">
        <f>ROUND(E2421*J2421,2)</f>
        <v>0</v>
      </c>
      <c r="L2421" s="151">
        <v>21</v>
      </c>
      <c r="M2421" s="151">
        <f>G2421*(1+L2421/100)</f>
        <v>0</v>
      </c>
      <c r="N2421" s="149">
        <v>0</v>
      </c>
      <c r="O2421" s="149">
        <f>ROUND(E2421*N2421,2)</f>
        <v>0</v>
      </c>
      <c r="P2421" s="149">
        <v>0</v>
      </c>
      <c r="Q2421" s="149">
        <f>ROUND(E2421*P2421,2)</f>
        <v>0</v>
      </c>
      <c r="R2421" s="151"/>
      <c r="S2421" s="151" t="s">
        <v>293</v>
      </c>
      <c r="T2421" s="152" t="s">
        <v>279</v>
      </c>
      <c r="U2421" s="136">
        <v>0</v>
      </c>
      <c r="V2421" s="136">
        <f>ROUND(E2421*U2421,2)</f>
        <v>0</v>
      </c>
      <c r="W2421" s="136"/>
      <c r="X2421" s="136" t="s">
        <v>320</v>
      </c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321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">
      <c r="A2422" s="133"/>
      <c r="B2422" s="134"/>
      <c r="C2422" s="239"/>
      <c r="D2422" s="240"/>
      <c r="E2422" s="240"/>
      <c r="F2422" s="240"/>
      <c r="G2422" s="240"/>
      <c r="H2422" s="136"/>
      <c r="I2422" s="136"/>
      <c r="J2422" s="136"/>
      <c r="K2422" s="136"/>
      <c r="L2422" s="136"/>
      <c r="M2422" s="136"/>
      <c r="N2422" s="135"/>
      <c r="O2422" s="135"/>
      <c r="P2422" s="135"/>
      <c r="Q2422" s="135"/>
      <c r="R2422" s="136"/>
      <c r="S2422" s="136"/>
      <c r="T2422" s="136"/>
      <c r="U2422" s="136"/>
      <c r="V2422" s="136"/>
      <c r="W2422" s="136"/>
      <c r="X2422" s="136"/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284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">
      <c r="A2423" s="146">
        <v>344</v>
      </c>
      <c r="B2423" s="147" t="s">
        <v>1714</v>
      </c>
      <c r="C2423" s="156" t="s">
        <v>1715</v>
      </c>
      <c r="D2423" s="148" t="s">
        <v>277</v>
      </c>
      <c r="E2423" s="149">
        <v>1</v>
      </c>
      <c r="F2423" s="150"/>
      <c r="G2423" s="151">
        <f>ROUND(E2423*F2423,2)</f>
        <v>0</v>
      </c>
      <c r="H2423" s="150"/>
      <c r="I2423" s="151">
        <f>ROUND(E2423*H2423,2)</f>
        <v>0</v>
      </c>
      <c r="J2423" s="150"/>
      <c r="K2423" s="151">
        <f>ROUND(E2423*J2423,2)</f>
        <v>0</v>
      </c>
      <c r="L2423" s="151">
        <v>21</v>
      </c>
      <c r="M2423" s="151">
        <f>G2423*(1+L2423/100)</f>
        <v>0</v>
      </c>
      <c r="N2423" s="149">
        <v>0</v>
      </c>
      <c r="O2423" s="149">
        <f>ROUND(E2423*N2423,2)</f>
        <v>0</v>
      </c>
      <c r="P2423" s="149">
        <v>0</v>
      </c>
      <c r="Q2423" s="149">
        <f>ROUND(E2423*P2423,2)</f>
        <v>0</v>
      </c>
      <c r="R2423" s="151"/>
      <c r="S2423" s="151" t="s">
        <v>293</v>
      </c>
      <c r="T2423" s="152" t="s">
        <v>279</v>
      </c>
      <c r="U2423" s="136">
        <v>0</v>
      </c>
      <c r="V2423" s="136">
        <f>ROUND(E2423*U2423,2)</f>
        <v>0</v>
      </c>
      <c r="W2423" s="136"/>
      <c r="X2423" s="136" t="s">
        <v>320</v>
      </c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321</v>
      </c>
      <c r="AH2423" s="126"/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">
      <c r="A2424" s="133"/>
      <c r="B2424" s="134"/>
      <c r="C2424" s="239"/>
      <c r="D2424" s="240"/>
      <c r="E2424" s="240"/>
      <c r="F2424" s="240"/>
      <c r="G2424" s="240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284</v>
      </c>
      <c r="AH2424" s="126"/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">
      <c r="A2425" s="146">
        <v>345</v>
      </c>
      <c r="B2425" s="147" t="s">
        <v>1716</v>
      </c>
      <c r="C2425" s="156" t="s">
        <v>1717</v>
      </c>
      <c r="D2425" s="148" t="s">
        <v>1498</v>
      </c>
      <c r="E2425" s="149">
        <v>126</v>
      </c>
      <c r="F2425" s="150"/>
      <c r="G2425" s="151">
        <f>ROUND(E2425*F2425,2)</f>
        <v>0</v>
      </c>
      <c r="H2425" s="150"/>
      <c r="I2425" s="151">
        <f>ROUND(E2425*H2425,2)</f>
        <v>0</v>
      </c>
      <c r="J2425" s="150"/>
      <c r="K2425" s="151">
        <f>ROUND(E2425*J2425,2)</f>
        <v>0</v>
      </c>
      <c r="L2425" s="151">
        <v>21</v>
      </c>
      <c r="M2425" s="151">
        <f>G2425*(1+L2425/100)</f>
        <v>0</v>
      </c>
      <c r="N2425" s="149">
        <v>0</v>
      </c>
      <c r="O2425" s="149">
        <f>ROUND(E2425*N2425,2)</f>
        <v>0</v>
      </c>
      <c r="P2425" s="149">
        <v>0</v>
      </c>
      <c r="Q2425" s="149">
        <f>ROUND(E2425*P2425,2)</f>
        <v>0</v>
      </c>
      <c r="R2425" s="151"/>
      <c r="S2425" s="151" t="s">
        <v>293</v>
      </c>
      <c r="T2425" s="152" t="s">
        <v>279</v>
      </c>
      <c r="U2425" s="136">
        <v>0</v>
      </c>
      <c r="V2425" s="136">
        <f>ROUND(E2425*U2425,2)</f>
        <v>0</v>
      </c>
      <c r="W2425" s="136"/>
      <c r="X2425" s="136" t="s">
        <v>320</v>
      </c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321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">
      <c r="A2426" s="133"/>
      <c r="B2426" s="134"/>
      <c r="C2426" s="239"/>
      <c r="D2426" s="240"/>
      <c r="E2426" s="240"/>
      <c r="F2426" s="240"/>
      <c r="G2426" s="240"/>
      <c r="H2426" s="136"/>
      <c r="I2426" s="136"/>
      <c r="J2426" s="136"/>
      <c r="K2426" s="136"/>
      <c r="L2426" s="136"/>
      <c r="M2426" s="136"/>
      <c r="N2426" s="135"/>
      <c r="O2426" s="135"/>
      <c r="P2426" s="135"/>
      <c r="Q2426" s="135"/>
      <c r="R2426" s="136"/>
      <c r="S2426" s="136"/>
      <c r="T2426" s="136"/>
      <c r="U2426" s="136"/>
      <c r="V2426" s="136"/>
      <c r="W2426" s="136"/>
      <c r="X2426" s="136"/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284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">
      <c r="A2427" s="146">
        <v>346</v>
      </c>
      <c r="B2427" s="147" t="s">
        <v>1718</v>
      </c>
      <c r="C2427" s="156" t="s">
        <v>1719</v>
      </c>
      <c r="D2427" s="148" t="s">
        <v>1498</v>
      </c>
      <c r="E2427" s="149">
        <v>25</v>
      </c>
      <c r="F2427" s="150"/>
      <c r="G2427" s="151">
        <f>ROUND(E2427*F2427,2)</f>
        <v>0</v>
      </c>
      <c r="H2427" s="150"/>
      <c r="I2427" s="151">
        <f>ROUND(E2427*H2427,2)</f>
        <v>0</v>
      </c>
      <c r="J2427" s="150"/>
      <c r="K2427" s="151">
        <f>ROUND(E2427*J2427,2)</f>
        <v>0</v>
      </c>
      <c r="L2427" s="151">
        <v>21</v>
      </c>
      <c r="M2427" s="151">
        <f>G2427*(1+L2427/100)</f>
        <v>0</v>
      </c>
      <c r="N2427" s="149">
        <v>0</v>
      </c>
      <c r="O2427" s="149">
        <f>ROUND(E2427*N2427,2)</f>
        <v>0</v>
      </c>
      <c r="P2427" s="149">
        <v>0</v>
      </c>
      <c r="Q2427" s="149">
        <f>ROUND(E2427*P2427,2)</f>
        <v>0</v>
      </c>
      <c r="R2427" s="151"/>
      <c r="S2427" s="151" t="s">
        <v>293</v>
      </c>
      <c r="T2427" s="152" t="s">
        <v>279</v>
      </c>
      <c r="U2427" s="136">
        <v>0</v>
      </c>
      <c r="V2427" s="136">
        <f>ROUND(E2427*U2427,2)</f>
        <v>0</v>
      </c>
      <c r="W2427" s="136"/>
      <c r="X2427" s="136" t="s">
        <v>320</v>
      </c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321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">
      <c r="A2428" s="133"/>
      <c r="B2428" s="134"/>
      <c r="C2428" s="239"/>
      <c r="D2428" s="240"/>
      <c r="E2428" s="240"/>
      <c r="F2428" s="240"/>
      <c r="G2428" s="240"/>
      <c r="H2428" s="136"/>
      <c r="I2428" s="136"/>
      <c r="J2428" s="136"/>
      <c r="K2428" s="136"/>
      <c r="L2428" s="136"/>
      <c r="M2428" s="136"/>
      <c r="N2428" s="135"/>
      <c r="O2428" s="135"/>
      <c r="P2428" s="135"/>
      <c r="Q2428" s="135"/>
      <c r="R2428" s="136"/>
      <c r="S2428" s="136"/>
      <c r="T2428" s="136"/>
      <c r="U2428" s="136"/>
      <c r="V2428" s="136"/>
      <c r="W2428" s="136"/>
      <c r="X2428" s="136"/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284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">
      <c r="A2429" s="146">
        <v>347</v>
      </c>
      <c r="B2429" s="147" t="s">
        <v>1720</v>
      </c>
      <c r="C2429" s="156" t="s">
        <v>1721</v>
      </c>
      <c r="D2429" s="148" t="s">
        <v>1498</v>
      </c>
      <c r="E2429" s="149">
        <v>64</v>
      </c>
      <c r="F2429" s="150"/>
      <c r="G2429" s="151">
        <f>ROUND(E2429*F2429,2)</f>
        <v>0</v>
      </c>
      <c r="H2429" s="150"/>
      <c r="I2429" s="151">
        <f>ROUND(E2429*H2429,2)</f>
        <v>0</v>
      </c>
      <c r="J2429" s="150"/>
      <c r="K2429" s="151">
        <f>ROUND(E2429*J2429,2)</f>
        <v>0</v>
      </c>
      <c r="L2429" s="151">
        <v>21</v>
      </c>
      <c r="M2429" s="151">
        <f>G2429*(1+L2429/100)</f>
        <v>0</v>
      </c>
      <c r="N2429" s="149">
        <v>0</v>
      </c>
      <c r="O2429" s="149">
        <f>ROUND(E2429*N2429,2)</f>
        <v>0</v>
      </c>
      <c r="P2429" s="149">
        <v>0</v>
      </c>
      <c r="Q2429" s="149">
        <f>ROUND(E2429*P2429,2)</f>
        <v>0</v>
      </c>
      <c r="R2429" s="151"/>
      <c r="S2429" s="151" t="s">
        <v>293</v>
      </c>
      <c r="T2429" s="152" t="s">
        <v>279</v>
      </c>
      <c r="U2429" s="136">
        <v>0</v>
      </c>
      <c r="V2429" s="136">
        <f>ROUND(E2429*U2429,2)</f>
        <v>0</v>
      </c>
      <c r="W2429" s="136"/>
      <c r="X2429" s="136" t="s">
        <v>320</v>
      </c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321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">
      <c r="A2430" s="133"/>
      <c r="B2430" s="134"/>
      <c r="C2430" s="239"/>
      <c r="D2430" s="240"/>
      <c r="E2430" s="240"/>
      <c r="F2430" s="240"/>
      <c r="G2430" s="240"/>
      <c r="H2430" s="136"/>
      <c r="I2430" s="136"/>
      <c r="J2430" s="136"/>
      <c r="K2430" s="136"/>
      <c r="L2430" s="136"/>
      <c r="M2430" s="136"/>
      <c r="N2430" s="135"/>
      <c r="O2430" s="135"/>
      <c r="P2430" s="135"/>
      <c r="Q2430" s="135"/>
      <c r="R2430" s="136"/>
      <c r="S2430" s="136"/>
      <c r="T2430" s="136"/>
      <c r="U2430" s="136"/>
      <c r="V2430" s="136"/>
      <c r="W2430" s="136"/>
      <c r="X2430" s="136"/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284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">
      <c r="A2431" s="133">
        <v>348</v>
      </c>
      <c r="B2431" s="134" t="s">
        <v>1722</v>
      </c>
      <c r="C2431" s="170" t="s">
        <v>1723</v>
      </c>
      <c r="D2431" s="169" t="s">
        <v>0</v>
      </c>
      <c r="E2431" s="168"/>
      <c r="F2431" s="167"/>
      <c r="G2431" s="136">
        <f>ROUND(E2431*F2431,2)</f>
        <v>0</v>
      </c>
      <c r="H2431" s="167"/>
      <c r="I2431" s="136">
        <f>ROUND(E2431*H2431,2)</f>
        <v>0</v>
      </c>
      <c r="J2431" s="167"/>
      <c r="K2431" s="136">
        <f>ROUND(E2431*J2431,2)</f>
        <v>0</v>
      </c>
      <c r="L2431" s="136">
        <v>21</v>
      </c>
      <c r="M2431" s="136">
        <f>G2431*(1+L2431/100)</f>
        <v>0</v>
      </c>
      <c r="N2431" s="135">
        <v>0</v>
      </c>
      <c r="O2431" s="135">
        <f>ROUND(E2431*N2431,2)</f>
        <v>0</v>
      </c>
      <c r="P2431" s="135">
        <v>0</v>
      </c>
      <c r="Q2431" s="135">
        <f>ROUND(E2431*P2431,2)</f>
        <v>0</v>
      </c>
      <c r="R2431" s="136" t="s">
        <v>1265</v>
      </c>
      <c r="S2431" s="136" t="s">
        <v>3362</v>
      </c>
      <c r="T2431" s="136" t="s">
        <v>279</v>
      </c>
      <c r="U2431" s="136">
        <v>0</v>
      </c>
      <c r="V2431" s="136">
        <f>ROUND(E2431*U2431,2)</f>
        <v>0</v>
      </c>
      <c r="W2431" s="136"/>
      <c r="X2431" s="136" t="s">
        <v>1357</v>
      </c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1358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">
      <c r="A2432" s="133"/>
      <c r="B2432" s="134"/>
      <c r="C2432" s="260" t="s">
        <v>1423</v>
      </c>
      <c r="D2432" s="261"/>
      <c r="E2432" s="261"/>
      <c r="F2432" s="261"/>
      <c r="G2432" s="261"/>
      <c r="H2432" s="136"/>
      <c r="I2432" s="136"/>
      <c r="J2432" s="136"/>
      <c r="K2432" s="136"/>
      <c r="L2432" s="136"/>
      <c r="M2432" s="136"/>
      <c r="N2432" s="135"/>
      <c r="O2432" s="135"/>
      <c r="P2432" s="135"/>
      <c r="Q2432" s="135"/>
      <c r="R2432" s="136"/>
      <c r="S2432" s="136"/>
      <c r="T2432" s="136"/>
      <c r="U2432" s="136"/>
      <c r="V2432" s="136"/>
      <c r="W2432" s="136"/>
      <c r="X2432" s="136"/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326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">
      <c r="A2433" s="133"/>
      <c r="B2433" s="134"/>
      <c r="C2433" s="237"/>
      <c r="D2433" s="238"/>
      <c r="E2433" s="238"/>
      <c r="F2433" s="238"/>
      <c r="G2433" s="238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284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x14ac:dyDescent="0.2">
      <c r="A2434" s="140" t="s">
        <v>273</v>
      </c>
      <c r="B2434" s="141" t="s">
        <v>182</v>
      </c>
      <c r="C2434" s="155" t="s">
        <v>183</v>
      </c>
      <c r="D2434" s="142"/>
      <c r="E2434" s="143"/>
      <c r="F2434" s="144"/>
      <c r="G2434" s="144">
        <f>SUMIF(AG2435:AG2461,"&lt;&gt;NOR",G2435:G2461)</f>
        <v>0</v>
      </c>
      <c r="H2434" s="144"/>
      <c r="I2434" s="144">
        <f>SUM(I2435:I2461)</f>
        <v>0</v>
      </c>
      <c r="J2434" s="144"/>
      <c r="K2434" s="144">
        <f>SUM(K2435:K2461)</f>
        <v>0</v>
      </c>
      <c r="L2434" s="144"/>
      <c r="M2434" s="144">
        <f>SUM(M2435:M2461)</f>
        <v>0</v>
      </c>
      <c r="N2434" s="143"/>
      <c r="O2434" s="143">
        <f>SUM(O2435:O2461)</f>
        <v>0</v>
      </c>
      <c r="P2434" s="143"/>
      <c r="Q2434" s="143">
        <f>SUM(Q2435:Q2461)</f>
        <v>0</v>
      </c>
      <c r="R2434" s="144"/>
      <c r="S2434" s="144"/>
      <c r="T2434" s="145"/>
      <c r="U2434" s="139"/>
      <c r="V2434" s="139">
        <f>SUM(V2435:V2461)</f>
        <v>0</v>
      </c>
      <c r="W2434" s="139"/>
      <c r="X2434" s="139"/>
      <c r="AG2434" t="s">
        <v>274</v>
      </c>
    </row>
    <row r="2435" spans="1:60" outlineLevel="1" x14ac:dyDescent="0.2">
      <c r="A2435" s="146">
        <v>349</v>
      </c>
      <c r="B2435" s="147" t="s">
        <v>1724</v>
      </c>
      <c r="C2435" s="156" t="s">
        <v>1725</v>
      </c>
      <c r="D2435" s="148" t="s">
        <v>1556</v>
      </c>
      <c r="E2435" s="149">
        <v>11.35</v>
      </c>
      <c r="F2435" s="150"/>
      <c r="G2435" s="151">
        <f>ROUND(E2435*F2435,2)</f>
        <v>0</v>
      </c>
      <c r="H2435" s="150"/>
      <c r="I2435" s="151">
        <f>ROUND(E2435*H2435,2)</f>
        <v>0</v>
      </c>
      <c r="J2435" s="150"/>
      <c r="K2435" s="151">
        <f>ROUND(E2435*J2435,2)</f>
        <v>0</v>
      </c>
      <c r="L2435" s="151">
        <v>21</v>
      </c>
      <c r="M2435" s="151">
        <f>G2435*(1+L2435/100)</f>
        <v>0</v>
      </c>
      <c r="N2435" s="149">
        <v>0</v>
      </c>
      <c r="O2435" s="149">
        <f>ROUND(E2435*N2435,2)</f>
        <v>0</v>
      </c>
      <c r="P2435" s="149">
        <v>0</v>
      </c>
      <c r="Q2435" s="149">
        <f>ROUND(E2435*P2435,2)</f>
        <v>0</v>
      </c>
      <c r="R2435" s="151"/>
      <c r="S2435" s="151" t="s">
        <v>293</v>
      </c>
      <c r="T2435" s="152" t="s">
        <v>279</v>
      </c>
      <c r="U2435" s="136">
        <v>0</v>
      </c>
      <c r="V2435" s="136">
        <f>ROUND(E2435*U2435,2)</f>
        <v>0</v>
      </c>
      <c r="W2435" s="136"/>
      <c r="X2435" s="136" t="s">
        <v>320</v>
      </c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321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">
      <c r="A2436" s="133"/>
      <c r="B2436" s="134"/>
      <c r="C2436" s="157" t="s">
        <v>1726</v>
      </c>
      <c r="D2436" s="137"/>
      <c r="E2436" s="138">
        <v>11.35</v>
      </c>
      <c r="F2436" s="136"/>
      <c r="G2436" s="136"/>
      <c r="H2436" s="136"/>
      <c r="I2436" s="136"/>
      <c r="J2436" s="136"/>
      <c r="K2436" s="136"/>
      <c r="L2436" s="136"/>
      <c r="M2436" s="136"/>
      <c r="N2436" s="135"/>
      <c r="O2436" s="135"/>
      <c r="P2436" s="135"/>
      <c r="Q2436" s="135"/>
      <c r="R2436" s="136"/>
      <c r="S2436" s="136"/>
      <c r="T2436" s="136"/>
      <c r="U2436" s="136"/>
      <c r="V2436" s="136"/>
      <c r="W2436" s="136"/>
      <c r="X2436" s="136"/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298</v>
      </c>
      <c r="AH2436" s="126">
        <v>0</v>
      </c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">
      <c r="A2437" s="133"/>
      <c r="B2437" s="134"/>
      <c r="C2437" s="237"/>
      <c r="D2437" s="238"/>
      <c r="E2437" s="238"/>
      <c r="F2437" s="238"/>
      <c r="G2437" s="238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284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">
      <c r="A2438" s="146">
        <v>350</v>
      </c>
      <c r="B2438" s="147" t="s">
        <v>1727</v>
      </c>
      <c r="C2438" s="156" t="s">
        <v>1728</v>
      </c>
      <c r="D2438" s="148" t="s">
        <v>1556</v>
      </c>
      <c r="E2438" s="149">
        <v>135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293</v>
      </c>
      <c r="T2438" s="152" t="s">
        <v>279</v>
      </c>
      <c r="U2438" s="136">
        <v>0</v>
      </c>
      <c r="V2438" s="136">
        <f>ROUND(E2438*U2438,2)</f>
        <v>0</v>
      </c>
      <c r="W2438" s="136"/>
      <c r="X2438" s="136" t="s">
        <v>320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321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">
      <c r="A2439" s="133"/>
      <c r="B2439" s="134"/>
      <c r="C2439" s="239"/>
      <c r="D2439" s="240"/>
      <c r="E2439" s="240"/>
      <c r="F2439" s="240"/>
      <c r="G2439" s="240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284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">
      <c r="A2440" s="146">
        <v>351</v>
      </c>
      <c r="B2440" s="147" t="s">
        <v>1729</v>
      </c>
      <c r="C2440" s="156" t="s">
        <v>1730</v>
      </c>
      <c r="D2440" s="148" t="s">
        <v>672</v>
      </c>
      <c r="E2440" s="149">
        <v>1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293</v>
      </c>
      <c r="T2440" s="152" t="s">
        <v>279</v>
      </c>
      <c r="U2440" s="136">
        <v>0</v>
      </c>
      <c r="V2440" s="136">
        <f>ROUND(E2440*U2440,2)</f>
        <v>0</v>
      </c>
      <c r="W2440" s="136"/>
      <c r="X2440" s="136" t="s">
        <v>320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321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">
      <c r="A2441" s="133"/>
      <c r="B2441" s="134"/>
      <c r="C2441" s="239"/>
      <c r="D2441" s="240"/>
      <c r="E2441" s="240"/>
      <c r="F2441" s="240"/>
      <c r="G2441" s="240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284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">
      <c r="A2442" s="146">
        <v>352</v>
      </c>
      <c r="B2442" s="147" t="s">
        <v>1731</v>
      </c>
      <c r="C2442" s="156" t="s">
        <v>1732</v>
      </c>
      <c r="D2442" s="148" t="s">
        <v>672</v>
      </c>
      <c r="E2442" s="149">
        <v>2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293</v>
      </c>
      <c r="T2442" s="152" t="s">
        <v>279</v>
      </c>
      <c r="U2442" s="136">
        <v>0</v>
      </c>
      <c r="V2442" s="136">
        <f>ROUND(E2442*U2442,2)</f>
        <v>0</v>
      </c>
      <c r="W2442" s="136"/>
      <c r="X2442" s="136" t="s">
        <v>320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321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">
      <c r="A2443" s="133"/>
      <c r="B2443" s="134"/>
      <c r="C2443" s="239"/>
      <c r="D2443" s="240"/>
      <c r="E2443" s="240"/>
      <c r="F2443" s="240"/>
      <c r="G2443" s="240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284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">
      <c r="A2444" s="146">
        <v>353</v>
      </c>
      <c r="B2444" s="147" t="s">
        <v>1733</v>
      </c>
      <c r="C2444" s="156" t="s">
        <v>1734</v>
      </c>
      <c r="D2444" s="148" t="s">
        <v>672</v>
      </c>
      <c r="E2444" s="149">
        <v>13</v>
      </c>
      <c r="F2444" s="150"/>
      <c r="G2444" s="151">
        <f>ROUND(E2444*F2444,2)</f>
        <v>0</v>
      </c>
      <c r="H2444" s="150"/>
      <c r="I2444" s="151">
        <f>ROUND(E2444*H2444,2)</f>
        <v>0</v>
      </c>
      <c r="J2444" s="150"/>
      <c r="K2444" s="151">
        <f>ROUND(E2444*J2444,2)</f>
        <v>0</v>
      </c>
      <c r="L2444" s="151">
        <v>21</v>
      </c>
      <c r="M2444" s="151">
        <f>G2444*(1+L2444/100)</f>
        <v>0</v>
      </c>
      <c r="N2444" s="149">
        <v>0</v>
      </c>
      <c r="O2444" s="149">
        <f>ROUND(E2444*N2444,2)</f>
        <v>0</v>
      </c>
      <c r="P2444" s="149">
        <v>0</v>
      </c>
      <c r="Q2444" s="149">
        <f>ROUND(E2444*P2444,2)</f>
        <v>0</v>
      </c>
      <c r="R2444" s="151"/>
      <c r="S2444" s="151" t="s">
        <v>293</v>
      </c>
      <c r="T2444" s="152" t="s">
        <v>279</v>
      </c>
      <c r="U2444" s="136">
        <v>0</v>
      </c>
      <c r="V2444" s="136">
        <f>ROUND(E2444*U2444,2)</f>
        <v>0</v>
      </c>
      <c r="W2444" s="136"/>
      <c r="X2444" s="136" t="s">
        <v>320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321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">
      <c r="A2445" s="133"/>
      <c r="B2445" s="134"/>
      <c r="C2445" s="239"/>
      <c r="D2445" s="240"/>
      <c r="E2445" s="240"/>
      <c r="F2445" s="240"/>
      <c r="G2445" s="240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284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">
      <c r="A2446" s="146">
        <v>354</v>
      </c>
      <c r="B2446" s="147" t="s">
        <v>1735</v>
      </c>
      <c r="C2446" s="156" t="s">
        <v>1736</v>
      </c>
      <c r="D2446" s="148" t="s">
        <v>672</v>
      </c>
      <c r="E2446" s="149">
        <v>19</v>
      </c>
      <c r="F2446" s="150"/>
      <c r="G2446" s="151">
        <f>ROUND(E2446*F2446,2)</f>
        <v>0</v>
      </c>
      <c r="H2446" s="150"/>
      <c r="I2446" s="151">
        <f>ROUND(E2446*H2446,2)</f>
        <v>0</v>
      </c>
      <c r="J2446" s="150"/>
      <c r="K2446" s="151">
        <f>ROUND(E2446*J2446,2)</f>
        <v>0</v>
      </c>
      <c r="L2446" s="151">
        <v>21</v>
      </c>
      <c r="M2446" s="151">
        <f>G2446*(1+L2446/100)</f>
        <v>0</v>
      </c>
      <c r="N2446" s="149">
        <v>0</v>
      </c>
      <c r="O2446" s="149">
        <f>ROUND(E2446*N2446,2)</f>
        <v>0</v>
      </c>
      <c r="P2446" s="149">
        <v>0</v>
      </c>
      <c r="Q2446" s="149">
        <f>ROUND(E2446*P2446,2)</f>
        <v>0</v>
      </c>
      <c r="R2446" s="151"/>
      <c r="S2446" s="151" t="s">
        <v>293</v>
      </c>
      <c r="T2446" s="152" t="s">
        <v>279</v>
      </c>
      <c r="U2446" s="136">
        <v>0</v>
      </c>
      <c r="V2446" s="136">
        <f>ROUND(E2446*U2446,2)</f>
        <v>0</v>
      </c>
      <c r="W2446" s="136"/>
      <c r="X2446" s="136" t="s">
        <v>320</v>
      </c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321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outlineLevel="1" x14ac:dyDescent="0.2">
      <c r="A2447" s="133"/>
      <c r="B2447" s="134"/>
      <c r="C2447" s="239"/>
      <c r="D2447" s="240"/>
      <c r="E2447" s="240"/>
      <c r="F2447" s="240"/>
      <c r="G2447" s="240"/>
      <c r="H2447" s="136"/>
      <c r="I2447" s="136"/>
      <c r="J2447" s="136"/>
      <c r="K2447" s="136"/>
      <c r="L2447" s="136"/>
      <c r="M2447" s="136"/>
      <c r="N2447" s="135"/>
      <c r="O2447" s="135"/>
      <c r="P2447" s="135"/>
      <c r="Q2447" s="135"/>
      <c r="R2447" s="136"/>
      <c r="S2447" s="136"/>
      <c r="T2447" s="136"/>
      <c r="U2447" s="136"/>
      <c r="V2447" s="136"/>
      <c r="W2447" s="136"/>
      <c r="X2447" s="136"/>
      <c r="Y2447" s="126"/>
      <c r="Z2447" s="126"/>
      <c r="AA2447" s="126"/>
      <c r="AB2447" s="126"/>
      <c r="AC2447" s="126"/>
      <c r="AD2447" s="126"/>
      <c r="AE2447" s="126"/>
      <c r="AF2447" s="126"/>
      <c r="AG2447" s="126" t="s">
        <v>284</v>
      </c>
      <c r="AH2447" s="126"/>
      <c r="AI2447" s="126"/>
      <c r="AJ2447" s="126"/>
      <c r="AK2447" s="126"/>
      <c r="AL2447" s="126"/>
      <c r="AM2447" s="126"/>
      <c r="AN2447" s="126"/>
      <c r="AO2447" s="126"/>
      <c r="AP2447" s="126"/>
      <c r="AQ2447" s="126"/>
      <c r="AR2447" s="126"/>
      <c r="AS2447" s="126"/>
      <c r="AT2447" s="126"/>
      <c r="AU2447" s="126"/>
      <c r="AV2447" s="126"/>
      <c r="AW2447" s="126"/>
      <c r="AX2447" s="126"/>
      <c r="AY2447" s="126"/>
      <c r="AZ2447" s="126"/>
      <c r="BA2447" s="126"/>
      <c r="BB2447" s="126"/>
      <c r="BC2447" s="126"/>
      <c r="BD2447" s="126"/>
      <c r="BE2447" s="126"/>
      <c r="BF2447" s="126"/>
      <c r="BG2447" s="126"/>
      <c r="BH2447" s="126"/>
    </row>
    <row r="2448" spans="1:60" outlineLevel="1" x14ac:dyDescent="0.2">
      <c r="A2448" s="146">
        <v>355</v>
      </c>
      <c r="B2448" s="147" t="s">
        <v>1737</v>
      </c>
      <c r="C2448" s="156" t="s">
        <v>1738</v>
      </c>
      <c r="D2448" s="148" t="s">
        <v>672</v>
      </c>
      <c r="E2448" s="149">
        <v>2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293</v>
      </c>
      <c r="T2448" s="152" t="s">
        <v>279</v>
      </c>
      <c r="U2448" s="136">
        <v>0</v>
      </c>
      <c r="V2448" s="136">
        <f>ROUND(E2448*U2448,2)</f>
        <v>0</v>
      </c>
      <c r="W2448" s="136"/>
      <c r="X2448" s="136" t="s">
        <v>320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321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">
      <c r="A2449" s="133"/>
      <c r="B2449" s="134"/>
      <c r="C2449" s="239"/>
      <c r="D2449" s="240"/>
      <c r="E2449" s="240"/>
      <c r="F2449" s="240"/>
      <c r="G2449" s="240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284</v>
      </c>
      <c r="AH2449" s="126"/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">
      <c r="A2450" s="146">
        <v>356</v>
      </c>
      <c r="B2450" s="147" t="s">
        <v>1739</v>
      </c>
      <c r="C2450" s="156" t="s">
        <v>1740</v>
      </c>
      <c r="D2450" s="148" t="s">
        <v>1556</v>
      </c>
      <c r="E2450" s="149">
        <v>57.38</v>
      </c>
      <c r="F2450" s="150"/>
      <c r="G2450" s="151">
        <f>ROUND(E2450*F2450,2)</f>
        <v>0</v>
      </c>
      <c r="H2450" s="150"/>
      <c r="I2450" s="151">
        <f>ROUND(E2450*H2450,2)</f>
        <v>0</v>
      </c>
      <c r="J2450" s="150"/>
      <c r="K2450" s="151">
        <f>ROUND(E2450*J2450,2)</f>
        <v>0</v>
      </c>
      <c r="L2450" s="151">
        <v>21</v>
      </c>
      <c r="M2450" s="151">
        <f>G2450*(1+L2450/100)</f>
        <v>0</v>
      </c>
      <c r="N2450" s="149">
        <v>0</v>
      </c>
      <c r="O2450" s="149">
        <f>ROUND(E2450*N2450,2)</f>
        <v>0</v>
      </c>
      <c r="P2450" s="149">
        <v>0</v>
      </c>
      <c r="Q2450" s="149">
        <f>ROUND(E2450*P2450,2)</f>
        <v>0</v>
      </c>
      <c r="R2450" s="151"/>
      <c r="S2450" s="151" t="s">
        <v>293</v>
      </c>
      <c r="T2450" s="152" t="s">
        <v>279</v>
      </c>
      <c r="U2450" s="136">
        <v>0</v>
      </c>
      <c r="V2450" s="136">
        <f>ROUND(E2450*U2450,2)</f>
        <v>0</v>
      </c>
      <c r="W2450" s="136"/>
      <c r="X2450" s="136" t="s">
        <v>320</v>
      </c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321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">
      <c r="A2451" s="133"/>
      <c r="B2451" s="134"/>
      <c r="C2451" s="239"/>
      <c r="D2451" s="240"/>
      <c r="E2451" s="240"/>
      <c r="F2451" s="240"/>
      <c r="G2451" s="240"/>
      <c r="H2451" s="136"/>
      <c r="I2451" s="136"/>
      <c r="J2451" s="136"/>
      <c r="K2451" s="136"/>
      <c r="L2451" s="136"/>
      <c r="M2451" s="136"/>
      <c r="N2451" s="135"/>
      <c r="O2451" s="135"/>
      <c r="P2451" s="135"/>
      <c r="Q2451" s="135"/>
      <c r="R2451" s="136"/>
      <c r="S2451" s="136"/>
      <c r="T2451" s="136"/>
      <c r="U2451" s="136"/>
      <c r="V2451" s="136"/>
      <c r="W2451" s="136"/>
      <c r="X2451" s="136"/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284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">
      <c r="A2452" s="146">
        <v>357</v>
      </c>
      <c r="B2452" s="147" t="s">
        <v>1741</v>
      </c>
      <c r="C2452" s="156" t="s">
        <v>1742</v>
      </c>
      <c r="D2452" s="148" t="s">
        <v>672</v>
      </c>
      <c r="E2452" s="149">
        <v>1</v>
      </c>
      <c r="F2452" s="150"/>
      <c r="G2452" s="151">
        <f>ROUND(E2452*F2452,2)</f>
        <v>0</v>
      </c>
      <c r="H2452" s="150"/>
      <c r="I2452" s="151">
        <f>ROUND(E2452*H2452,2)</f>
        <v>0</v>
      </c>
      <c r="J2452" s="150"/>
      <c r="K2452" s="151">
        <f>ROUND(E2452*J2452,2)</f>
        <v>0</v>
      </c>
      <c r="L2452" s="151">
        <v>21</v>
      </c>
      <c r="M2452" s="151">
        <f>G2452*(1+L2452/100)</f>
        <v>0</v>
      </c>
      <c r="N2452" s="149">
        <v>0</v>
      </c>
      <c r="O2452" s="149">
        <f>ROUND(E2452*N2452,2)</f>
        <v>0</v>
      </c>
      <c r="P2452" s="149">
        <v>0</v>
      </c>
      <c r="Q2452" s="149">
        <f>ROUND(E2452*P2452,2)</f>
        <v>0</v>
      </c>
      <c r="R2452" s="151"/>
      <c r="S2452" s="151" t="s">
        <v>293</v>
      </c>
      <c r="T2452" s="152" t="s">
        <v>279</v>
      </c>
      <c r="U2452" s="136">
        <v>0</v>
      </c>
      <c r="V2452" s="136">
        <f>ROUND(E2452*U2452,2)</f>
        <v>0</v>
      </c>
      <c r="W2452" s="136"/>
      <c r="X2452" s="136" t="s">
        <v>320</v>
      </c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321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">
      <c r="A2453" s="133"/>
      <c r="B2453" s="134"/>
      <c r="C2453" s="239"/>
      <c r="D2453" s="240"/>
      <c r="E2453" s="240"/>
      <c r="F2453" s="240"/>
      <c r="G2453" s="240"/>
      <c r="H2453" s="136"/>
      <c r="I2453" s="136"/>
      <c r="J2453" s="136"/>
      <c r="K2453" s="136"/>
      <c r="L2453" s="136"/>
      <c r="M2453" s="136"/>
      <c r="N2453" s="135"/>
      <c r="O2453" s="135"/>
      <c r="P2453" s="135"/>
      <c r="Q2453" s="135"/>
      <c r="R2453" s="136"/>
      <c r="S2453" s="136"/>
      <c r="T2453" s="136"/>
      <c r="U2453" s="136"/>
      <c r="V2453" s="136"/>
      <c r="W2453" s="136"/>
      <c r="X2453" s="136"/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284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">
      <c r="A2454" s="146">
        <v>358</v>
      </c>
      <c r="B2454" s="147" t="s">
        <v>1743</v>
      </c>
      <c r="C2454" s="156" t="s">
        <v>1744</v>
      </c>
      <c r="D2454" s="148" t="s">
        <v>672</v>
      </c>
      <c r="E2454" s="149">
        <v>1</v>
      </c>
      <c r="F2454" s="150"/>
      <c r="G2454" s="151">
        <f>ROUND(E2454*F2454,2)</f>
        <v>0</v>
      </c>
      <c r="H2454" s="150"/>
      <c r="I2454" s="151">
        <f>ROUND(E2454*H2454,2)</f>
        <v>0</v>
      </c>
      <c r="J2454" s="150"/>
      <c r="K2454" s="151">
        <f>ROUND(E2454*J2454,2)</f>
        <v>0</v>
      </c>
      <c r="L2454" s="151">
        <v>21</v>
      </c>
      <c r="M2454" s="151">
        <f>G2454*(1+L2454/100)</f>
        <v>0</v>
      </c>
      <c r="N2454" s="149">
        <v>0</v>
      </c>
      <c r="O2454" s="149">
        <f>ROUND(E2454*N2454,2)</f>
        <v>0</v>
      </c>
      <c r="P2454" s="149">
        <v>0</v>
      </c>
      <c r="Q2454" s="149">
        <f>ROUND(E2454*P2454,2)</f>
        <v>0</v>
      </c>
      <c r="R2454" s="151"/>
      <c r="S2454" s="151" t="s">
        <v>293</v>
      </c>
      <c r="T2454" s="152" t="s">
        <v>279</v>
      </c>
      <c r="U2454" s="136">
        <v>0</v>
      </c>
      <c r="V2454" s="136">
        <f>ROUND(E2454*U2454,2)</f>
        <v>0</v>
      </c>
      <c r="W2454" s="136"/>
      <c r="X2454" s="136" t="s">
        <v>320</v>
      </c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321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">
      <c r="A2455" s="133"/>
      <c r="B2455" s="134"/>
      <c r="C2455" s="239"/>
      <c r="D2455" s="240"/>
      <c r="E2455" s="240"/>
      <c r="F2455" s="240"/>
      <c r="G2455" s="240"/>
      <c r="H2455" s="136"/>
      <c r="I2455" s="136"/>
      <c r="J2455" s="136"/>
      <c r="K2455" s="136"/>
      <c r="L2455" s="136"/>
      <c r="M2455" s="136"/>
      <c r="N2455" s="135"/>
      <c r="O2455" s="135"/>
      <c r="P2455" s="135"/>
      <c r="Q2455" s="135"/>
      <c r="R2455" s="136"/>
      <c r="S2455" s="136"/>
      <c r="T2455" s="136"/>
      <c r="U2455" s="136"/>
      <c r="V2455" s="136"/>
      <c r="W2455" s="136"/>
      <c r="X2455" s="136"/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284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">
      <c r="A2456" s="146">
        <v>359</v>
      </c>
      <c r="B2456" s="147" t="s">
        <v>1745</v>
      </c>
      <c r="C2456" s="156" t="s">
        <v>1746</v>
      </c>
      <c r="D2456" s="148" t="s">
        <v>672</v>
      </c>
      <c r="E2456" s="149">
        <v>5</v>
      </c>
      <c r="F2456" s="150"/>
      <c r="G2456" s="151">
        <f>ROUND(E2456*F2456,2)</f>
        <v>0</v>
      </c>
      <c r="H2456" s="150"/>
      <c r="I2456" s="151">
        <f>ROUND(E2456*H2456,2)</f>
        <v>0</v>
      </c>
      <c r="J2456" s="150"/>
      <c r="K2456" s="151">
        <f>ROUND(E2456*J2456,2)</f>
        <v>0</v>
      </c>
      <c r="L2456" s="151">
        <v>21</v>
      </c>
      <c r="M2456" s="151">
        <f>G2456*(1+L2456/100)</f>
        <v>0</v>
      </c>
      <c r="N2456" s="149">
        <v>0</v>
      </c>
      <c r="O2456" s="149">
        <f>ROUND(E2456*N2456,2)</f>
        <v>0</v>
      </c>
      <c r="P2456" s="149">
        <v>0</v>
      </c>
      <c r="Q2456" s="149">
        <f>ROUND(E2456*P2456,2)</f>
        <v>0</v>
      </c>
      <c r="R2456" s="151"/>
      <c r="S2456" s="151" t="s">
        <v>293</v>
      </c>
      <c r="T2456" s="152" t="s">
        <v>279</v>
      </c>
      <c r="U2456" s="136">
        <v>0</v>
      </c>
      <c r="V2456" s="136">
        <f>ROUND(E2456*U2456,2)</f>
        <v>0</v>
      </c>
      <c r="W2456" s="136"/>
      <c r="X2456" s="136" t="s">
        <v>320</v>
      </c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321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">
      <c r="A2457" s="133"/>
      <c r="B2457" s="134"/>
      <c r="C2457" s="239"/>
      <c r="D2457" s="240"/>
      <c r="E2457" s="240"/>
      <c r="F2457" s="240"/>
      <c r="G2457" s="240"/>
      <c r="H2457" s="136"/>
      <c r="I2457" s="136"/>
      <c r="J2457" s="136"/>
      <c r="K2457" s="136"/>
      <c r="L2457" s="136"/>
      <c r="M2457" s="136"/>
      <c r="N2457" s="135"/>
      <c r="O2457" s="135"/>
      <c r="P2457" s="135"/>
      <c r="Q2457" s="135"/>
      <c r="R2457" s="136"/>
      <c r="S2457" s="136"/>
      <c r="T2457" s="136"/>
      <c r="U2457" s="136"/>
      <c r="V2457" s="136"/>
      <c r="W2457" s="136"/>
      <c r="X2457" s="136"/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284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">
      <c r="A2458" s="146">
        <v>360</v>
      </c>
      <c r="B2458" s="147" t="s">
        <v>1747</v>
      </c>
      <c r="C2458" s="156" t="s">
        <v>1748</v>
      </c>
      <c r="D2458" s="148" t="s">
        <v>672</v>
      </c>
      <c r="E2458" s="149">
        <v>2</v>
      </c>
      <c r="F2458" s="150"/>
      <c r="G2458" s="151">
        <f>ROUND(E2458*F2458,2)</f>
        <v>0</v>
      </c>
      <c r="H2458" s="150"/>
      <c r="I2458" s="151">
        <f>ROUND(E2458*H2458,2)</f>
        <v>0</v>
      </c>
      <c r="J2458" s="150"/>
      <c r="K2458" s="151">
        <f>ROUND(E2458*J2458,2)</f>
        <v>0</v>
      </c>
      <c r="L2458" s="151">
        <v>21</v>
      </c>
      <c r="M2458" s="151">
        <f>G2458*(1+L2458/100)</f>
        <v>0</v>
      </c>
      <c r="N2458" s="149">
        <v>0</v>
      </c>
      <c r="O2458" s="149">
        <f>ROUND(E2458*N2458,2)</f>
        <v>0</v>
      </c>
      <c r="P2458" s="149">
        <v>0</v>
      </c>
      <c r="Q2458" s="149">
        <f>ROUND(E2458*P2458,2)</f>
        <v>0</v>
      </c>
      <c r="R2458" s="151"/>
      <c r="S2458" s="151" t="s">
        <v>293</v>
      </c>
      <c r="T2458" s="152" t="s">
        <v>279</v>
      </c>
      <c r="U2458" s="136">
        <v>0</v>
      </c>
      <c r="V2458" s="136">
        <f>ROUND(E2458*U2458,2)</f>
        <v>0</v>
      </c>
      <c r="W2458" s="136"/>
      <c r="X2458" s="136" t="s">
        <v>320</v>
      </c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321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">
      <c r="A2459" s="133"/>
      <c r="B2459" s="134"/>
      <c r="C2459" s="239"/>
      <c r="D2459" s="240"/>
      <c r="E2459" s="240"/>
      <c r="F2459" s="240"/>
      <c r="G2459" s="240"/>
      <c r="H2459" s="136"/>
      <c r="I2459" s="136"/>
      <c r="J2459" s="136"/>
      <c r="K2459" s="136"/>
      <c r="L2459" s="136"/>
      <c r="M2459" s="136"/>
      <c r="N2459" s="135"/>
      <c r="O2459" s="135"/>
      <c r="P2459" s="135"/>
      <c r="Q2459" s="135"/>
      <c r="R2459" s="136"/>
      <c r="S2459" s="136"/>
      <c r="T2459" s="136"/>
      <c r="U2459" s="136"/>
      <c r="V2459" s="136"/>
      <c r="W2459" s="136"/>
      <c r="X2459" s="136"/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284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">
      <c r="A2460" s="146">
        <v>361</v>
      </c>
      <c r="B2460" s="147" t="s">
        <v>1749</v>
      </c>
      <c r="C2460" s="156" t="s">
        <v>1750</v>
      </c>
      <c r="D2460" s="148" t="s">
        <v>672</v>
      </c>
      <c r="E2460" s="149">
        <v>1</v>
      </c>
      <c r="F2460" s="150"/>
      <c r="G2460" s="151">
        <f>ROUND(E2460*F2460,2)</f>
        <v>0</v>
      </c>
      <c r="H2460" s="150"/>
      <c r="I2460" s="151">
        <f>ROUND(E2460*H2460,2)</f>
        <v>0</v>
      </c>
      <c r="J2460" s="150"/>
      <c r="K2460" s="151">
        <f>ROUND(E2460*J2460,2)</f>
        <v>0</v>
      </c>
      <c r="L2460" s="151">
        <v>21</v>
      </c>
      <c r="M2460" s="151">
        <f>G2460*(1+L2460/100)</f>
        <v>0</v>
      </c>
      <c r="N2460" s="149">
        <v>0</v>
      </c>
      <c r="O2460" s="149">
        <f>ROUND(E2460*N2460,2)</f>
        <v>0</v>
      </c>
      <c r="P2460" s="149">
        <v>0</v>
      </c>
      <c r="Q2460" s="149">
        <f>ROUND(E2460*P2460,2)</f>
        <v>0</v>
      </c>
      <c r="R2460" s="151"/>
      <c r="S2460" s="151" t="s">
        <v>293</v>
      </c>
      <c r="T2460" s="152" t="s">
        <v>279</v>
      </c>
      <c r="U2460" s="136">
        <v>0</v>
      </c>
      <c r="V2460" s="136">
        <f>ROUND(E2460*U2460,2)</f>
        <v>0</v>
      </c>
      <c r="W2460" s="136"/>
      <c r="X2460" s="136" t="s">
        <v>320</v>
      </c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321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">
      <c r="A2461" s="133"/>
      <c r="B2461" s="134"/>
      <c r="C2461" s="239"/>
      <c r="D2461" s="240"/>
      <c r="E2461" s="240"/>
      <c r="F2461" s="240"/>
      <c r="G2461" s="240"/>
      <c r="H2461" s="136"/>
      <c r="I2461" s="136"/>
      <c r="J2461" s="136"/>
      <c r="K2461" s="136"/>
      <c r="L2461" s="136"/>
      <c r="M2461" s="136"/>
      <c r="N2461" s="135"/>
      <c r="O2461" s="135"/>
      <c r="P2461" s="135"/>
      <c r="Q2461" s="135"/>
      <c r="R2461" s="136"/>
      <c r="S2461" s="136"/>
      <c r="T2461" s="136"/>
      <c r="U2461" s="136"/>
      <c r="V2461" s="136"/>
      <c r="W2461" s="136"/>
      <c r="X2461" s="136"/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284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x14ac:dyDescent="0.2">
      <c r="A2462" s="140" t="s">
        <v>273</v>
      </c>
      <c r="B2462" s="141" t="s">
        <v>184</v>
      </c>
      <c r="C2462" s="155" t="s">
        <v>185</v>
      </c>
      <c r="D2462" s="142"/>
      <c r="E2462" s="143"/>
      <c r="F2462" s="144"/>
      <c r="G2462" s="144">
        <f>SUMIF(AG2463:AG2527,"&lt;&gt;NOR",G2463:G2527)</f>
        <v>0</v>
      </c>
      <c r="H2462" s="144"/>
      <c r="I2462" s="144">
        <f>SUM(I2463:I2527)</f>
        <v>0</v>
      </c>
      <c r="J2462" s="144"/>
      <c r="K2462" s="144">
        <f>SUM(K2463:K2527)</f>
        <v>0</v>
      </c>
      <c r="L2462" s="144"/>
      <c r="M2462" s="144">
        <f>SUM(M2463:M2527)</f>
        <v>0</v>
      </c>
      <c r="N2462" s="143"/>
      <c r="O2462" s="143">
        <f>SUM(O2463:O2527)</f>
        <v>8.7900000000000009</v>
      </c>
      <c r="P2462" s="143"/>
      <c r="Q2462" s="143">
        <f>SUM(Q2463:Q2527)</f>
        <v>0</v>
      </c>
      <c r="R2462" s="144"/>
      <c r="S2462" s="144"/>
      <c r="T2462" s="145"/>
      <c r="U2462" s="139"/>
      <c r="V2462" s="139">
        <f>SUM(V2463:V2527)</f>
        <v>568.47</v>
      </c>
      <c r="W2462" s="139"/>
      <c r="X2462" s="139"/>
      <c r="AG2462" t="s">
        <v>274</v>
      </c>
    </row>
    <row r="2463" spans="1:60" ht="22.5" outlineLevel="1" x14ac:dyDescent="0.2">
      <c r="A2463" s="146">
        <v>362</v>
      </c>
      <c r="B2463" s="147" t="s">
        <v>1751</v>
      </c>
      <c r="C2463" s="156" t="s">
        <v>1752</v>
      </c>
      <c r="D2463" s="148" t="s">
        <v>361</v>
      </c>
      <c r="E2463" s="149">
        <v>429.25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2.9399999999999999E-3</v>
      </c>
      <c r="O2463" s="149">
        <f>ROUND(E2463*N2463,2)</f>
        <v>1.26</v>
      </c>
      <c r="P2463" s="149">
        <v>0</v>
      </c>
      <c r="Q2463" s="149">
        <f>ROUND(E2463*P2463,2)</f>
        <v>0</v>
      </c>
      <c r="R2463" s="151" t="s">
        <v>1753</v>
      </c>
      <c r="S2463" s="151" t="s">
        <v>3362</v>
      </c>
      <c r="T2463" s="152" t="s">
        <v>279</v>
      </c>
      <c r="U2463" s="136">
        <v>0.97799999999999998</v>
      </c>
      <c r="V2463" s="136">
        <f>ROUND(E2463*U2463,2)</f>
        <v>419.81</v>
      </c>
      <c r="W2463" s="136"/>
      <c r="X2463" s="136" t="s">
        <v>320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321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">
      <c r="A2464" s="133"/>
      <c r="B2464" s="134"/>
      <c r="C2464" s="157" t="s">
        <v>366</v>
      </c>
      <c r="D2464" s="137"/>
      <c r="E2464" s="138"/>
      <c r="F2464" s="136"/>
      <c r="G2464" s="136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298</v>
      </c>
      <c r="AH2464" s="126">
        <v>0</v>
      </c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">
      <c r="A2465" s="133"/>
      <c r="B2465" s="134"/>
      <c r="C2465" s="157" t="s">
        <v>903</v>
      </c>
      <c r="D2465" s="137"/>
      <c r="E2465" s="138"/>
      <c r="F2465" s="136"/>
      <c r="G2465" s="136"/>
      <c r="H2465" s="136"/>
      <c r="I2465" s="136"/>
      <c r="J2465" s="136"/>
      <c r="K2465" s="136"/>
      <c r="L2465" s="136"/>
      <c r="M2465" s="136"/>
      <c r="N2465" s="135"/>
      <c r="O2465" s="135"/>
      <c r="P2465" s="135"/>
      <c r="Q2465" s="135"/>
      <c r="R2465" s="136"/>
      <c r="S2465" s="136"/>
      <c r="T2465" s="136"/>
      <c r="U2465" s="136"/>
      <c r="V2465" s="136"/>
      <c r="W2465" s="136"/>
      <c r="X2465" s="136"/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298</v>
      </c>
      <c r="AH2465" s="126">
        <v>0</v>
      </c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">
      <c r="A2466" s="133"/>
      <c r="B2466" s="134"/>
      <c r="C2466" s="157" t="s">
        <v>957</v>
      </c>
      <c r="D2466" s="137"/>
      <c r="E2466" s="138">
        <v>52.2</v>
      </c>
      <c r="F2466" s="136"/>
      <c r="G2466" s="136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298</v>
      </c>
      <c r="AH2466" s="126">
        <v>0</v>
      </c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">
      <c r="A2467" s="133"/>
      <c r="B2467" s="134"/>
      <c r="C2467" s="157" t="s">
        <v>896</v>
      </c>
      <c r="D2467" s="137"/>
      <c r="E2467" s="138"/>
      <c r="F2467" s="136"/>
      <c r="G2467" s="136"/>
      <c r="H2467" s="136"/>
      <c r="I2467" s="136"/>
      <c r="J2467" s="136"/>
      <c r="K2467" s="136"/>
      <c r="L2467" s="136"/>
      <c r="M2467" s="136"/>
      <c r="N2467" s="135"/>
      <c r="O2467" s="135"/>
      <c r="P2467" s="135"/>
      <c r="Q2467" s="135"/>
      <c r="R2467" s="136"/>
      <c r="S2467" s="136"/>
      <c r="T2467" s="136"/>
      <c r="U2467" s="136"/>
      <c r="V2467" s="136"/>
      <c r="W2467" s="136"/>
      <c r="X2467" s="136"/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298</v>
      </c>
      <c r="AH2467" s="126">
        <v>0</v>
      </c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">
      <c r="A2468" s="133"/>
      <c r="B2468" s="134"/>
      <c r="C2468" s="157" t="s">
        <v>958</v>
      </c>
      <c r="D2468" s="137"/>
      <c r="E2468" s="138">
        <v>362.21</v>
      </c>
      <c r="F2468" s="136"/>
      <c r="G2468" s="136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298</v>
      </c>
      <c r="AH2468" s="126">
        <v>0</v>
      </c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">
      <c r="A2469" s="133"/>
      <c r="B2469" s="134"/>
      <c r="C2469" s="157" t="s">
        <v>898</v>
      </c>
      <c r="D2469" s="137"/>
      <c r="E2469" s="138"/>
      <c r="F2469" s="136"/>
      <c r="G2469" s="136"/>
      <c r="H2469" s="136"/>
      <c r="I2469" s="136"/>
      <c r="J2469" s="136"/>
      <c r="K2469" s="136"/>
      <c r="L2469" s="136"/>
      <c r="M2469" s="136"/>
      <c r="N2469" s="135"/>
      <c r="O2469" s="135"/>
      <c r="P2469" s="135"/>
      <c r="Q2469" s="135"/>
      <c r="R2469" s="136"/>
      <c r="S2469" s="136"/>
      <c r="T2469" s="136"/>
      <c r="U2469" s="136"/>
      <c r="V2469" s="136"/>
      <c r="W2469" s="136"/>
      <c r="X2469" s="136"/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298</v>
      </c>
      <c r="AH2469" s="126">
        <v>0</v>
      </c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">
      <c r="A2470" s="133"/>
      <c r="B2470" s="134"/>
      <c r="C2470" s="157" t="s">
        <v>959</v>
      </c>
      <c r="D2470" s="137"/>
      <c r="E2470" s="138">
        <v>14.84</v>
      </c>
      <c r="F2470" s="136"/>
      <c r="G2470" s="136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298</v>
      </c>
      <c r="AH2470" s="126">
        <v>0</v>
      </c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">
      <c r="A2471" s="133"/>
      <c r="B2471" s="134"/>
      <c r="C2471" s="237"/>
      <c r="D2471" s="238"/>
      <c r="E2471" s="238"/>
      <c r="F2471" s="238"/>
      <c r="G2471" s="238"/>
      <c r="H2471" s="136"/>
      <c r="I2471" s="136"/>
      <c r="J2471" s="136"/>
      <c r="K2471" s="136"/>
      <c r="L2471" s="136"/>
      <c r="M2471" s="136"/>
      <c r="N2471" s="135"/>
      <c r="O2471" s="135"/>
      <c r="P2471" s="135"/>
      <c r="Q2471" s="135"/>
      <c r="R2471" s="136"/>
      <c r="S2471" s="136"/>
      <c r="T2471" s="136"/>
      <c r="U2471" s="136"/>
      <c r="V2471" s="136"/>
      <c r="W2471" s="136"/>
      <c r="X2471" s="136"/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284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">
      <c r="A2472" s="146">
        <v>363</v>
      </c>
      <c r="B2472" s="147" t="s">
        <v>1754</v>
      </c>
      <c r="C2472" s="156" t="s">
        <v>1755</v>
      </c>
      <c r="D2472" s="148" t="s">
        <v>544</v>
      </c>
      <c r="E2472" s="149">
        <v>316.3</v>
      </c>
      <c r="F2472" s="150"/>
      <c r="G2472" s="151">
        <f>ROUND(E2472*F2472,2)</f>
        <v>0</v>
      </c>
      <c r="H2472" s="150"/>
      <c r="I2472" s="151">
        <f>ROUND(E2472*H2472,2)</f>
        <v>0</v>
      </c>
      <c r="J2472" s="150"/>
      <c r="K2472" s="151">
        <f>ROUND(E2472*J2472,2)</f>
        <v>0</v>
      </c>
      <c r="L2472" s="151">
        <v>21</v>
      </c>
      <c r="M2472" s="151">
        <f>G2472*(1+L2472/100)</f>
        <v>0</v>
      </c>
      <c r="N2472" s="149">
        <v>0</v>
      </c>
      <c r="O2472" s="149">
        <f>ROUND(E2472*N2472,2)</f>
        <v>0</v>
      </c>
      <c r="P2472" s="149">
        <v>0</v>
      </c>
      <c r="Q2472" s="149">
        <f>ROUND(E2472*P2472,2)</f>
        <v>0</v>
      </c>
      <c r="R2472" s="151"/>
      <c r="S2472" s="151" t="s">
        <v>3362</v>
      </c>
      <c r="T2472" s="152" t="s">
        <v>279</v>
      </c>
      <c r="U2472" s="136">
        <v>0.17</v>
      </c>
      <c r="V2472" s="136">
        <f>ROUND(E2472*U2472,2)</f>
        <v>53.77</v>
      </c>
      <c r="W2472" s="136"/>
      <c r="X2472" s="136" t="s">
        <v>320</v>
      </c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321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">
      <c r="A2473" s="133"/>
      <c r="B2473" s="134"/>
      <c r="C2473" s="157" t="s">
        <v>447</v>
      </c>
      <c r="D2473" s="137"/>
      <c r="E2473" s="138"/>
      <c r="F2473" s="136"/>
      <c r="G2473" s="136"/>
      <c r="H2473" s="136"/>
      <c r="I2473" s="136"/>
      <c r="J2473" s="136"/>
      <c r="K2473" s="136"/>
      <c r="L2473" s="136"/>
      <c r="M2473" s="136"/>
      <c r="N2473" s="135"/>
      <c r="O2473" s="135"/>
      <c r="P2473" s="135"/>
      <c r="Q2473" s="135"/>
      <c r="R2473" s="136"/>
      <c r="S2473" s="136"/>
      <c r="T2473" s="136"/>
      <c r="U2473" s="136"/>
      <c r="V2473" s="136"/>
      <c r="W2473" s="136"/>
      <c r="X2473" s="136"/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298</v>
      </c>
      <c r="AH2473" s="126">
        <v>0</v>
      </c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">
      <c r="A2474" s="133"/>
      <c r="B2474" s="134"/>
      <c r="C2474" s="157" t="s">
        <v>1149</v>
      </c>
      <c r="D2474" s="137"/>
      <c r="E2474" s="138"/>
      <c r="F2474" s="136"/>
      <c r="G2474" s="136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298</v>
      </c>
      <c r="AH2474" s="126">
        <v>0</v>
      </c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outlineLevel="1" x14ac:dyDescent="0.2">
      <c r="A2475" s="133"/>
      <c r="B2475" s="134"/>
      <c r="C2475" s="157" t="s">
        <v>1756</v>
      </c>
      <c r="D2475" s="137"/>
      <c r="E2475" s="138">
        <v>29.8</v>
      </c>
      <c r="F2475" s="136"/>
      <c r="G2475" s="136"/>
      <c r="H2475" s="136"/>
      <c r="I2475" s="136"/>
      <c r="J2475" s="136"/>
      <c r="K2475" s="136"/>
      <c r="L2475" s="136"/>
      <c r="M2475" s="136"/>
      <c r="N2475" s="135"/>
      <c r="O2475" s="135"/>
      <c r="P2475" s="135"/>
      <c r="Q2475" s="135"/>
      <c r="R2475" s="136"/>
      <c r="S2475" s="136"/>
      <c r="T2475" s="136"/>
      <c r="U2475" s="136"/>
      <c r="V2475" s="136"/>
      <c r="W2475" s="136"/>
      <c r="X2475" s="136"/>
      <c r="Y2475" s="126"/>
      <c r="Z2475" s="126"/>
      <c r="AA2475" s="126"/>
      <c r="AB2475" s="126"/>
      <c r="AC2475" s="126"/>
      <c r="AD2475" s="126"/>
      <c r="AE2475" s="126"/>
      <c r="AF2475" s="126"/>
      <c r="AG2475" s="126" t="s">
        <v>298</v>
      </c>
      <c r="AH2475" s="126">
        <v>0</v>
      </c>
      <c r="AI2475" s="126"/>
      <c r="AJ2475" s="126"/>
      <c r="AK2475" s="126"/>
      <c r="AL2475" s="126"/>
      <c r="AM2475" s="126"/>
      <c r="AN2475" s="126"/>
      <c r="AO2475" s="126"/>
      <c r="AP2475" s="126"/>
      <c r="AQ2475" s="126"/>
      <c r="AR2475" s="126"/>
      <c r="AS2475" s="126"/>
      <c r="AT2475" s="126"/>
      <c r="AU2475" s="126"/>
      <c r="AV2475" s="126"/>
      <c r="AW2475" s="126"/>
      <c r="AX2475" s="126"/>
      <c r="AY2475" s="126"/>
      <c r="AZ2475" s="126"/>
      <c r="BA2475" s="126"/>
      <c r="BB2475" s="126"/>
      <c r="BC2475" s="126"/>
      <c r="BD2475" s="126"/>
      <c r="BE2475" s="126"/>
      <c r="BF2475" s="126"/>
      <c r="BG2475" s="126"/>
      <c r="BH2475" s="126"/>
    </row>
    <row r="2476" spans="1:60" outlineLevel="1" x14ac:dyDescent="0.2">
      <c r="A2476" s="133"/>
      <c r="B2476" s="134"/>
      <c r="C2476" s="157" t="s">
        <v>1153</v>
      </c>
      <c r="D2476" s="137"/>
      <c r="E2476" s="138"/>
      <c r="F2476" s="136"/>
      <c r="G2476" s="136"/>
      <c r="H2476" s="136"/>
      <c r="I2476" s="136"/>
      <c r="J2476" s="136"/>
      <c r="K2476" s="136"/>
      <c r="L2476" s="136"/>
      <c r="M2476" s="136"/>
      <c r="N2476" s="135"/>
      <c r="O2476" s="135"/>
      <c r="P2476" s="135"/>
      <c r="Q2476" s="135"/>
      <c r="R2476" s="136"/>
      <c r="S2476" s="136"/>
      <c r="T2476" s="136"/>
      <c r="U2476" s="136"/>
      <c r="V2476" s="136"/>
      <c r="W2476" s="136"/>
      <c r="X2476" s="136"/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298</v>
      </c>
      <c r="AH2476" s="126">
        <v>0</v>
      </c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">
      <c r="A2477" s="133"/>
      <c r="B2477" s="134"/>
      <c r="C2477" s="157" t="s">
        <v>1757</v>
      </c>
      <c r="D2477" s="137"/>
      <c r="E2477" s="138">
        <v>13.1</v>
      </c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298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">
      <c r="A2478" s="133"/>
      <c r="B2478" s="134"/>
      <c r="C2478" s="157" t="s">
        <v>1159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298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">
      <c r="A2479" s="133"/>
      <c r="B2479" s="134"/>
      <c r="C2479" s="157" t="s">
        <v>1758</v>
      </c>
      <c r="D2479" s="137"/>
      <c r="E2479" s="138">
        <v>95.8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298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">
      <c r="A2480" s="133"/>
      <c r="B2480" s="134"/>
      <c r="C2480" s="157" t="s">
        <v>1163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298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">
      <c r="A2481" s="133"/>
      <c r="B2481" s="134"/>
      <c r="C2481" s="157" t="s">
        <v>1759</v>
      </c>
      <c r="D2481" s="137"/>
      <c r="E2481" s="138">
        <v>59.6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298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">
      <c r="A2482" s="133"/>
      <c r="B2482" s="134"/>
      <c r="C2482" s="157" t="s">
        <v>1166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298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">
      <c r="A2483" s="133"/>
      <c r="B2483" s="134"/>
      <c r="C2483" s="157" t="s">
        <v>1758</v>
      </c>
      <c r="D2483" s="137"/>
      <c r="E2483" s="138">
        <v>95.8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298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">
      <c r="A2484" s="133"/>
      <c r="B2484" s="134"/>
      <c r="C2484" s="157" t="s">
        <v>1168</v>
      </c>
      <c r="D2484" s="137"/>
      <c r="E2484" s="138"/>
      <c r="F2484" s="136"/>
      <c r="G2484" s="136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298</v>
      </c>
      <c r="AH2484" s="126">
        <v>0</v>
      </c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">
      <c r="A2485" s="133"/>
      <c r="B2485" s="134"/>
      <c r="C2485" s="157" t="s">
        <v>1760</v>
      </c>
      <c r="D2485" s="137"/>
      <c r="E2485" s="138">
        <v>22.2</v>
      </c>
      <c r="F2485" s="136"/>
      <c r="G2485" s="136"/>
      <c r="H2485" s="136"/>
      <c r="I2485" s="136"/>
      <c r="J2485" s="136"/>
      <c r="K2485" s="136"/>
      <c r="L2485" s="136"/>
      <c r="M2485" s="136"/>
      <c r="N2485" s="135"/>
      <c r="O2485" s="135"/>
      <c r="P2485" s="135"/>
      <c r="Q2485" s="135"/>
      <c r="R2485" s="136"/>
      <c r="S2485" s="136"/>
      <c r="T2485" s="136"/>
      <c r="U2485" s="136"/>
      <c r="V2485" s="136"/>
      <c r="W2485" s="136"/>
      <c r="X2485" s="136"/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298</v>
      </c>
      <c r="AH2485" s="126">
        <v>0</v>
      </c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">
      <c r="A2486" s="133"/>
      <c r="B2486" s="134"/>
      <c r="C2486" s="237"/>
      <c r="D2486" s="238"/>
      <c r="E2486" s="238"/>
      <c r="F2486" s="238"/>
      <c r="G2486" s="238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284</v>
      </c>
      <c r="AH2486" s="126"/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">
      <c r="A2487" s="146">
        <v>364</v>
      </c>
      <c r="B2487" s="147" t="s">
        <v>1761</v>
      </c>
      <c r="C2487" s="156" t="s">
        <v>1762</v>
      </c>
      <c r="D2487" s="148" t="s">
        <v>544</v>
      </c>
      <c r="E2487" s="149">
        <v>316.3</v>
      </c>
      <c r="F2487" s="150"/>
      <c r="G2487" s="151">
        <f>ROUND(E2487*F2487,2)</f>
        <v>0</v>
      </c>
      <c r="H2487" s="150"/>
      <c r="I2487" s="151">
        <f>ROUND(E2487*H2487,2)</f>
        <v>0</v>
      </c>
      <c r="J2487" s="150"/>
      <c r="K2487" s="151">
        <f>ROUND(E2487*J2487,2)</f>
        <v>0</v>
      </c>
      <c r="L2487" s="151">
        <v>21</v>
      </c>
      <c r="M2487" s="151">
        <f>G2487*(1+L2487/100)</f>
        <v>0</v>
      </c>
      <c r="N2487" s="149">
        <v>0</v>
      </c>
      <c r="O2487" s="149">
        <f>ROUND(E2487*N2487,2)</f>
        <v>0</v>
      </c>
      <c r="P2487" s="149">
        <v>0</v>
      </c>
      <c r="Q2487" s="149">
        <f>ROUND(E2487*P2487,2)</f>
        <v>0</v>
      </c>
      <c r="R2487" s="151"/>
      <c r="S2487" s="151" t="s">
        <v>293</v>
      </c>
      <c r="T2487" s="152" t="s">
        <v>279</v>
      </c>
      <c r="U2487" s="136">
        <v>0.3</v>
      </c>
      <c r="V2487" s="136">
        <f>ROUND(E2487*U2487,2)</f>
        <v>94.89</v>
      </c>
      <c r="W2487" s="136"/>
      <c r="X2487" s="136" t="s">
        <v>320</v>
      </c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321</v>
      </c>
      <c r="AH2487" s="126"/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">
      <c r="A2488" s="133"/>
      <c r="B2488" s="134"/>
      <c r="C2488" s="157" t="s">
        <v>447</v>
      </c>
      <c r="D2488" s="137"/>
      <c r="E2488" s="138"/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298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">
      <c r="A2489" s="133"/>
      <c r="B2489" s="134"/>
      <c r="C2489" s="157" t="s">
        <v>1149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298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">
      <c r="A2490" s="133"/>
      <c r="B2490" s="134"/>
      <c r="C2490" s="157" t="s">
        <v>1756</v>
      </c>
      <c r="D2490" s="137"/>
      <c r="E2490" s="138">
        <v>29.8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298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">
      <c r="A2491" s="133"/>
      <c r="B2491" s="134"/>
      <c r="C2491" s="157" t="s">
        <v>1153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298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">
      <c r="A2492" s="133"/>
      <c r="B2492" s="134"/>
      <c r="C2492" s="157" t="s">
        <v>1757</v>
      </c>
      <c r="D2492" s="137"/>
      <c r="E2492" s="138">
        <v>13.1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298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">
      <c r="A2493" s="133"/>
      <c r="B2493" s="134"/>
      <c r="C2493" s="157" t="s">
        <v>1159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298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">
      <c r="A2494" s="133"/>
      <c r="B2494" s="134"/>
      <c r="C2494" s="157" t="s">
        <v>1758</v>
      </c>
      <c r="D2494" s="137"/>
      <c r="E2494" s="138">
        <v>95.8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298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">
      <c r="A2495" s="133"/>
      <c r="B2495" s="134"/>
      <c r="C2495" s="157" t="s">
        <v>1163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298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">
      <c r="A2496" s="133"/>
      <c r="B2496" s="134"/>
      <c r="C2496" s="157" t="s">
        <v>1759</v>
      </c>
      <c r="D2496" s="137"/>
      <c r="E2496" s="138">
        <v>59.6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298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">
      <c r="A2497" s="133"/>
      <c r="B2497" s="134"/>
      <c r="C2497" s="157" t="s">
        <v>1166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298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">
      <c r="A2498" s="133"/>
      <c r="B2498" s="134"/>
      <c r="C2498" s="157" t="s">
        <v>1758</v>
      </c>
      <c r="D2498" s="137"/>
      <c r="E2498" s="138">
        <v>95.8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298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">
      <c r="A2499" s="133"/>
      <c r="B2499" s="134"/>
      <c r="C2499" s="157" t="s">
        <v>1168</v>
      </c>
      <c r="D2499" s="137"/>
      <c r="E2499" s="138"/>
      <c r="F2499" s="136"/>
      <c r="G2499" s="136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298</v>
      </c>
      <c r="AH2499" s="126">
        <v>0</v>
      </c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">
      <c r="A2500" s="133"/>
      <c r="B2500" s="134"/>
      <c r="C2500" s="157" t="s">
        <v>1760</v>
      </c>
      <c r="D2500" s="137"/>
      <c r="E2500" s="138">
        <v>22.2</v>
      </c>
      <c r="F2500" s="136"/>
      <c r="G2500" s="136"/>
      <c r="H2500" s="136"/>
      <c r="I2500" s="136"/>
      <c r="J2500" s="136"/>
      <c r="K2500" s="136"/>
      <c r="L2500" s="136"/>
      <c r="M2500" s="136"/>
      <c r="N2500" s="135"/>
      <c r="O2500" s="135"/>
      <c r="P2500" s="135"/>
      <c r="Q2500" s="135"/>
      <c r="R2500" s="136"/>
      <c r="S2500" s="136"/>
      <c r="T2500" s="136"/>
      <c r="U2500" s="136"/>
      <c r="V2500" s="136"/>
      <c r="W2500" s="136"/>
      <c r="X2500" s="136"/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298</v>
      </c>
      <c r="AH2500" s="126">
        <v>0</v>
      </c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">
      <c r="A2501" s="133"/>
      <c r="B2501" s="134"/>
      <c r="C2501" s="237"/>
      <c r="D2501" s="238"/>
      <c r="E2501" s="238"/>
      <c r="F2501" s="238"/>
      <c r="G2501" s="238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284</v>
      </c>
      <c r="AH2501" s="126"/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">
      <c r="A2502" s="146">
        <v>365</v>
      </c>
      <c r="B2502" s="147" t="s">
        <v>1763</v>
      </c>
      <c r="C2502" s="156" t="s">
        <v>1764</v>
      </c>
      <c r="D2502" s="148" t="s">
        <v>361</v>
      </c>
      <c r="E2502" s="149">
        <v>530.01199999999994</v>
      </c>
      <c r="F2502" s="150"/>
      <c r="G2502" s="151">
        <f>ROUND(E2502*F2502,2)</f>
        <v>0</v>
      </c>
      <c r="H2502" s="150"/>
      <c r="I2502" s="151">
        <f>ROUND(E2502*H2502,2)</f>
        <v>0</v>
      </c>
      <c r="J2502" s="150"/>
      <c r="K2502" s="151">
        <f>ROUND(E2502*J2502,2)</f>
        <v>0</v>
      </c>
      <c r="L2502" s="151">
        <v>21</v>
      </c>
      <c r="M2502" s="151">
        <f>G2502*(1+L2502/100)</f>
        <v>0</v>
      </c>
      <c r="N2502" s="149">
        <v>1.4200000000000001E-2</v>
      </c>
      <c r="O2502" s="149">
        <f>ROUND(E2502*N2502,2)</f>
        <v>7.53</v>
      </c>
      <c r="P2502" s="149">
        <v>0</v>
      </c>
      <c r="Q2502" s="149">
        <f>ROUND(E2502*P2502,2)</f>
        <v>0</v>
      </c>
      <c r="R2502" s="151"/>
      <c r="S2502" s="151" t="s">
        <v>293</v>
      </c>
      <c r="T2502" s="152" t="s">
        <v>279</v>
      </c>
      <c r="U2502" s="136">
        <v>0</v>
      </c>
      <c r="V2502" s="136">
        <f>ROUND(E2502*U2502,2)</f>
        <v>0</v>
      </c>
      <c r="W2502" s="136"/>
      <c r="X2502" s="136" t="s">
        <v>677</v>
      </c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678</v>
      </c>
      <c r="AH2502" s="126"/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">
      <c r="A2503" s="133"/>
      <c r="B2503" s="134"/>
      <c r="C2503" s="157" t="s">
        <v>366</v>
      </c>
      <c r="D2503" s="137"/>
      <c r="E2503" s="138"/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298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">
      <c r="A2504" s="133"/>
      <c r="B2504" s="134"/>
      <c r="C2504" s="157" t="s">
        <v>903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298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">
      <c r="A2505" s="133"/>
      <c r="B2505" s="134"/>
      <c r="C2505" s="157" t="s">
        <v>1765</v>
      </c>
      <c r="D2505" s="137"/>
      <c r="E2505" s="138">
        <v>60.03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298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">
      <c r="A2506" s="133"/>
      <c r="B2506" s="134"/>
      <c r="C2506" s="157" t="s">
        <v>896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298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">
      <c r="A2507" s="133"/>
      <c r="B2507" s="134"/>
      <c r="C2507" s="157" t="s">
        <v>1766</v>
      </c>
      <c r="D2507" s="137"/>
      <c r="E2507" s="138">
        <v>416.54149999999998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298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">
      <c r="A2508" s="133"/>
      <c r="B2508" s="134"/>
      <c r="C2508" s="157" t="s">
        <v>898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298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">
      <c r="A2509" s="133"/>
      <c r="B2509" s="134"/>
      <c r="C2509" s="157" t="s">
        <v>1767</v>
      </c>
      <c r="D2509" s="137"/>
      <c r="E2509" s="138">
        <v>17.065999999999999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298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">
      <c r="A2510" s="133"/>
      <c r="B2510" s="134"/>
      <c r="C2510" s="157" t="s">
        <v>877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298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">
      <c r="A2511" s="133"/>
      <c r="B2511" s="134"/>
      <c r="C2511" s="157" t="s">
        <v>447</v>
      </c>
      <c r="D2511" s="137"/>
      <c r="E2511" s="138"/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298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">
      <c r="A2512" s="133"/>
      <c r="B2512" s="134"/>
      <c r="C2512" s="157" t="s">
        <v>1149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298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">
      <c r="A2513" s="133"/>
      <c r="B2513" s="134"/>
      <c r="C2513" s="157" t="s">
        <v>1768</v>
      </c>
      <c r="D2513" s="137"/>
      <c r="E2513" s="138">
        <v>3.427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298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">
      <c r="A2514" s="133"/>
      <c r="B2514" s="134"/>
      <c r="C2514" s="157" t="s">
        <v>1153</v>
      </c>
      <c r="D2514" s="137"/>
      <c r="E2514" s="138"/>
      <c r="F2514" s="136"/>
      <c r="G2514" s="136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298</v>
      </c>
      <c r="AH2514" s="126">
        <v>0</v>
      </c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">
      <c r="A2515" s="133"/>
      <c r="B2515" s="134"/>
      <c r="C2515" s="157" t="s">
        <v>1769</v>
      </c>
      <c r="D2515" s="137"/>
      <c r="E2515" s="138">
        <v>1.5065</v>
      </c>
      <c r="F2515" s="136"/>
      <c r="G2515" s="136"/>
      <c r="H2515" s="136"/>
      <c r="I2515" s="136"/>
      <c r="J2515" s="136"/>
      <c r="K2515" s="136"/>
      <c r="L2515" s="136"/>
      <c r="M2515" s="136"/>
      <c r="N2515" s="135"/>
      <c r="O2515" s="135"/>
      <c r="P2515" s="135"/>
      <c r="Q2515" s="135"/>
      <c r="R2515" s="136"/>
      <c r="S2515" s="136"/>
      <c r="T2515" s="136"/>
      <c r="U2515" s="136"/>
      <c r="V2515" s="136"/>
      <c r="W2515" s="136"/>
      <c r="X2515" s="136"/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298</v>
      </c>
      <c r="AH2515" s="126">
        <v>0</v>
      </c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">
      <c r="A2516" s="133"/>
      <c r="B2516" s="134"/>
      <c r="C2516" s="157" t="s">
        <v>1159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298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">
      <c r="A2517" s="133"/>
      <c r="B2517" s="134"/>
      <c r="C2517" s="157" t="s">
        <v>1770</v>
      </c>
      <c r="D2517" s="137"/>
      <c r="E2517" s="138">
        <v>11.016999999999999</v>
      </c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298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">
      <c r="A2518" s="133"/>
      <c r="B2518" s="134"/>
      <c r="C2518" s="157" t="s">
        <v>1163</v>
      </c>
      <c r="D2518" s="137"/>
      <c r="E2518" s="138"/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298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">
      <c r="A2519" s="133"/>
      <c r="B2519" s="134"/>
      <c r="C2519" s="157" t="s">
        <v>1771</v>
      </c>
      <c r="D2519" s="137"/>
      <c r="E2519" s="138">
        <v>6.8540000000000001</v>
      </c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298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">
      <c r="A2520" s="133"/>
      <c r="B2520" s="134"/>
      <c r="C2520" s="157" t="s">
        <v>1166</v>
      </c>
      <c r="D2520" s="137"/>
      <c r="E2520" s="138"/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298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">
      <c r="A2521" s="133"/>
      <c r="B2521" s="134"/>
      <c r="C2521" s="157" t="s">
        <v>1770</v>
      </c>
      <c r="D2521" s="137"/>
      <c r="E2521" s="138">
        <v>11.016999999999999</v>
      </c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298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">
      <c r="A2522" s="133"/>
      <c r="B2522" s="134"/>
      <c r="C2522" s="157" t="s">
        <v>1168</v>
      </c>
      <c r="D2522" s="137"/>
      <c r="E2522" s="138"/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298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">
      <c r="A2523" s="133"/>
      <c r="B2523" s="134"/>
      <c r="C2523" s="157" t="s">
        <v>1772</v>
      </c>
      <c r="D2523" s="137"/>
      <c r="E2523" s="138">
        <v>2.5529999999999999</v>
      </c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298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">
      <c r="A2524" s="133"/>
      <c r="B2524" s="134"/>
      <c r="C2524" s="237"/>
      <c r="D2524" s="238"/>
      <c r="E2524" s="238"/>
      <c r="F2524" s="238"/>
      <c r="G2524" s="238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284</v>
      </c>
      <c r="AH2524" s="126"/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">
      <c r="A2525" s="133">
        <v>366</v>
      </c>
      <c r="B2525" s="134" t="s">
        <v>1773</v>
      </c>
      <c r="C2525" s="170" t="s">
        <v>1774</v>
      </c>
      <c r="D2525" s="169" t="s">
        <v>0</v>
      </c>
      <c r="E2525" s="168"/>
      <c r="F2525" s="167"/>
      <c r="G2525" s="136">
        <f>ROUND(E2525*F2525,2)</f>
        <v>0</v>
      </c>
      <c r="H2525" s="167"/>
      <c r="I2525" s="136">
        <f>ROUND(E2525*H2525,2)</f>
        <v>0</v>
      </c>
      <c r="J2525" s="167"/>
      <c r="K2525" s="136">
        <f>ROUND(E2525*J2525,2)</f>
        <v>0</v>
      </c>
      <c r="L2525" s="136">
        <v>21</v>
      </c>
      <c r="M2525" s="136">
        <f>G2525*(1+L2525/100)</f>
        <v>0</v>
      </c>
      <c r="N2525" s="135">
        <v>0</v>
      </c>
      <c r="O2525" s="135">
        <f>ROUND(E2525*N2525,2)</f>
        <v>0</v>
      </c>
      <c r="P2525" s="135">
        <v>0</v>
      </c>
      <c r="Q2525" s="135">
        <f>ROUND(E2525*P2525,2)</f>
        <v>0</v>
      </c>
      <c r="R2525" s="136" t="s">
        <v>1753</v>
      </c>
      <c r="S2525" s="136" t="s">
        <v>3362</v>
      </c>
      <c r="T2525" s="136" t="s">
        <v>279</v>
      </c>
      <c r="U2525" s="136">
        <v>0</v>
      </c>
      <c r="V2525" s="136">
        <f>ROUND(E2525*U2525,2)</f>
        <v>0</v>
      </c>
      <c r="W2525" s="136"/>
      <c r="X2525" s="136" t="s">
        <v>1357</v>
      </c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1358</v>
      </c>
      <c r="AH2525" s="126"/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">
      <c r="A2526" s="133"/>
      <c r="B2526" s="134"/>
      <c r="C2526" s="260" t="s">
        <v>1423</v>
      </c>
      <c r="D2526" s="261"/>
      <c r="E2526" s="261"/>
      <c r="F2526" s="261"/>
      <c r="G2526" s="261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326</v>
      </c>
      <c r="AH2526" s="126"/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">
      <c r="A2527" s="133"/>
      <c r="B2527" s="134"/>
      <c r="C2527" s="237"/>
      <c r="D2527" s="238"/>
      <c r="E2527" s="238"/>
      <c r="F2527" s="238"/>
      <c r="G2527" s="238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284</v>
      </c>
      <c r="AH2527" s="126"/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x14ac:dyDescent="0.2">
      <c r="A2528" s="140" t="s">
        <v>273</v>
      </c>
      <c r="B2528" s="141" t="s">
        <v>186</v>
      </c>
      <c r="C2528" s="155" t="s">
        <v>187</v>
      </c>
      <c r="D2528" s="142"/>
      <c r="E2528" s="143"/>
      <c r="F2528" s="144"/>
      <c r="G2528" s="144">
        <f>SUMIF(AG2529:AG2543,"&lt;&gt;NOR",G2529:G2543)</f>
        <v>0</v>
      </c>
      <c r="H2528" s="144"/>
      <c r="I2528" s="144">
        <f>SUM(I2529:I2543)</f>
        <v>0</v>
      </c>
      <c r="J2528" s="144"/>
      <c r="K2528" s="144">
        <f>SUM(K2529:K2543)</f>
        <v>0</v>
      </c>
      <c r="L2528" s="144"/>
      <c r="M2528" s="144">
        <f>SUM(M2529:M2543)</f>
        <v>0</v>
      </c>
      <c r="N2528" s="143"/>
      <c r="O2528" s="143">
        <f>SUM(O2529:O2543)</f>
        <v>7.23</v>
      </c>
      <c r="P2528" s="143"/>
      <c r="Q2528" s="143">
        <f>SUM(Q2529:Q2543)</f>
        <v>0</v>
      </c>
      <c r="R2528" s="144"/>
      <c r="S2528" s="144"/>
      <c r="T2528" s="145"/>
      <c r="U2528" s="139"/>
      <c r="V2528" s="139">
        <f>SUM(V2529:V2543)</f>
        <v>905.23</v>
      </c>
      <c r="W2528" s="139"/>
      <c r="X2528" s="139"/>
      <c r="AG2528" t="s">
        <v>274</v>
      </c>
    </row>
    <row r="2529" spans="1:60" ht="22.5" outlineLevel="1" x14ac:dyDescent="0.2">
      <c r="A2529" s="146">
        <v>367</v>
      </c>
      <c r="B2529" s="147" t="s">
        <v>1775</v>
      </c>
      <c r="C2529" s="156" t="s">
        <v>1776</v>
      </c>
      <c r="D2529" s="148" t="s">
        <v>361</v>
      </c>
      <c r="E2529" s="149">
        <v>825.93</v>
      </c>
      <c r="F2529" s="150"/>
      <c r="G2529" s="151">
        <f>ROUND(E2529*F2529,2)</f>
        <v>0</v>
      </c>
      <c r="H2529" s="150"/>
      <c r="I2529" s="151">
        <f>ROUND(E2529*H2529,2)</f>
        <v>0</v>
      </c>
      <c r="J2529" s="150"/>
      <c r="K2529" s="151">
        <f>ROUND(E2529*J2529,2)</f>
        <v>0</v>
      </c>
      <c r="L2529" s="151">
        <v>21</v>
      </c>
      <c r="M2529" s="151">
        <f>G2529*(1+L2529/100)</f>
        <v>0</v>
      </c>
      <c r="N2529" s="149">
        <v>8.7100000000000007E-3</v>
      </c>
      <c r="O2529" s="149">
        <f>ROUND(E2529*N2529,2)</f>
        <v>7.19</v>
      </c>
      <c r="P2529" s="149">
        <v>0</v>
      </c>
      <c r="Q2529" s="149">
        <f>ROUND(E2529*P2529,2)</f>
        <v>0</v>
      </c>
      <c r="R2529" s="151" t="s">
        <v>1351</v>
      </c>
      <c r="S2529" s="151" t="s">
        <v>293</v>
      </c>
      <c r="T2529" s="152" t="s">
        <v>279</v>
      </c>
      <c r="U2529" s="136">
        <v>1.0900000000000001</v>
      </c>
      <c r="V2529" s="136">
        <f>ROUND(E2529*U2529,2)</f>
        <v>900.26</v>
      </c>
      <c r="W2529" s="136"/>
      <c r="X2529" s="136" t="s">
        <v>320</v>
      </c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321</v>
      </c>
      <c r="AH2529" s="126"/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">
      <c r="A2530" s="133"/>
      <c r="B2530" s="134"/>
      <c r="C2530" s="256" t="s">
        <v>1777</v>
      </c>
      <c r="D2530" s="257"/>
      <c r="E2530" s="257"/>
      <c r="F2530" s="257"/>
      <c r="G2530" s="257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326</v>
      </c>
      <c r="AH2530" s="126"/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53" t="str">
        <f>C2530</f>
        <v>z tabulí mozaikových lepených lepidlem různě kladené na betonový podklad. Olištování stěn dřevěnou lištou. Broušení.</v>
      </c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">
      <c r="A2531" s="133"/>
      <c r="B2531" s="134"/>
      <c r="C2531" s="157" t="s">
        <v>363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298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">
      <c r="A2532" s="133"/>
      <c r="B2532" s="134"/>
      <c r="C2532" s="157" t="s">
        <v>364</v>
      </c>
      <c r="D2532" s="137"/>
      <c r="E2532" s="138"/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298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">
      <c r="A2533" s="133"/>
      <c r="B2533" s="134"/>
      <c r="C2533" s="157" t="s">
        <v>365</v>
      </c>
      <c r="D2533" s="137"/>
      <c r="E2533" s="138">
        <v>825.93</v>
      </c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298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">
      <c r="A2534" s="133"/>
      <c r="B2534" s="134"/>
      <c r="C2534" s="237"/>
      <c r="D2534" s="238"/>
      <c r="E2534" s="238"/>
      <c r="F2534" s="238"/>
      <c r="G2534" s="238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284</v>
      </c>
      <c r="AH2534" s="126"/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ht="22.5" outlineLevel="1" x14ac:dyDescent="0.2">
      <c r="A2535" s="146">
        <v>368</v>
      </c>
      <c r="B2535" s="147" t="s">
        <v>1778</v>
      </c>
      <c r="C2535" s="156" t="s">
        <v>1779</v>
      </c>
      <c r="D2535" s="148" t="s">
        <v>361</v>
      </c>
      <c r="E2535" s="149">
        <v>4.5599999999999996</v>
      </c>
      <c r="F2535" s="150"/>
      <c r="G2535" s="151">
        <f>ROUND(E2535*F2535,2)</f>
        <v>0</v>
      </c>
      <c r="H2535" s="150"/>
      <c r="I2535" s="151">
        <f>ROUND(E2535*H2535,2)</f>
        <v>0</v>
      </c>
      <c r="J2535" s="150"/>
      <c r="K2535" s="151">
        <f>ROUND(E2535*J2535,2)</f>
        <v>0</v>
      </c>
      <c r="L2535" s="151">
        <v>21</v>
      </c>
      <c r="M2535" s="151">
        <f>G2535*(1+L2535/100)</f>
        <v>0</v>
      </c>
      <c r="N2535" s="149">
        <v>8.7100000000000007E-3</v>
      </c>
      <c r="O2535" s="149">
        <f>ROUND(E2535*N2535,2)</f>
        <v>0.04</v>
      </c>
      <c r="P2535" s="149">
        <v>0</v>
      </c>
      <c r="Q2535" s="149">
        <f>ROUND(E2535*P2535,2)</f>
        <v>0</v>
      </c>
      <c r="R2535" s="151"/>
      <c r="S2535" s="151" t="s">
        <v>293</v>
      </c>
      <c r="T2535" s="152" t="s">
        <v>279</v>
      </c>
      <c r="U2535" s="136">
        <v>1.0900000000000001</v>
      </c>
      <c r="V2535" s="136">
        <f>ROUND(E2535*U2535,2)</f>
        <v>4.97</v>
      </c>
      <c r="W2535" s="136"/>
      <c r="X2535" s="136" t="s">
        <v>320</v>
      </c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321</v>
      </c>
      <c r="AH2535" s="126"/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">
      <c r="A2536" s="133"/>
      <c r="B2536" s="134"/>
      <c r="C2536" s="157" t="s">
        <v>1780</v>
      </c>
      <c r="D2536" s="137"/>
      <c r="E2536" s="138"/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298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">
      <c r="A2537" s="133"/>
      <c r="B2537" s="134"/>
      <c r="C2537" s="157" t="s">
        <v>634</v>
      </c>
      <c r="D2537" s="137"/>
      <c r="E2537" s="138"/>
      <c r="F2537" s="136"/>
      <c r="G2537" s="136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298</v>
      </c>
      <c r="AH2537" s="126">
        <v>0</v>
      </c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">
      <c r="A2538" s="133"/>
      <c r="B2538" s="134"/>
      <c r="C2538" s="157" t="s">
        <v>966</v>
      </c>
      <c r="D2538" s="137"/>
      <c r="E2538" s="138"/>
      <c r="F2538" s="136"/>
      <c r="G2538" s="136"/>
      <c r="H2538" s="136"/>
      <c r="I2538" s="136"/>
      <c r="J2538" s="136"/>
      <c r="K2538" s="136"/>
      <c r="L2538" s="136"/>
      <c r="M2538" s="136"/>
      <c r="N2538" s="135"/>
      <c r="O2538" s="135"/>
      <c r="P2538" s="135"/>
      <c r="Q2538" s="135"/>
      <c r="R2538" s="136"/>
      <c r="S2538" s="136"/>
      <c r="T2538" s="136"/>
      <c r="U2538" s="136"/>
      <c r="V2538" s="136"/>
      <c r="W2538" s="136"/>
      <c r="X2538" s="136"/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298</v>
      </c>
      <c r="AH2538" s="126">
        <v>0</v>
      </c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">
      <c r="A2539" s="133"/>
      <c r="B2539" s="134"/>
      <c r="C2539" s="157" t="s">
        <v>967</v>
      </c>
      <c r="D2539" s="137"/>
      <c r="E2539" s="138">
        <v>4.5599999999999996</v>
      </c>
      <c r="F2539" s="136"/>
      <c r="G2539" s="136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298</v>
      </c>
      <c r="AH2539" s="126">
        <v>0</v>
      </c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">
      <c r="A2540" s="133"/>
      <c r="B2540" s="134"/>
      <c r="C2540" s="237"/>
      <c r="D2540" s="238"/>
      <c r="E2540" s="238"/>
      <c r="F2540" s="238"/>
      <c r="G2540" s="238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284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outlineLevel="1" x14ac:dyDescent="0.2">
      <c r="A2541" s="133">
        <v>369</v>
      </c>
      <c r="B2541" s="134" t="s">
        <v>1781</v>
      </c>
      <c r="C2541" s="170" t="s">
        <v>1782</v>
      </c>
      <c r="D2541" s="169" t="s">
        <v>0</v>
      </c>
      <c r="E2541" s="168"/>
      <c r="F2541" s="167"/>
      <c r="G2541" s="136">
        <f>ROUND(E2541*F2541,2)</f>
        <v>0</v>
      </c>
      <c r="H2541" s="167"/>
      <c r="I2541" s="136">
        <f>ROUND(E2541*H2541,2)</f>
        <v>0</v>
      </c>
      <c r="J2541" s="167"/>
      <c r="K2541" s="136">
        <f>ROUND(E2541*J2541,2)</f>
        <v>0</v>
      </c>
      <c r="L2541" s="136">
        <v>21</v>
      </c>
      <c r="M2541" s="136">
        <f>G2541*(1+L2541/100)</f>
        <v>0</v>
      </c>
      <c r="N2541" s="135">
        <v>0</v>
      </c>
      <c r="O2541" s="135">
        <f>ROUND(E2541*N2541,2)</f>
        <v>0</v>
      </c>
      <c r="P2541" s="135">
        <v>0</v>
      </c>
      <c r="Q2541" s="135">
        <f>ROUND(E2541*P2541,2)</f>
        <v>0</v>
      </c>
      <c r="R2541" s="136" t="s">
        <v>1268</v>
      </c>
      <c r="S2541" s="136" t="s">
        <v>3362</v>
      </c>
      <c r="T2541" s="136" t="s">
        <v>279</v>
      </c>
      <c r="U2541" s="136">
        <v>0</v>
      </c>
      <c r="V2541" s="136">
        <f>ROUND(E2541*U2541,2)</f>
        <v>0</v>
      </c>
      <c r="W2541" s="136"/>
      <c r="X2541" s="136" t="s">
        <v>1357</v>
      </c>
      <c r="Y2541" s="126"/>
      <c r="Z2541" s="126"/>
      <c r="AA2541" s="126"/>
      <c r="AB2541" s="126"/>
      <c r="AC2541" s="126"/>
      <c r="AD2541" s="126"/>
      <c r="AE2541" s="126"/>
      <c r="AF2541" s="126"/>
      <c r="AG2541" s="126" t="s">
        <v>1358</v>
      </c>
      <c r="AH2541" s="126"/>
      <c r="AI2541" s="126"/>
      <c r="AJ2541" s="126"/>
      <c r="AK2541" s="126"/>
      <c r="AL2541" s="126"/>
      <c r="AM2541" s="126"/>
      <c r="AN2541" s="126"/>
      <c r="AO2541" s="126"/>
      <c r="AP2541" s="126"/>
      <c r="AQ2541" s="126"/>
      <c r="AR2541" s="126"/>
      <c r="AS2541" s="126"/>
      <c r="AT2541" s="126"/>
      <c r="AU2541" s="126"/>
      <c r="AV2541" s="126"/>
      <c r="AW2541" s="126"/>
      <c r="AX2541" s="126"/>
      <c r="AY2541" s="126"/>
      <c r="AZ2541" s="126"/>
      <c r="BA2541" s="126"/>
      <c r="BB2541" s="126"/>
      <c r="BC2541" s="126"/>
      <c r="BD2541" s="126"/>
      <c r="BE2541" s="126"/>
      <c r="BF2541" s="126"/>
      <c r="BG2541" s="126"/>
      <c r="BH2541" s="126"/>
    </row>
    <row r="2542" spans="1:60" outlineLevel="1" x14ac:dyDescent="0.2">
      <c r="A2542" s="133"/>
      <c r="B2542" s="134"/>
      <c r="C2542" s="260" t="s">
        <v>1423</v>
      </c>
      <c r="D2542" s="261"/>
      <c r="E2542" s="261"/>
      <c r="F2542" s="261"/>
      <c r="G2542" s="261"/>
      <c r="H2542" s="136"/>
      <c r="I2542" s="136"/>
      <c r="J2542" s="136"/>
      <c r="K2542" s="136"/>
      <c r="L2542" s="136"/>
      <c r="M2542" s="136"/>
      <c r="N2542" s="135"/>
      <c r="O2542" s="135"/>
      <c r="P2542" s="135"/>
      <c r="Q2542" s="135"/>
      <c r="R2542" s="136"/>
      <c r="S2542" s="136"/>
      <c r="T2542" s="136"/>
      <c r="U2542" s="136"/>
      <c r="V2542" s="136"/>
      <c r="W2542" s="136"/>
      <c r="X2542" s="136"/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326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">
      <c r="A2543" s="133"/>
      <c r="B2543" s="134"/>
      <c r="C2543" s="237"/>
      <c r="D2543" s="238"/>
      <c r="E2543" s="238"/>
      <c r="F2543" s="238"/>
      <c r="G2543" s="238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284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26"/>
      <c r="BB2543" s="126"/>
      <c r="BC2543" s="126"/>
      <c r="BD2543" s="126"/>
      <c r="BE2543" s="126"/>
      <c r="BF2543" s="126"/>
      <c r="BG2543" s="126"/>
      <c r="BH2543" s="126"/>
    </row>
    <row r="2544" spans="1:60" x14ac:dyDescent="0.2">
      <c r="A2544" s="140" t="s">
        <v>273</v>
      </c>
      <c r="B2544" s="141" t="s">
        <v>188</v>
      </c>
      <c r="C2544" s="155" t="s">
        <v>189</v>
      </c>
      <c r="D2544" s="142"/>
      <c r="E2544" s="143"/>
      <c r="F2544" s="144"/>
      <c r="G2544" s="144">
        <f>SUMIF(AG2545:AG2566,"&lt;&gt;NOR",G2545:G2566)</f>
        <v>0</v>
      </c>
      <c r="H2544" s="144"/>
      <c r="I2544" s="144">
        <f>SUM(I2545:I2566)</f>
        <v>0</v>
      </c>
      <c r="J2544" s="144"/>
      <c r="K2544" s="144">
        <f>SUM(K2545:K2566)</f>
        <v>0</v>
      </c>
      <c r="L2544" s="144"/>
      <c r="M2544" s="144">
        <f>SUM(M2545:M2566)</f>
        <v>0</v>
      </c>
      <c r="N2544" s="143"/>
      <c r="O2544" s="143">
        <f>SUM(O2545:O2566)</f>
        <v>2.17</v>
      </c>
      <c r="P2544" s="143"/>
      <c r="Q2544" s="143">
        <f>SUM(Q2545:Q2566)</f>
        <v>0</v>
      </c>
      <c r="R2544" s="144"/>
      <c r="S2544" s="144"/>
      <c r="T2544" s="145"/>
      <c r="U2544" s="139"/>
      <c r="V2544" s="139">
        <f>SUM(V2545:V2566)</f>
        <v>0</v>
      </c>
      <c r="W2544" s="139"/>
      <c r="X2544" s="139"/>
      <c r="AG2544" t="s">
        <v>274</v>
      </c>
    </row>
    <row r="2545" spans="1:60" outlineLevel="1" x14ac:dyDescent="0.2">
      <c r="A2545" s="146">
        <v>370</v>
      </c>
      <c r="B2545" s="147" t="s">
        <v>1783</v>
      </c>
      <c r="C2545" s="156" t="s">
        <v>1784</v>
      </c>
      <c r="D2545" s="148" t="s">
        <v>361</v>
      </c>
      <c r="E2545" s="149">
        <v>471.02330000000001</v>
      </c>
      <c r="F2545" s="150"/>
      <c r="G2545" s="151">
        <f>ROUND(E2545*F2545,2)</f>
        <v>0</v>
      </c>
      <c r="H2545" s="150"/>
      <c r="I2545" s="151">
        <f>ROUND(E2545*H2545,2)</f>
        <v>0</v>
      </c>
      <c r="J2545" s="150"/>
      <c r="K2545" s="151">
        <f>ROUND(E2545*J2545,2)</f>
        <v>0</v>
      </c>
      <c r="L2545" s="151">
        <v>21</v>
      </c>
      <c r="M2545" s="151">
        <f>G2545*(1+L2545/100)</f>
        <v>0</v>
      </c>
      <c r="N2545" s="149">
        <v>4.6100000000000004E-3</v>
      </c>
      <c r="O2545" s="149">
        <f>ROUND(E2545*N2545,2)</f>
        <v>2.17</v>
      </c>
      <c r="P2545" s="149">
        <v>0</v>
      </c>
      <c r="Q2545" s="149">
        <f>ROUND(E2545*P2545,2)</f>
        <v>0</v>
      </c>
      <c r="R2545" s="151"/>
      <c r="S2545" s="151" t="s">
        <v>293</v>
      </c>
      <c r="T2545" s="152" t="s">
        <v>279</v>
      </c>
      <c r="U2545" s="136">
        <v>0</v>
      </c>
      <c r="V2545" s="136">
        <f>ROUND(E2545*U2545,2)</f>
        <v>0</v>
      </c>
      <c r="W2545" s="136"/>
      <c r="X2545" s="136" t="s">
        <v>320</v>
      </c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321</v>
      </c>
      <c r="AH2545" s="126"/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">
      <c r="A2546" s="133"/>
      <c r="B2546" s="134"/>
      <c r="C2546" s="157" t="s">
        <v>366</v>
      </c>
      <c r="D2546" s="137"/>
      <c r="E2546" s="138"/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298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">
      <c r="A2547" s="133"/>
      <c r="B2547" s="134"/>
      <c r="C2547" s="157" t="s">
        <v>363</v>
      </c>
      <c r="D2547" s="137"/>
      <c r="E2547" s="138"/>
      <c r="F2547" s="136"/>
      <c r="G2547" s="136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298</v>
      </c>
      <c r="AH2547" s="126">
        <v>0</v>
      </c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outlineLevel="1" x14ac:dyDescent="0.2">
      <c r="A2548" s="133"/>
      <c r="B2548" s="134"/>
      <c r="C2548" s="157" t="s">
        <v>367</v>
      </c>
      <c r="D2548" s="137"/>
      <c r="E2548" s="138"/>
      <c r="F2548" s="136"/>
      <c r="G2548" s="136"/>
      <c r="H2548" s="136"/>
      <c r="I2548" s="136"/>
      <c r="J2548" s="136"/>
      <c r="K2548" s="136"/>
      <c r="L2548" s="136"/>
      <c r="M2548" s="136"/>
      <c r="N2548" s="135"/>
      <c r="O2548" s="135"/>
      <c r="P2548" s="135"/>
      <c r="Q2548" s="135"/>
      <c r="R2548" s="136"/>
      <c r="S2548" s="136"/>
      <c r="T2548" s="136"/>
      <c r="U2548" s="136"/>
      <c r="V2548" s="136"/>
      <c r="W2548" s="136"/>
      <c r="X2548" s="136"/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298</v>
      </c>
      <c r="AH2548" s="126">
        <v>0</v>
      </c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">
      <c r="A2549" s="133"/>
      <c r="B2549" s="134"/>
      <c r="C2549" s="157" t="s">
        <v>368</v>
      </c>
      <c r="D2549" s="137"/>
      <c r="E2549" s="138">
        <v>401.22</v>
      </c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298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">
      <c r="A2550" s="133"/>
      <c r="B2550" s="134"/>
      <c r="C2550" s="157" t="s">
        <v>369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298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">
      <c r="A2551" s="133"/>
      <c r="B2551" s="134"/>
      <c r="C2551" s="157" t="s">
        <v>370</v>
      </c>
      <c r="D2551" s="137"/>
      <c r="E2551" s="138">
        <v>38.78</v>
      </c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298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">
      <c r="A2552" s="133"/>
      <c r="B2552" s="134"/>
      <c r="C2552" s="157" t="s">
        <v>1785</v>
      </c>
      <c r="D2552" s="137"/>
      <c r="E2552" s="138"/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298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">
      <c r="A2553" s="133"/>
      <c r="B2553" s="134"/>
      <c r="C2553" s="157" t="s">
        <v>724</v>
      </c>
      <c r="D2553" s="137"/>
      <c r="E2553" s="138"/>
      <c r="F2553" s="136"/>
      <c r="G2553" s="136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298</v>
      </c>
      <c r="AH2553" s="126">
        <v>0</v>
      </c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">
      <c r="A2554" s="133"/>
      <c r="B2554" s="134"/>
      <c r="C2554" s="157" t="s">
        <v>726</v>
      </c>
      <c r="D2554" s="137"/>
      <c r="E2554" s="138"/>
      <c r="F2554" s="136"/>
      <c r="G2554" s="136"/>
      <c r="H2554" s="136"/>
      <c r="I2554" s="136"/>
      <c r="J2554" s="136"/>
      <c r="K2554" s="136"/>
      <c r="L2554" s="136"/>
      <c r="M2554" s="136"/>
      <c r="N2554" s="135"/>
      <c r="O2554" s="135"/>
      <c r="P2554" s="135"/>
      <c r="Q2554" s="135"/>
      <c r="R2554" s="136"/>
      <c r="S2554" s="136"/>
      <c r="T2554" s="136"/>
      <c r="U2554" s="136"/>
      <c r="V2554" s="136"/>
      <c r="W2554" s="136"/>
      <c r="X2554" s="136"/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298</v>
      </c>
      <c r="AH2554" s="126">
        <v>0</v>
      </c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">
      <c r="A2555" s="133"/>
      <c r="B2555" s="134"/>
      <c r="C2555" s="157" t="s">
        <v>1786</v>
      </c>
      <c r="D2555" s="137"/>
      <c r="E2555" s="138">
        <v>0.71199999999999997</v>
      </c>
      <c r="F2555" s="136"/>
      <c r="G2555" s="136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298</v>
      </c>
      <c r="AH2555" s="126">
        <v>0</v>
      </c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">
      <c r="A2556" s="133"/>
      <c r="B2556" s="134"/>
      <c r="C2556" s="157" t="s">
        <v>728</v>
      </c>
      <c r="D2556" s="137"/>
      <c r="E2556" s="138"/>
      <c r="F2556" s="136"/>
      <c r="G2556" s="136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298</v>
      </c>
      <c r="AH2556" s="126">
        <v>0</v>
      </c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outlineLevel="1" x14ac:dyDescent="0.2">
      <c r="A2557" s="133"/>
      <c r="B2557" s="134"/>
      <c r="C2557" s="157" t="s">
        <v>1787</v>
      </c>
      <c r="D2557" s="137"/>
      <c r="E2557" s="138">
        <v>2.1716000000000002</v>
      </c>
      <c r="F2557" s="136"/>
      <c r="G2557" s="136"/>
      <c r="H2557" s="136"/>
      <c r="I2557" s="136"/>
      <c r="J2557" s="136"/>
      <c r="K2557" s="136"/>
      <c r="L2557" s="136"/>
      <c r="M2557" s="136"/>
      <c r="N2557" s="135"/>
      <c r="O2557" s="135"/>
      <c r="P2557" s="135"/>
      <c r="Q2557" s="135"/>
      <c r="R2557" s="136"/>
      <c r="S2557" s="136"/>
      <c r="T2557" s="136"/>
      <c r="U2557" s="136"/>
      <c r="V2557" s="136"/>
      <c r="W2557" s="136"/>
      <c r="X2557" s="136"/>
      <c r="Y2557" s="126"/>
      <c r="Z2557" s="126"/>
      <c r="AA2557" s="126"/>
      <c r="AB2557" s="126"/>
      <c r="AC2557" s="126"/>
      <c r="AD2557" s="126"/>
      <c r="AE2557" s="126"/>
      <c r="AF2557" s="126"/>
      <c r="AG2557" s="126" t="s">
        <v>298</v>
      </c>
      <c r="AH2557" s="126">
        <v>0</v>
      </c>
      <c r="AI2557" s="126"/>
      <c r="AJ2557" s="126"/>
      <c r="AK2557" s="126"/>
      <c r="AL2557" s="126"/>
      <c r="AM2557" s="126"/>
      <c r="AN2557" s="126"/>
      <c r="AO2557" s="126"/>
      <c r="AP2557" s="126"/>
      <c r="AQ2557" s="126"/>
      <c r="AR2557" s="126"/>
      <c r="AS2557" s="126"/>
      <c r="AT2557" s="126"/>
      <c r="AU2557" s="126"/>
      <c r="AV2557" s="126"/>
      <c r="AW2557" s="126"/>
      <c r="AX2557" s="126"/>
      <c r="AY2557" s="126"/>
      <c r="AZ2557" s="126"/>
      <c r="BA2557" s="126"/>
      <c r="BB2557" s="126"/>
      <c r="BC2557" s="126"/>
      <c r="BD2557" s="126"/>
      <c r="BE2557" s="126"/>
      <c r="BF2557" s="126"/>
      <c r="BG2557" s="126"/>
      <c r="BH2557" s="126"/>
    </row>
    <row r="2558" spans="1:60" outlineLevel="1" x14ac:dyDescent="0.2">
      <c r="A2558" s="133"/>
      <c r="B2558" s="134"/>
      <c r="C2558" s="157" t="s">
        <v>1788</v>
      </c>
      <c r="D2558" s="137"/>
      <c r="E2558" s="138">
        <v>1.5397000000000001</v>
      </c>
      <c r="F2558" s="136"/>
      <c r="G2558" s="136"/>
      <c r="H2558" s="136"/>
      <c r="I2558" s="136"/>
      <c r="J2558" s="136"/>
      <c r="K2558" s="136"/>
      <c r="L2558" s="136"/>
      <c r="M2558" s="136"/>
      <c r="N2558" s="135"/>
      <c r="O2558" s="135"/>
      <c r="P2558" s="135"/>
      <c r="Q2558" s="135"/>
      <c r="R2558" s="136"/>
      <c r="S2558" s="136"/>
      <c r="T2558" s="136"/>
      <c r="U2558" s="136"/>
      <c r="V2558" s="136"/>
      <c r="W2558" s="136"/>
      <c r="X2558" s="136"/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298</v>
      </c>
      <c r="AH2558" s="126">
        <v>0</v>
      </c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">
      <c r="A2559" s="133"/>
      <c r="B2559" s="134"/>
      <c r="C2559" s="157" t="s">
        <v>731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298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">
      <c r="A2560" s="133"/>
      <c r="B2560" s="134"/>
      <c r="C2560" s="157" t="s">
        <v>1789</v>
      </c>
      <c r="D2560" s="137"/>
      <c r="E2560" s="138">
        <v>1.8</v>
      </c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298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">
      <c r="A2561" s="133"/>
      <c r="B2561" s="134"/>
      <c r="C2561" s="157" t="s">
        <v>909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298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">
      <c r="A2562" s="133"/>
      <c r="B2562" s="134"/>
      <c r="C2562" s="157" t="s">
        <v>917</v>
      </c>
      <c r="D2562" s="137"/>
      <c r="E2562" s="138">
        <v>24.8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298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">
      <c r="A2563" s="133"/>
      <c r="B2563" s="134"/>
      <c r="C2563" s="237"/>
      <c r="D2563" s="238"/>
      <c r="E2563" s="238"/>
      <c r="F2563" s="238"/>
      <c r="G2563" s="238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284</v>
      </c>
      <c r="AH2563" s="126"/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">
      <c r="A2564" s="133">
        <v>371</v>
      </c>
      <c r="B2564" s="134" t="s">
        <v>1790</v>
      </c>
      <c r="C2564" s="170" t="s">
        <v>1791</v>
      </c>
      <c r="D2564" s="169" t="s">
        <v>0</v>
      </c>
      <c r="E2564" s="168"/>
      <c r="F2564" s="167"/>
      <c r="G2564" s="136">
        <f>ROUND(E2564*F2564,2)</f>
        <v>0</v>
      </c>
      <c r="H2564" s="167"/>
      <c r="I2564" s="136">
        <f>ROUND(E2564*H2564,2)</f>
        <v>0</v>
      </c>
      <c r="J2564" s="167"/>
      <c r="K2564" s="136">
        <f>ROUND(E2564*J2564,2)</f>
        <v>0</v>
      </c>
      <c r="L2564" s="136">
        <v>21</v>
      </c>
      <c r="M2564" s="136">
        <f>G2564*(1+L2564/100)</f>
        <v>0</v>
      </c>
      <c r="N2564" s="135">
        <v>0</v>
      </c>
      <c r="O2564" s="135">
        <f>ROUND(E2564*N2564,2)</f>
        <v>0</v>
      </c>
      <c r="P2564" s="135">
        <v>0</v>
      </c>
      <c r="Q2564" s="135">
        <f>ROUND(E2564*P2564,2)</f>
        <v>0</v>
      </c>
      <c r="R2564" s="136" t="s">
        <v>1792</v>
      </c>
      <c r="S2564" s="136" t="s">
        <v>3362</v>
      </c>
      <c r="T2564" s="136" t="s">
        <v>279</v>
      </c>
      <c r="U2564" s="136">
        <v>0</v>
      </c>
      <c r="V2564" s="136">
        <f>ROUND(E2564*U2564,2)</f>
        <v>0</v>
      </c>
      <c r="W2564" s="136"/>
      <c r="X2564" s="136" t="s">
        <v>1357</v>
      </c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1358</v>
      </c>
      <c r="AH2564" s="126"/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">
      <c r="A2565" s="133"/>
      <c r="B2565" s="134"/>
      <c r="C2565" s="260" t="s">
        <v>1423</v>
      </c>
      <c r="D2565" s="261"/>
      <c r="E2565" s="261"/>
      <c r="F2565" s="261"/>
      <c r="G2565" s="261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326</v>
      </c>
      <c r="AH2565" s="126"/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">
      <c r="A2566" s="133"/>
      <c r="B2566" s="134"/>
      <c r="C2566" s="237"/>
      <c r="D2566" s="238"/>
      <c r="E2566" s="238"/>
      <c r="F2566" s="238"/>
      <c r="G2566" s="238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284</v>
      </c>
      <c r="AH2566" s="126"/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x14ac:dyDescent="0.2">
      <c r="A2567" s="140" t="s">
        <v>273</v>
      </c>
      <c r="B2567" s="141" t="s">
        <v>190</v>
      </c>
      <c r="C2567" s="155" t="s">
        <v>191</v>
      </c>
      <c r="D2567" s="142"/>
      <c r="E2567" s="143"/>
      <c r="F2567" s="144"/>
      <c r="G2567" s="144">
        <f>SUMIF(AG2568:AG2644,"&lt;&gt;NOR",G2568:G2644)</f>
        <v>0</v>
      </c>
      <c r="H2567" s="144"/>
      <c r="I2567" s="144">
        <f>SUM(I2568:I2644)</f>
        <v>0</v>
      </c>
      <c r="J2567" s="144"/>
      <c r="K2567" s="144">
        <f>SUM(K2568:K2644)</f>
        <v>0</v>
      </c>
      <c r="L2567" s="144"/>
      <c r="M2567" s="144">
        <f>SUM(M2568:M2644)</f>
        <v>0</v>
      </c>
      <c r="N2567" s="143"/>
      <c r="O2567" s="143">
        <f>SUM(O2568:O2644)</f>
        <v>3.42</v>
      </c>
      <c r="P2567" s="143"/>
      <c r="Q2567" s="143">
        <f>SUM(Q2568:Q2644)</f>
        <v>0</v>
      </c>
      <c r="R2567" s="144"/>
      <c r="S2567" s="144"/>
      <c r="T2567" s="145"/>
      <c r="U2567" s="139"/>
      <c r="V2567" s="139">
        <f>SUM(V2568:V2644)</f>
        <v>211.04</v>
      </c>
      <c r="W2567" s="139"/>
      <c r="X2567" s="139"/>
      <c r="AG2567" t="s">
        <v>274</v>
      </c>
    </row>
    <row r="2568" spans="1:60" ht="22.5" outlineLevel="1" x14ac:dyDescent="0.2">
      <c r="A2568" s="146">
        <v>372</v>
      </c>
      <c r="B2568" s="147" t="s">
        <v>1793</v>
      </c>
      <c r="C2568" s="156" t="s">
        <v>1794</v>
      </c>
      <c r="D2568" s="148" t="s">
        <v>544</v>
      </c>
      <c r="E2568" s="149">
        <v>236.98</v>
      </c>
      <c r="F2568" s="150"/>
      <c r="G2568" s="151">
        <f>ROUND(E2568*F2568,2)</f>
        <v>0</v>
      </c>
      <c r="H2568" s="150"/>
      <c r="I2568" s="151">
        <f>ROUND(E2568*H2568,2)</f>
        <v>0</v>
      </c>
      <c r="J2568" s="150"/>
      <c r="K2568" s="151">
        <f>ROUND(E2568*J2568,2)</f>
        <v>0</v>
      </c>
      <c r="L2568" s="151">
        <v>21</v>
      </c>
      <c r="M2568" s="151">
        <f>G2568*(1+L2568/100)</f>
        <v>0</v>
      </c>
      <c r="N2568" s="149">
        <v>4.0000000000000003E-5</v>
      </c>
      <c r="O2568" s="149">
        <f>ROUND(E2568*N2568,2)</f>
        <v>0.01</v>
      </c>
      <c r="P2568" s="149">
        <v>0</v>
      </c>
      <c r="Q2568" s="149">
        <f>ROUND(E2568*P2568,2)</f>
        <v>0</v>
      </c>
      <c r="R2568" s="151" t="s">
        <v>1753</v>
      </c>
      <c r="S2568" s="151" t="s">
        <v>3362</v>
      </c>
      <c r="T2568" s="152" t="s">
        <v>279</v>
      </c>
      <c r="U2568" s="136">
        <v>0</v>
      </c>
      <c r="V2568" s="136">
        <f>ROUND(E2568*U2568,2)</f>
        <v>0</v>
      </c>
      <c r="W2568" s="136"/>
      <c r="X2568" s="136" t="s">
        <v>320</v>
      </c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1795</v>
      </c>
      <c r="AH2568" s="126"/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">
      <c r="A2569" s="133"/>
      <c r="B2569" s="134"/>
      <c r="C2569" s="157" t="s">
        <v>859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298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">
      <c r="A2570" s="133"/>
      <c r="B2570" s="134"/>
      <c r="C2570" s="157" t="s">
        <v>1796</v>
      </c>
      <c r="D2570" s="137"/>
      <c r="E2570" s="138">
        <v>236.98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298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">
      <c r="A2571" s="133"/>
      <c r="B2571" s="134"/>
      <c r="C2571" s="237"/>
      <c r="D2571" s="238"/>
      <c r="E2571" s="238"/>
      <c r="F2571" s="238"/>
      <c r="G2571" s="238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284</v>
      </c>
      <c r="AH2571" s="126"/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ht="22.5" outlineLevel="1" x14ac:dyDescent="0.2">
      <c r="A2572" s="146">
        <v>373</v>
      </c>
      <c r="B2572" s="147" t="s">
        <v>1797</v>
      </c>
      <c r="C2572" s="156" t="s">
        <v>1798</v>
      </c>
      <c r="D2572" s="148" t="s">
        <v>361</v>
      </c>
      <c r="E2572" s="149">
        <v>5.22</v>
      </c>
      <c r="F2572" s="150"/>
      <c r="G2572" s="151">
        <f>ROUND(E2572*F2572,2)</f>
        <v>0</v>
      </c>
      <c r="H2572" s="150"/>
      <c r="I2572" s="151">
        <f>ROUND(E2572*H2572,2)</f>
        <v>0</v>
      </c>
      <c r="J2572" s="150"/>
      <c r="K2572" s="151">
        <f>ROUND(E2572*J2572,2)</f>
        <v>0</v>
      </c>
      <c r="L2572" s="151">
        <v>21</v>
      </c>
      <c r="M2572" s="151">
        <f>G2572*(1+L2572/100)</f>
        <v>0</v>
      </c>
      <c r="N2572" s="149">
        <v>2.7699999999999999E-3</v>
      </c>
      <c r="O2572" s="149">
        <f>ROUND(E2572*N2572,2)</f>
        <v>0.01</v>
      </c>
      <c r="P2572" s="149">
        <v>0</v>
      </c>
      <c r="Q2572" s="149">
        <f>ROUND(E2572*P2572,2)</f>
        <v>0</v>
      </c>
      <c r="R2572" s="151" t="s">
        <v>1753</v>
      </c>
      <c r="S2572" s="151" t="s">
        <v>3362</v>
      </c>
      <c r="T2572" s="152" t="s">
        <v>279</v>
      </c>
      <c r="U2572" s="136">
        <v>1.1299999999999999</v>
      </c>
      <c r="V2572" s="136">
        <f>ROUND(E2572*U2572,2)</f>
        <v>5.9</v>
      </c>
      <c r="W2572" s="136"/>
      <c r="X2572" s="136" t="s">
        <v>320</v>
      </c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321</v>
      </c>
      <c r="AH2572" s="126"/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">
      <c r="A2573" s="133"/>
      <c r="B2573" s="134"/>
      <c r="C2573" s="157" t="s">
        <v>1799</v>
      </c>
      <c r="D2573" s="137"/>
      <c r="E2573" s="138"/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298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">
      <c r="A2574" s="133"/>
      <c r="B2574" s="134"/>
      <c r="C2574" s="157" t="s">
        <v>824</v>
      </c>
      <c r="D2574" s="137"/>
      <c r="E2574" s="138">
        <v>3.42</v>
      </c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298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">
      <c r="A2575" s="133"/>
      <c r="B2575" s="134"/>
      <c r="C2575" s="157" t="s">
        <v>1800</v>
      </c>
      <c r="D2575" s="137"/>
      <c r="E2575" s="138">
        <v>1.8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298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">
      <c r="A2576" s="133"/>
      <c r="B2576" s="134"/>
      <c r="C2576" s="237"/>
      <c r="D2576" s="238"/>
      <c r="E2576" s="238"/>
      <c r="F2576" s="238"/>
      <c r="G2576" s="238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284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ht="22.5" outlineLevel="1" x14ac:dyDescent="0.2">
      <c r="A2577" s="146">
        <v>374</v>
      </c>
      <c r="B2577" s="147" t="s">
        <v>1801</v>
      </c>
      <c r="C2577" s="156" t="s">
        <v>1802</v>
      </c>
      <c r="D2577" s="148" t="s">
        <v>361</v>
      </c>
      <c r="E2577" s="149">
        <v>209.33070000000001</v>
      </c>
      <c r="F2577" s="150"/>
      <c r="G2577" s="151">
        <f>ROUND(E2577*F2577,2)</f>
        <v>0</v>
      </c>
      <c r="H2577" s="150"/>
      <c r="I2577" s="151">
        <f>ROUND(E2577*H2577,2)</f>
        <v>0</v>
      </c>
      <c r="J2577" s="150"/>
      <c r="K2577" s="151">
        <f>ROUND(E2577*J2577,2)</f>
        <v>0</v>
      </c>
      <c r="L2577" s="151">
        <v>21</v>
      </c>
      <c r="M2577" s="151">
        <f>G2577*(1+L2577/100)</f>
        <v>0</v>
      </c>
      <c r="N2577" s="149">
        <v>3.8600000000000001E-3</v>
      </c>
      <c r="O2577" s="149">
        <f>ROUND(E2577*N2577,2)</f>
        <v>0.81</v>
      </c>
      <c r="P2577" s="149">
        <v>0</v>
      </c>
      <c r="Q2577" s="149">
        <f>ROUND(E2577*P2577,2)</f>
        <v>0</v>
      </c>
      <c r="R2577" s="151" t="s">
        <v>1753</v>
      </c>
      <c r="S2577" s="151" t="s">
        <v>3362</v>
      </c>
      <c r="T2577" s="152" t="s">
        <v>279</v>
      </c>
      <c r="U2577" s="136">
        <v>0.98</v>
      </c>
      <c r="V2577" s="136">
        <f>ROUND(E2577*U2577,2)</f>
        <v>205.14</v>
      </c>
      <c r="W2577" s="136"/>
      <c r="X2577" s="136" t="s">
        <v>320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321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">
      <c r="A2578" s="133"/>
      <c r="B2578" s="134"/>
      <c r="C2578" s="157" t="s">
        <v>1799</v>
      </c>
      <c r="D2578" s="137"/>
      <c r="E2578" s="138"/>
      <c r="F2578" s="136"/>
      <c r="G2578" s="136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298</v>
      </c>
      <c r="AH2578" s="126">
        <v>0</v>
      </c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">
      <c r="A2579" s="133"/>
      <c r="B2579" s="134"/>
      <c r="C2579" s="157" t="s">
        <v>447</v>
      </c>
      <c r="D2579" s="137"/>
      <c r="E2579" s="138"/>
      <c r="F2579" s="136"/>
      <c r="G2579" s="136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298</v>
      </c>
      <c r="AH2579" s="126">
        <v>0</v>
      </c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outlineLevel="1" x14ac:dyDescent="0.2">
      <c r="A2580" s="133"/>
      <c r="B2580" s="134"/>
      <c r="C2580" s="157" t="s">
        <v>813</v>
      </c>
      <c r="D2580" s="137"/>
      <c r="E2580" s="138"/>
      <c r="F2580" s="136"/>
      <c r="G2580" s="136"/>
      <c r="H2580" s="136"/>
      <c r="I2580" s="136"/>
      <c r="J2580" s="136"/>
      <c r="K2580" s="136"/>
      <c r="L2580" s="136"/>
      <c r="M2580" s="136"/>
      <c r="N2580" s="135"/>
      <c r="O2580" s="135"/>
      <c r="P2580" s="135"/>
      <c r="Q2580" s="135"/>
      <c r="R2580" s="136"/>
      <c r="S2580" s="136"/>
      <c r="T2580" s="136"/>
      <c r="U2580" s="136"/>
      <c r="V2580" s="136"/>
      <c r="W2580" s="136"/>
      <c r="X2580" s="136"/>
      <c r="Y2580" s="126"/>
      <c r="Z2580" s="126"/>
      <c r="AA2580" s="126"/>
      <c r="AB2580" s="126"/>
      <c r="AC2580" s="126"/>
      <c r="AD2580" s="126"/>
      <c r="AE2580" s="126"/>
      <c r="AF2580" s="126"/>
      <c r="AG2580" s="126" t="s">
        <v>298</v>
      </c>
      <c r="AH2580" s="126">
        <v>0</v>
      </c>
      <c r="AI2580" s="126"/>
      <c r="AJ2580" s="126"/>
      <c r="AK2580" s="126"/>
      <c r="AL2580" s="126"/>
      <c r="AM2580" s="126"/>
      <c r="AN2580" s="126"/>
      <c r="AO2580" s="126"/>
      <c r="AP2580" s="126"/>
      <c r="AQ2580" s="126"/>
      <c r="AR2580" s="126"/>
      <c r="AS2580" s="126"/>
      <c r="AT2580" s="126"/>
      <c r="AU2580" s="126"/>
      <c r="AV2580" s="126"/>
      <c r="AW2580" s="126"/>
      <c r="AX2580" s="126"/>
      <c r="AY2580" s="126"/>
      <c r="AZ2580" s="126"/>
      <c r="BA2580" s="126"/>
      <c r="BB2580" s="126"/>
      <c r="BC2580" s="126"/>
      <c r="BD2580" s="126"/>
      <c r="BE2580" s="126"/>
      <c r="BF2580" s="126"/>
      <c r="BG2580" s="126"/>
      <c r="BH2580" s="126"/>
    </row>
    <row r="2581" spans="1:60" outlineLevel="1" x14ac:dyDescent="0.2">
      <c r="A2581" s="133"/>
      <c r="B2581" s="134"/>
      <c r="C2581" s="157" t="s">
        <v>814</v>
      </c>
      <c r="D2581" s="137"/>
      <c r="E2581" s="138">
        <v>31</v>
      </c>
      <c r="F2581" s="136"/>
      <c r="G2581" s="136"/>
      <c r="H2581" s="136"/>
      <c r="I2581" s="136"/>
      <c r="J2581" s="136"/>
      <c r="K2581" s="136"/>
      <c r="L2581" s="136"/>
      <c r="M2581" s="136"/>
      <c r="N2581" s="135"/>
      <c r="O2581" s="135"/>
      <c r="P2581" s="135"/>
      <c r="Q2581" s="135"/>
      <c r="R2581" s="136"/>
      <c r="S2581" s="136"/>
      <c r="T2581" s="136"/>
      <c r="U2581" s="136"/>
      <c r="V2581" s="136"/>
      <c r="W2581" s="136"/>
      <c r="X2581" s="136"/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298</v>
      </c>
      <c r="AH2581" s="126">
        <v>0</v>
      </c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">
      <c r="A2582" s="133"/>
      <c r="B2582" s="134"/>
      <c r="C2582" s="157" t="s">
        <v>815</v>
      </c>
      <c r="D2582" s="137"/>
      <c r="E2582" s="138">
        <v>-3.2</v>
      </c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298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">
      <c r="A2583" s="133"/>
      <c r="B2583" s="134"/>
      <c r="C2583" s="157" t="s">
        <v>816</v>
      </c>
      <c r="D2583" s="137"/>
      <c r="E2583" s="138">
        <v>-2.7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298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">
      <c r="A2584" s="133"/>
      <c r="B2584" s="134"/>
      <c r="C2584" s="157" t="s">
        <v>817</v>
      </c>
      <c r="D2584" s="137"/>
      <c r="E2584" s="138">
        <v>0.86399999999999999</v>
      </c>
      <c r="F2584" s="136"/>
      <c r="G2584" s="136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298</v>
      </c>
      <c r="AH2584" s="126">
        <v>0</v>
      </c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outlineLevel="1" x14ac:dyDescent="0.2">
      <c r="A2585" s="133"/>
      <c r="B2585" s="134"/>
      <c r="C2585" s="157" t="s">
        <v>818</v>
      </c>
      <c r="D2585" s="137"/>
      <c r="E2585" s="138"/>
      <c r="F2585" s="136"/>
      <c r="G2585" s="136"/>
      <c r="H2585" s="136"/>
      <c r="I2585" s="136"/>
      <c r="J2585" s="136"/>
      <c r="K2585" s="136"/>
      <c r="L2585" s="136"/>
      <c r="M2585" s="136"/>
      <c r="N2585" s="135"/>
      <c r="O2585" s="135"/>
      <c r="P2585" s="135"/>
      <c r="Q2585" s="135"/>
      <c r="R2585" s="136"/>
      <c r="S2585" s="136"/>
      <c r="T2585" s="136"/>
      <c r="U2585" s="136"/>
      <c r="V2585" s="136"/>
      <c r="W2585" s="136"/>
      <c r="X2585" s="136"/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298</v>
      </c>
      <c r="AH2585" s="126">
        <v>0</v>
      </c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">
      <c r="A2586" s="133"/>
      <c r="B2586" s="134"/>
      <c r="C2586" s="157" t="s">
        <v>819</v>
      </c>
      <c r="D2586" s="137"/>
      <c r="E2586" s="138">
        <v>2.7</v>
      </c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298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">
      <c r="A2587" s="133"/>
      <c r="B2587" s="134"/>
      <c r="C2587" s="157" t="s">
        <v>1803</v>
      </c>
      <c r="D2587" s="137"/>
      <c r="E2587" s="138"/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298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">
      <c r="A2588" s="133"/>
      <c r="B2588" s="134"/>
      <c r="C2588" s="157" t="s">
        <v>1804</v>
      </c>
      <c r="D2588" s="137"/>
      <c r="E2588" s="138">
        <v>13.8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298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">
      <c r="A2589" s="133"/>
      <c r="B2589" s="134"/>
      <c r="C2589" s="157" t="s">
        <v>455</v>
      </c>
      <c r="D2589" s="137"/>
      <c r="E2589" s="138"/>
      <c r="F2589" s="136"/>
      <c r="G2589" s="136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298</v>
      </c>
      <c r="AH2589" s="126">
        <v>0</v>
      </c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outlineLevel="1" x14ac:dyDescent="0.2">
      <c r="A2590" s="133"/>
      <c r="B2590" s="134"/>
      <c r="C2590" s="157" t="s">
        <v>820</v>
      </c>
      <c r="D2590" s="137"/>
      <c r="E2590" s="138"/>
      <c r="F2590" s="136"/>
      <c r="G2590" s="136"/>
      <c r="H2590" s="136"/>
      <c r="I2590" s="136"/>
      <c r="J2590" s="136"/>
      <c r="K2590" s="136"/>
      <c r="L2590" s="136"/>
      <c r="M2590" s="136"/>
      <c r="N2590" s="135"/>
      <c r="O2590" s="135"/>
      <c r="P2590" s="135"/>
      <c r="Q2590" s="135"/>
      <c r="R2590" s="136"/>
      <c r="S2590" s="136"/>
      <c r="T2590" s="136"/>
      <c r="U2590" s="136"/>
      <c r="V2590" s="136"/>
      <c r="W2590" s="136"/>
      <c r="X2590" s="136"/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298</v>
      </c>
      <c r="AH2590" s="126">
        <v>0</v>
      </c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">
      <c r="A2591" s="133"/>
      <c r="B2591" s="134"/>
      <c r="C2591" s="157" t="s">
        <v>813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298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">
      <c r="A2592" s="133"/>
      <c r="B2592" s="134"/>
      <c r="C2592" s="157" t="s">
        <v>821</v>
      </c>
      <c r="D2592" s="137"/>
      <c r="E2592" s="138">
        <v>45.11</v>
      </c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298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">
      <c r="A2593" s="133"/>
      <c r="B2593" s="134"/>
      <c r="C2593" s="157" t="s">
        <v>815</v>
      </c>
      <c r="D2593" s="137"/>
      <c r="E2593" s="138">
        <v>-3.2</v>
      </c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298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">
      <c r="A2594" s="133"/>
      <c r="B2594" s="134"/>
      <c r="C2594" s="157" t="s">
        <v>822</v>
      </c>
      <c r="D2594" s="137"/>
      <c r="E2594" s="138">
        <v>-10.54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298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">
      <c r="A2595" s="133"/>
      <c r="B2595" s="134"/>
      <c r="C2595" s="157" t="s">
        <v>1803</v>
      </c>
      <c r="D2595" s="137"/>
      <c r="E2595" s="138"/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298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">
      <c r="A2596" s="133"/>
      <c r="B2596" s="134"/>
      <c r="C2596" s="157" t="s">
        <v>650</v>
      </c>
      <c r="D2596" s="137"/>
      <c r="E2596" s="138">
        <v>10.54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298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">
      <c r="A2597" s="133"/>
      <c r="B2597" s="134"/>
      <c r="C2597" s="157" t="s">
        <v>823</v>
      </c>
      <c r="D2597" s="137"/>
      <c r="E2597" s="138"/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298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">
      <c r="A2598" s="133"/>
      <c r="B2598" s="134"/>
      <c r="C2598" s="157" t="s">
        <v>813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298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">
      <c r="A2599" s="133"/>
      <c r="B2599" s="134"/>
      <c r="C2599" s="157" t="s">
        <v>824</v>
      </c>
      <c r="D2599" s="137"/>
      <c r="E2599" s="138">
        <v>3.42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298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">
      <c r="A2600" s="133"/>
      <c r="B2600" s="134"/>
      <c r="C2600" s="157" t="s">
        <v>825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298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">
      <c r="A2601" s="133"/>
      <c r="B2601" s="134"/>
      <c r="C2601" s="157" t="s">
        <v>813</v>
      </c>
      <c r="D2601" s="137"/>
      <c r="E2601" s="138"/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298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">
      <c r="A2602" s="133"/>
      <c r="B2602" s="134"/>
      <c r="C2602" s="157" t="s">
        <v>826</v>
      </c>
      <c r="D2602" s="137"/>
      <c r="E2602" s="138">
        <v>23.4</v>
      </c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298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">
      <c r="A2603" s="133"/>
      <c r="B2603" s="134"/>
      <c r="C2603" s="157" t="s">
        <v>827</v>
      </c>
      <c r="D2603" s="137"/>
      <c r="E2603" s="138">
        <v>-1.6</v>
      </c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298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">
      <c r="A2604" s="133"/>
      <c r="B2604" s="134"/>
      <c r="C2604" s="157" t="s">
        <v>828</v>
      </c>
      <c r="D2604" s="137"/>
      <c r="E2604" s="138">
        <v>0.4</v>
      </c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298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">
      <c r="A2605" s="133"/>
      <c r="B2605" s="134"/>
      <c r="C2605" s="157" t="s">
        <v>829</v>
      </c>
      <c r="D2605" s="137"/>
      <c r="E2605" s="138">
        <v>-1.08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298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">
      <c r="A2606" s="133"/>
      <c r="B2606" s="134"/>
      <c r="C2606" s="157" t="s">
        <v>830</v>
      </c>
      <c r="D2606" s="137"/>
      <c r="E2606" s="138">
        <v>0.64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298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">
      <c r="A2607" s="133"/>
      <c r="B2607" s="134"/>
      <c r="C2607" s="157" t="s">
        <v>818</v>
      </c>
      <c r="D2607" s="137"/>
      <c r="E2607" s="138"/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298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">
      <c r="A2608" s="133"/>
      <c r="B2608" s="134"/>
      <c r="C2608" s="157" t="s">
        <v>831</v>
      </c>
      <c r="D2608" s="137"/>
      <c r="E2608" s="138">
        <v>-0.4</v>
      </c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298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">
      <c r="A2609" s="133"/>
      <c r="B2609" s="134"/>
      <c r="C2609" s="157" t="s">
        <v>1803</v>
      </c>
      <c r="D2609" s="137"/>
      <c r="E2609" s="138"/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298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">
      <c r="A2610" s="133"/>
      <c r="B2610" s="134"/>
      <c r="C2610" s="157" t="s">
        <v>651</v>
      </c>
      <c r="D2610" s="137"/>
      <c r="E2610" s="138">
        <v>1.08</v>
      </c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298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">
      <c r="A2611" s="133"/>
      <c r="B2611" s="134"/>
      <c r="C2611" s="157" t="s">
        <v>796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298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">
      <c r="A2612" s="133"/>
      <c r="B2612" s="134"/>
      <c r="C2612" s="157" t="s">
        <v>813</v>
      </c>
      <c r="D2612" s="137"/>
      <c r="E2612" s="138"/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298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">
      <c r="A2613" s="133"/>
      <c r="B2613" s="134"/>
      <c r="C2613" s="157" t="s">
        <v>832</v>
      </c>
      <c r="D2613" s="137"/>
      <c r="E2613" s="138">
        <v>49.7</v>
      </c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298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">
      <c r="A2614" s="133"/>
      <c r="B2614" s="134"/>
      <c r="C2614" s="157" t="s">
        <v>827</v>
      </c>
      <c r="D2614" s="137"/>
      <c r="E2614" s="138">
        <v>-1.6</v>
      </c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298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">
      <c r="A2615" s="133"/>
      <c r="B2615" s="134"/>
      <c r="C2615" s="157" t="s">
        <v>833</v>
      </c>
      <c r="D2615" s="137"/>
      <c r="E2615" s="138">
        <v>-15.78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298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">
      <c r="A2616" s="133"/>
      <c r="B2616" s="134"/>
      <c r="C2616" s="157" t="s">
        <v>1803</v>
      </c>
      <c r="D2616" s="137"/>
      <c r="E2616" s="138"/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298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">
      <c r="A2617" s="133"/>
      <c r="B2617" s="134"/>
      <c r="C2617" s="157" t="s">
        <v>652</v>
      </c>
      <c r="D2617" s="137"/>
      <c r="E2617" s="138">
        <v>15.78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298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">
      <c r="A2618" s="133"/>
      <c r="B2618" s="134"/>
      <c r="C2618" s="157" t="s">
        <v>834</v>
      </c>
      <c r="D2618" s="137"/>
      <c r="E2618" s="138"/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298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">
      <c r="A2619" s="133"/>
      <c r="B2619" s="134"/>
      <c r="C2619" s="157" t="s">
        <v>813</v>
      </c>
      <c r="D2619" s="137"/>
      <c r="E2619" s="138"/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298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">
      <c r="A2620" s="133"/>
      <c r="B2620" s="134"/>
      <c r="C2620" s="157" t="s">
        <v>835</v>
      </c>
      <c r="D2620" s="137"/>
      <c r="E2620" s="138">
        <v>47.6</v>
      </c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298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">
      <c r="A2621" s="133"/>
      <c r="B2621" s="134"/>
      <c r="C2621" s="157" t="s">
        <v>827</v>
      </c>
      <c r="D2621" s="137"/>
      <c r="E2621" s="138">
        <v>-1.6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298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">
      <c r="A2622" s="133"/>
      <c r="B2622" s="134"/>
      <c r="C2622" s="157" t="s">
        <v>836</v>
      </c>
      <c r="D2622" s="137"/>
      <c r="E2622" s="138">
        <v>-4.8</v>
      </c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298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">
      <c r="A2623" s="133"/>
      <c r="B2623" s="134"/>
      <c r="C2623" s="157" t="s">
        <v>837</v>
      </c>
      <c r="D2623" s="137"/>
      <c r="E2623" s="138">
        <v>-9.7799999999999994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298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">
      <c r="A2624" s="133"/>
      <c r="B2624" s="134"/>
      <c r="C2624" s="157" t="s">
        <v>818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298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">
      <c r="A2625" s="133"/>
      <c r="B2625" s="134"/>
      <c r="C2625" s="157" t="s">
        <v>838</v>
      </c>
      <c r="D2625" s="137"/>
      <c r="E2625" s="138">
        <v>4.8</v>
      </c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298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">
      <c r="A2626" s="133"/>
      <c r="B2626" s="134"/>
      <c r="C2626" s="157" t="s">
        <v>1803</v>
      </c>
      <c r="D2626" s="137"/>
      <c r="E2626" s="138"/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298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">
      <c r="A2627" s="133"/>
      <c r="B2627" s="134"/>
      <c r="C2627" s="157" t="s">
        <v>653</v>
      </c>
      <c r="D2627" s="137"/>
      <c r="E2627" s="138">
        <v>9.7799999999999994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298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">
      <c r="A2628" s="133"/>
      <c r="B2628" s="134"/>
      <c r="C2628" s="157" t="s">
        <v>655</v>
      </c>
      <c r="D2628" s="137"/>
      <c r="E2628" s="138"/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298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">
      <c r="A2629" s="133"/>
      <c r="B2629" s="134"/>
      <c r="C2629" s="157" t="s">
        <v>839</v>
      </c>
      <c r="D2629" s="137"/>
      <c r="E2629" s="138">
        <v>10.216699999999999</v>
      </c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298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">
      <c r="A2630" s="133"/>
      <c r="B2630" s="134"/>
      <c r="C2630" s="157" t="s">
        <v>1805</v>
      </c>
      <c r="D2630" s="137"/>
      <c r="E2630" s="138"/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298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">
      <c r="A2631" s="133"/>
      <c r="B2631" s="134"/>
      <c r="C2631" s="157" t="s">
        <v>1806</v>
      </c>
      <c r="D2631" s="137"/>
      <c r="E2631" s="138">
        <v>-3.42</v>
      </c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298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">
      <c r="A2632" s="133"/>
      <c r="B2632" s="134"/>
      <c r="C2632" s="157" t="s">
        <v>1156</v>
      </c>
      <c r="D2632" s="137"/>
      <c r="E2632" s="138">
        <v>-1.8</v>
      </c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298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">
      <c r="A2633" s="133"/>
      <c r="B2633" s="134"/>
      <c r="C2633" s="237"/>
      <c r="D2633" s="238"/>
      <c r="E2633" s="238"/>
      <c r="F2633" s="238"/>
      <c r="G2633" s="238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284</v>
      </c>
      <c r="AH2633" s="126"/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">
      <c r="A2634" s="146">
        <v>375</v>
      </c>
      <c r="B2634" s="147" t="s">
        <v>1807</v>
      </c>
      <c r="C2634" s="156" t="s">
        <v>1808</v>
      </c>
      <c r="D2634" s="148" t="s">
        <v>361</v>
      </c>
      <c r="E2634" s="149">
        <v>6.0030000000000001</v>
      </c>
      <c r="F2634" s="150"/>
      <c r="G2634" s="151">
        <f>ROUND(E2634*F2634,2)</f>
        <v>0</v>
      </c>
      <c r="H2634" s="150"/>
      <c r="I2634" s="151">
        <f>ROUND(E2634*H2634,2)</f>
        <v>0</v>
      </c>
      <c r="J2634" s="150"/>
      <c r="K2634" s="151">
        <f>ROUND(E2634*J2634,2)</f>
        <v>0</v>
      </c>
      <c r="L2634" s="151">
        <v>21</v>
      </c>
      <c r="M2634" s="151">
        <f>G2634*(1+L2634/100)</f>
        <v>0</v>
      </c>
      <c r="N2634" s="149">
        <v>1.0500000000000001E-2</v>
      </c>
      <c r="O2634" s="149">
        <f>ROUND(E2634*N2634,2)</f>
        <v>0.06</v>
      </c>
      <c r="P2634" s="149">
        <v>0</v>
      </c>
      <c r="Q2634" s="149">
        <f>ROUND(E2634*P2634,2)</f>
        <v>0</v>
      </c>
      <c r="R2634" s="151"/>
      <c r="S2634" s="151" t="s">
        <v>293</v>
      </c>
      <c r="T2634" s="152" t="s">
        <v>279</v>
      </c>
      <c r="U2634" s="136">
        <v>0</v>
      </c>
      <c r="V2634" s="136">
        <f>ROUND(E2634*U2634,2)</f>
        <v>0</v>
      </c>
      <c r="W2634" s="136"/>
      <c r="X2634" s="136" t="s">
        <v>677</v>
      </c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678</v>
      </c>
      <c r="AH2634" s="126"/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">
      <c r="A2635" s="133"/>
      <c r="B2635" s="134"/>
      <c r="C2635" s="157" t="s">
        <v>1809</v>
      </c>
      <c r="D2635" s="137"/>
      <c r="E2635" s="138"/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298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">
      <c r="A2636" s="133"/>
      <c r="B2636" s="134"/>
      <c r="C2636" s="157" t="s">
        <v>1810</v>
      </c>
      <c r="D2636" s="137"/>
      <c r="E2636" s="138">
        <v>3.9329999999999998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298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">
      <c r="A2637" s="133"/>
      <c r="B2637" s="134"/>
      <c r="C2637" s="157" t="s">
        <v>1811</v>
      </c>
      <c r="D2637" s="137"/>
      <c r="E2637" s="138">
        <v>2.0699999999999998</v>
      </c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298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">
      <c r="A2638" s="133"/>
      <c r="B2638" s="134"/>
      <c r="C2638" s="237"/>
      <c r="D2638" s="238"/>
      <c r="E2638" s="238"/>
      <c r="F2638" s="238"/>
      <c r="G2638" s="238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284</v>
      </c>
      <c r="AH2638" s="126"/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">
      <c r="A2639" s="146">
        <v>376</v>
      </c>
      <c r="B2639" s="147" t="s">
        <v>1812</v>
      </c>
      <c r="C2639" s="156" t="s">
        <v>1813</v>
      </c>
      <c r="D2639" s="148" t="s">
        <v>361</v>
      </c>
      <c r="E2639" s="149">
        <v>240.7303</v>
      </c>
      <c r="F2639" s="150"/>
      <c r="G2639" s="151">
        <f>ROUND(E2639*F2639,2)</f>
        <v>0</v>
      </c>
      <c r="H2639" s="150"/>
      <c r="I2639" s="151">
        <f>ROUND(E2639*H2639,2)</f>
        <v>0</v>
      </c>
      <c r="J2639" s="150"/>
      <c r="K2639" s="151">
        <f>ROUND(E2639*J2639,2)</f>
        <v>0</v>
      </c>
      <c r="L2639" s="151">
        <v>21</v>
      </c>
      <c r="M2639" s="151">
        <f>G2639*(1+L2639/100)</f>
        <v>0</v>
      </c>
      <c r="N2639" s="149">
        <v>1.0500000000000001E-2</v>
      </c>
      <c r="O2639" s="149">
        <f>ROUND(E2639*N2639,2)</f>
        <v>2.5299999999999998</v>
      </c>
      <c r="P2639" s="149">
        <v>0</v>
      </c>
      <c r="Q2639" s="149">
        <f>ROUND(E2639*P2639,2)</f>
        <v>0</v>
      </c>
      <c r="R2639" s="151"/>
      <c r="S2639" s="151" t="s">
        <v>293</v>
      </c>
      <c r="T2639" s="152" t="s">
        <v>279</v>
      </c>
      <c r="U2639" s="136">
        <v>0</v>
      </c>
      <c r="V2639" s="136">
        <f>ROUND(E2639*U2639,2)</f>
        <v>0</v>
      </c>
      <c r="W2639" s="136"/>
      <c r="X2639" s="136" t="s">
        <v>677</v>
      </c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678</v>
      </c>
      <c r="AH2639" s="126"/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">
      <c r="A2640" s="133"/>
      <c r="B2640" s="134"/>
      <c r="C2640" s="157" t="s">
        <v>1814</v>
      </c>
      <c r="D2640" s="137"/>
      <c r="E2640" s="138"/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298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">
      <c r="A2641" s="133"/>
      <c r="B2641" s="134"/>
      <c r="C2641" s="157" t="s">
        <v>1815</v>
      </c>
      <c r="D2641" s="137"/>
      <c r="E2641" s="138">
        <v>240.73031</v>
      </c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298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">
      <c r="A2642" s="133"/>
      <c r="B2642" s="134"/>
      <c r="C2642" s="237"/>
      <c r="D2642" s="238"/>
      <c r="E2642" s="238"/>
      <c r="F2642" s="238"/>
      <c r="G2642" s="238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284</v>
      </c>
      <c r="AH2642" s="126"/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">
      <c r="A2643" s="133">
        <v>377</v>
      </c>
      <c r="B2643" s="134" t="s">
        <v>1816</v>
      </c>
      <c r="C2643" s="170" t="s">
        <v>1817</v>
      </c>
      <c r="D2643" s="169" t="s">
        <v>0</v>
      </c>
      <c r="E2643" s="168"/>
      <c r="F2643" s="167"/>
      <c r="G2643" s="136">
        <f>ROUND(E2643*F2643,2)</f>
        <v>0</v>
      </c>
      <c r="H2643" s="167"/>
      <c r="I2643" s="136">
        <f>ROUND(E2643*H2643,2)</f>
        <v>0</v>
      </c>
      <c r="J2643" s="167"/>
      <c r="K2643" s="136">
        <f>ROUND(E2643*J2643,2)</f>
        <v>0</v>
      </c>
      <c r="L2643" s="136">
        <v>21</v>
      </c>
      <c r="M2643" s="136">
        <f>G2643*(1+L2643/100)</f>
        <v>0</v>
      </c>
      <c r="N2643" s="135">
        <v>0</v>
      </c>
      <c r="O2643" s="135">
        <f>ROUND(E2643*N2643,2)</f>
        <v>0</v>
      </c>
      <c r="P2643" s="135">
        <v>0</v>
      </c>
      <c r="Q2643" s="135">
        <f>ROUND(E2643*P2643,2)</f>
        <v>0</v>
      </c>
      <c r="R2643" s="136" t="s">
        <v>1753</v>
      </c>
      <c r="S2643" s="136" t="s">
        <v>3362</v>
      </c>
      <c r="T2643" s="136" t="s">
        <v>279</v>
      </c>
      <c r="U2643" s="136">
        <v>0</v>
      </c>
      <c r="V2643" s="136">
        <f>ROUND(E2643*U2643,2)</f>
        <v>0</v>
      </c>
      <c r="W2643" s="136"/>
      <c r="X2643" s="136" t="s">
        <v>1357</v>
      </c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1358</v>
      </c>
      <c r="AH2643" s="126"/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">
      <c r="A2644" s="133"/>
      <c r="B2644" s="134"/>
      <c r="C2644" s="237"/>
      <c r="D2644" s="238"/>
      <c r="E2644" s="238"/>
      <c r="F2644" s="238"/>
      <c r="G2644" s="238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284</v>
      </c>
      <c r="AH2644" s="126"/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x14ac:dyDescent="0.2">
      <c r="A2645" s="140" t="s">
        <v>273</v>
      </c>
      <c r="B2645" s="141" t="s">
        <v>192</v>
      </c>
      <c r="C2645" s="155" t="s">
        <v>193</v>
      </c>
      <c r="D2645" s="142"/>
      <c r="E2645" s="143"/>
      <c r="F2645" s="144"/>
      <c r="G2645" s="144">
        <f>SUMIF(AG2646:AG2771,"&lt;&gt;NOR",G2646:G2771)</f>
        <v>0</v>
      </c>
      <c r="H2645" s="144"/>
      <c r="I2645" s="144">
        <f>SUM(I2646:I2771)</f>
        <v>0</v>
      </c>
      <c r="J2645" s="144"/>
      <c r="K2645" s="144">
        <f>SUM(K2646:K2771)</f>
        <v>0</v>
      </c>
      <c r="L2645" s="144"/>
      <c r="M2645" s="144">
        <f>SUM(M2646:M2771)</f>
        <v>0</v>
      </c>
      <c r="N2645" s="143"/>
      <c r="O2645" s="143">
        <f>SUM(O2646:O2771)</f>
        <v>1.66</v>
      </c>
      <c r="P2645" s="143"/>
      <c r="Q2645" s="143">
        <f>SUM(Q2646:Q2771)</f>
        <v>0</v>
      </c>
      <c r="R2645" s="144"/>
      <c r="S2645" s="144"/>
      <c r="T2645" s="145"/>
      <c r="U2645" s="139"/>
      <c r="V2645" s="139">
        <f>SUM(V2646:V2771)</f>
        <v>68.8</v>
      </c>
      <c r="W2645" s="139"/>
      <c r="X2645" s="139"/>
      <c r="AG2645" t="s">
        <v>274</v>
      </c>
    </row>
    <row r="2646" spans="1:60" outlineLevel="1" x14ac:dyDescent="0.2">
      <c r="A2646" s="146">
        <v>378</v>
      </c>
      <c r="B2646" s="147" t="s">
        <v>1818</v>
      </c>
      <c r="C2646" s="156" t="s">
        <v>1819</v>
      </c>
      <c r="D2646" s="148" t="s">
        <v>361</v>
      </c>
      <c r="E2646" s="149">
        <v>312.72674999999998</v>
      </c>
      <c r="F2646" s="150"/>
      <c r="G2646" s="151">
        <f>ROUND(E2646*F2646,2)</f>
        <v>0</v>
      </c>
      <c r="H2646" s="150"/>
      <c r="I2646" s="151">
        <f>ROUND(E2646*H2646,2)</f>
        <v>0</v>
      </c>
      <c r="J2646" s="150"/>
      <c r="K2646" s="151">
        <f>ROUND(E2646*J2646,2)</f>
        <v>0</v>
      </c>
      <c r="L2646" s="151">
        <v>21</v>
      </c>
      <c r="M2646" s="151">
        <f>G2646*(1+L2646/100)</f>
        <v>0</v>
      </c>
      <c r="N2646" s="149">
        <v>5.5000000000000003E-4</v>
      </c>
      <c r="O2646" s="149">
        <f>ROUND(E2646*N2646,2)</f>
        <v>0.17</v>
      </c>
      <c r="P2646" s="149">
        <v>0</v>
      </c>
      <c r="Q2646" s="149">
        <f>ROUND(E2646*P2646,2)</f>
        <v>0</v>
      </c>
      <c r="R2646" s="151"/>
      <c r="S2646" s="151" t="s">
        <v>293</v>
      </c>
      <c r="T2646" s="152" t="s">
        <v>279</v>
      </c>
      <c r="U2646" s="136">
        <v>0.22</v>
      </c>
      <c r="V2646" s="136">
        <f>ROUND(E2646*U2646,2)</f>
        <v>68.8</v>
      </c>
      <c r="W2646" s="136"/>
      <c r="X2646" s="136" t="s">
        <v>320</v>
      </c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321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">
      <c r="A2647" s="133"/>
      <c r="B2647" s="134"/>
      <c r="C2647" s="241" t="s">
        <v>1820</v>
      </c>
      <c r="D2647" s="242"/>
      <c r="E2647" s="242"/>
      <c r="F2647" s="242"/>
      <c r="G2647" s="242"/>
      <c r="H2647" s="136"/>
      <c r="I2647" s="136"/>
      <c r="J2647" s="136"/>
      <c r="K2647" s="136"/>
      <c r="L2647" s="136"/>
      <c r="M2647" s="136"/>
      <c r="N2647" s="135"/>
      <c r="O2647" s="135"/>
      <c r="P2647" s="135"/>
      <c r="Q2647" s="135"/>
      <c r="R2647" s="136"/>
      <c r="S2647" s="136"/>
      <c r="T2647" s="136"/>
      <c r="U2647" s="136"/>
      <c r="V2647" s="136"/>
      <c r="W2647" s="136"/>
      <c r="X2647" s="136"/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283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">
      <c r="A2648" s="133"/>
      <c r="B2648" s="134"/>
      <c r="C2648" s="157" t="s">
        <v>789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298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">
      <c r="A2649" s="133"/>
      <c r="B2649" s="134"/>
      <c r="C2649" s="157" t="s">
        <v>790</v>
      </c>
      <c r="D2649" s="137"/>
      <c r="E2649" s="138"/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298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">
      <c r="A2650" s="133"/>
      <c r="B2650" s="134"/>
      <c r="C2650" s="157" t="s">
        <v>791</v>
      </c>
      <c r="D2650" s="137"/>
      <c r="E2650" s="138">
        <v>115.5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298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">
      <c r="A2651" s="133"/>
      <c r="B2651" s="134"/>
      <c r="C2651" s="157" t="s">
        <v>792</v>
      </c>
      <c r="D2651" s="137"/>
      <c r="E2651" s="138">
        <v>-16.809999999999999</v>
      </c>
      <c r="F2651" s="136"/>
      <c r="G2651" s="136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298</v>
      </c>
      <c r="AH2651" s="126">
        <v>0</v>
      </c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">
      <c r="A2652" s="133"/>
      <c r="B2652" s="134"/>
      <c r="C2652" s="157" t="s">
        <v>793</v>
      </c>
      <c r="D2652" s="137"/>
      <c r="E2652" s="138"/>
      <c r="F2652" s="136"/>
      <c r="G2652" s="136"/>
      <c r="H2652" s="136"/>
      <c r="I2652" s="136"/>
      <c r="J2652" s="136"/>
      <c r="K2652" s="136"/>
      <c r="L2652" s="136"/>
      <c r="M2652" s="136"/>
      <c r="N2652" s="135"/>
      <c r="O2652" s="135"/>
      <c r="P2652" s="135"/>
      <c r="Q2652" s="135"/>
      <c r="R2652" s="136"/>
      <c r="S2652" s="136"/>
      <c r="T2652" s="136"/>
      <c r="U2652" s="136"/>
      <c r="V2652" s="136"/>
      <c r="W2652" s="136"/>
      <c r="X2652" s="136"/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298</v>
      </c>
      <c r="AH2652" s="126">
        <v>0</v>
      </c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">
      <c r="A2653" s="133"/>
      <c r="B2653" s="134"/>
      <c r="C2653" s="157" t="s">
        <v>794</v>
      </c>
      <c r="D2653" s="137"/>
      <c r="E2653" s="138">
        <v>130.5</v>
      </c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298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">
      <c r="A2654" s="133"/>
      <c r="B2654" s="134"/>
      <c r="C2654" s="157" t="s">
        <v>795</v>
      </c>
      <c r="D2654" s="137"/>
      <c r="E2654" s="138">
        <v>-7.6749999999999998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298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">
      <c r="A2655" s="133"/>
      <c r="B2655" s="134"/>
      <c r="C2655" s="157" t="s">
        <v>796</v>
      </c>
      <c r="D2655" s="137"/>
      <c r="E2655" s="138"/>
      <c r="F2655" s="136"/>
      <c r="G2655" s="136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298</v>
      </c>
      <c r="AH2655" s="126">
        <v>0</v>
      </c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">
      <c r="A2656" s="133"/>
      <c r="B2656" s="134"/>
      <c r="C2656" s="157" t="s">
        <v>797</v>
      </c>
      <c r="D2656" s="137"/>
      <c r="E2656" s="138">
        <v>19.88</v>
      </c>
      <c r="F2656" s="136"/>
      <c r="G2656" s="136"/>
      <c r="H2656" s="136"/>
      <c r="I2656" s="136"/>
      <c r="J2656" s="136"/>
      <c r="K2656" s="136"/>
      <c r="L2656" s="136"/>
      <c r="M2656" s="136"/>
      <c r="N2656" s="135"/>
      <c r="O2656" s="135"/>
      <c r="P2656" s="135"/>
      <c r="Q2656" s="135"/>
      <c r="R2656" s="136"/>
      <c r="S2656" s="136"/>
      <c r="T2656" s="136"/>
      <c r="U2656" s="136"/>
      <c r="V2656" s="136"/>
      <c r="W2656" s="136"/>
      <c r="X2656" s="136"/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298</v>
      </c>
      <c r="AH2656" s="126">
        <v>0</v>
      </c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">
      <c r="A2657" s="133"/>
      <c r="B2657" s="134"/>
      <c r="C2657" s="157" t="s">
        <v>798</v>
      </c>
      <c r="D2657" s="137"/>
      <c r="E2657" s="138">
        <v>-1.36</v>
      </c>
      <c r="F2657" s="136"/>
      <c r="G2657" s="136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298</v>
      </c>
      <c r="AH2657" s="126">
        <v>0</v>
      </c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outlineLevel="1" x14ac:dyDescent="0.2">
      <c r="A2658" s="133"/>
      <c r="B2658" s="134"/>
      <c r="C2658" s="157" t="s">
        <v>799</v>
      </c>
      <c r="D2658" s="137"/>
      <c r="E2658" s="138"/>
      <c r="F2658" s="136"/>
      <c r="G2658" s="136"/>
      <c r="H2658" s="136"/>
      <c r="I2658" s="136"/>
      <c r="J2658" s="136"/>
      <c r="K2658" s="136"/>
      <c r="L2658" s="136"/>
      <c r="M2658" s="136"/>
      <c r="N2658" s="135"/>
      <c r="O2658" s="135"/>
      <c r="P2658" s="135"/>
      <c r="Q2658" s="135"/>
      <c r="R2658" s="136"/>
      <c r="S2658" s="136"/>
      <c r="T2658" s="136"/>
      <c r="U2658" s="136"/>
      <c r="V2658" s="136"/>
      <c r="W2658" s="136"/>
      <c r="X2658" s="136"/>
      <c r="Y2658" s="126"/>
      <c r="Z2658" s="126"/>
      <c r="AA2658" s="126"/>
      <c r="AB2658" s="126"/>
      <c r="AC2658" s="126"/>
      <c r="AD2658" s="126"/>
      <c r="AE2658" s="126"/>
      <c r="AF2658" s="126"/>
      <c r="AG2658" s="126" t="s">
        <v>298</v>
      </c>
      <c r="AH2658" s="126">
        <v>0</v>
      </c>
      <c r="AI2658" s="126"/>
      <c r="AJ2658" s="126"/>
      <c r="AK2658" s="126"/>
      <c r="AL2658" s="126"/>
      <c r="AM2658" s="126"/>
      <c r="AN2658" s="126"/>
      <c r="AO2658" s="126"/>
      <c r="AP2658" s="126"/>
      <c r="AQ2658" s="126"/>
      <c r="AR2658" s="126"/>
      <c r="AS2658" s="126"/>
      <c r="AT2658" s="126"/>
      <c r="AU2658" s="126"/>
      <c r="AV2658" s="126"/>
      <c r="AW2658" s="126"/>
      <c r="AX2658" s="126"/>
      <c r="AY2658" s="126"/>
      <c r="AZ2658" s="126"/>
      <c r="BA2658" s="126"/>
      <c r="BB2658" s="126"/>
      <c r="BC2658" s="126"/>
      <c r="BD2658" s="126"/>
      <c r="BE2658" s="126"/>
      <c r="BF2658" s="126"/>
      <c r="BG2658" s="126"/>
      <c r="BH2658" s="126"/>
    </row>
    <row r="2659" spans="1:60" outlineLevel="1" x14ac:dyDescent="0.2">
      <c r="A2659" s="133"/>
      <c r="B2659" s="134"/>
      <c r="C2659" s="157" t="s">
        <v>800</v>
      </c>
      <c r="D2659" s="137"/>
      <c r="E2659" s="138">
        <v>15.44</v>
      </c>
      <c r="F2659" s="136"/>
      <c r="G2659" s="136"/>
      <c r="H2659" s="136"/>
      <c r="I2659" s="136"/>
      <c r="J2659" s="136"/>
      <c r="K2659" s="136"/>
      <c r="L2659" s="136"/>
      <c r="M2659" s="136"/>
      <c r="N2659" s="135"/>
      <c r="O2659" s="135"/>
      <c r="P2659" s="135"/>
      <c r="Q2659" s="135"/>
      <c r="R2659" s="136"/>
      <c r="S2659" s="136"/>
      <c r="T2659" s="136"/>
      <c r="U2659" s="136"/>
      <c r="V2659" s="136"/>
      <c r="W2659" s="136"/>
      <c r="X2659" s="136"/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298</v>
      </c>
      <c r="AH2659" s="126">
        <v>0</v>
      </c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">
      <c r="A2660" s="133"/>
      <c r="B2660" s="134"/>
      <c r="C2660" s="157" t="s">
        <v>801</v>
      </c>
      <c r="D2660" s="137"/>
      <c r="E2660" s="138">
        <v>-4.5999999999999996</v>
      </c>
      <c r="F2660" s="136"/>
      <c r="G2660" s="136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298</v>
      </c>
      <c r="AH2660" s="126">
        <v>0</v>
      </c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">
      <c r="A2661" s="133"/>
      <c r="B2661" s="134"/>
      <c r="C2661" s="157" t="s">
        <v>802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298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">
      <c r="A2662" s="133"/>
      <c r="B2662" s="134"/>
      <c r="C2662" s="157" t="s">
        <v>803</v>
      </c>
      <c r="D2662" s="137"/>
      <c r="E2662" s="138">
        <v>36.4</v>
      </c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298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">
      <c r="A2663" s="133"/>
      <c r="B2663" s="134"/>
      <c r="C2663" s="157" t="s">
        <v>804</v>
      </c>
      <c r="D2663" s="137"/>
      <c r="E2663" s="138">
        <v>-5.52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298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">
      <c r="A2664" s="133"/>
      <c r="B2664" s="134"/>
      <c r="C2664" s="157" t="s">
        <v>805</v>
      </c>
      <c r="D2664" s="137"/>
      <c r="E2664" s="138"/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298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">
      <c r="A2665" s="133"/>
      <c r="B2665" s="134"/>
      <c r="C2665" s="157" t="s">
        <v>806</v>
      </c>
      <c r="D2665" s="137"/>
      <c r="E2665" s="138">
        <v>19.600000000000001</v>
      </c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298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">
      <c r="A2666" s="133"/>
      <c r="B2666" s="134"/>
      <c r="C2666" s="157" t="s">
        <v>807</v>
      </c>
      <c r="D2666" s="137"/>
      <c r="E2666" s="138">
        <v>-3.52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298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">
      <c r="A2667" s="133"/>
      <c r="B2667" s="134"/>
      <c r="C2667" s="157" t="s">
        <v>655</v>
      </c>
      <c r="D2667" s="137"/>
      <c r="E2667" s="138"/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298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">
      <c r="A2668" s="133"/>
      <c r="B2668" s="134"/>
      <c r="C2668" s="157" t="s">
        <v>808</v>
      </c>
      <c r="D2668" s="137"/>
      <c r="E2668" s="138">
        <v>14.89175</v>
      </c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298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">
      <c r="A2669" s="133"/>
      <c r="B2669" s="134"/>
      <c r="C2669" s="237"/>
      <c r="D2669" s="238"/>
      <c r="E2669" s="238"/>
      <c r="F2669" s="238"/>
      <c r="G2669" s="238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284</v>
      </c>
      <c r="AH2669" s="126"/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">
      <c r="A2670" s="146">
        <v>379</v>
      </c>
      <c r="B2670" s="147" t="s">
        <v>1821</v>
      </c>
      <c r="C2670" s="156" t="s">
        <v>1822</v>
      </c>
      <c r="D2670" s="148" t="s">
        <v>361</v>
      </c>
      <c r="E2670" s="149">
        <v>3960.5898999999999</v>
      </c>
      <c r="F2670" s="150"/>
      <c r="G2670" s="151">
        <f>ROUND(E2670*F2670,2)</f>
        <v>0</v>
      </c>
      <c r="H2670" s="150"/>
      <c r="I2670" s="151">
        <f>ROUND(E2670*H2670,2)</f>
        <v>0</v>
      </c>
      <c r="J2670" s="150"/>
      <c r="K2670" s="151">
        <f>ROUND(E2670*J2670,2)</f>
        <v>0</v>
      </c>
      <c r="L2670" s="151">
        <v>21</v>
      </c>
      <c r="M2670" s="151">
        <f>G2670*(1+L2670/100)</f>
        <v>0</v>
      </c>
      <c r="N2670" s="149">
        <v>3.2000000000000003E-4</v>
      </c>
      <c r="O2670" s="149">
        <f>ROUND(E2670*N2670,2)</f>
        <v>1.27</v>
      </c>
      <c r="P2670" s="149">
        <v>0</v>
      </c>
      <c r="Q2670" s="149">
        <f>ROUND(E2670*P2670,2)</f>
        <v>0</v>
      </c>
      <c r="R2670" s="151" t="s">
        <v>1351</v>
      </c>
      <c r="S2670" s="151" t="s">
        <v>3362</v>
      </c>
      <c r="T2670" s="152" t="s">
        <v>279</v>
      </c>
      <c r="U2670" s="136">
        <v>0</v>
      </c>
      <c r="V2670" s="136">
        <f>ROUND(E2670*U2670,2)</f>
        <v>0</v>
      </c>
      <c r="W2670" s="136"/>
      <c r="X2670" s="136" t="s">
        <v>381</v>
      </c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382</v>
      </c>
      <c r="AH2670" s="126"/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">
      <c r="A2671" s="133"/>
      <c r="B2671" s="134"/>
      <c r="C2671" s="157" t="s">
        <v>1823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298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">
      <c r="A2672" s="133"/>
      <c r="B2672" s="134"/>
      <c r="C2672" s="157" t="s">
        <v>447</v>
      </c>
      <c r="D2672" s="137"/>
      <c r="E2672" s="138"/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298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">
      <c r="A2673" s="133"/>
      <c r="B2673" s="134"/>
      <c r="C2673" s="157" t="s">
        <v>1149</v>
      </c>
      <c r="D2673" s="137"/>
      <c r="E2673" s="138"/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298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">
      <c r="A2674" s="133"/>
      <c r="B2674" s="134"/>
      <c r="C2674" s="157" t="s">
        <v>1150</v>
      </c>
      <c r="D2674" s="137"/>
      <c r="E2674" s="138">
        <v>110.26</v>
      </c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298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">
      <c r="A2675" s="133"/>
      <c r="B2675" s="134"/>
      <c r="C2675" s="157" t="s">
        <v>1153</v>
      </c>
      <c r="D2675" s="137"/>
      <c r="E2675" s="138"/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298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">
      <c r="A2676" s="133"/>
      <c r="B2676" s="134"/>
      <c r="C2676" s="157" t="s">
        <v>1154</v>
      </c>
      <c r="D2676" s="137"/>
      <c r="E2676" s="138">
        <v>48.47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298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">
      <c r="A2677" s="133"/>
      <c r="B2677" s="134"/>
      <c r="C2677" s="157" t="s">
        <v>1157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298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">
      <c r="A2678" s="133"/>
      <c r="B2678" s="134"/>
      <c r="C2678" s="157" t="s">
        <v>1158</v>
      </c>
      <c r="D2678" s="137"/>
      <c r="E2678" s="138">
        <v>26.35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298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">
      <c r="A2679" s="133"/>
      <c r="B2679" s="134"/>
      <c r="C2679" s="157" t="s">
        <v>1159</v>
      </c>
      <c r="D2679" s="137"/>
      <c r="E2679" s="138"/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298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">
      <c r="A2680" s="133"/>
      <c r="B2680" s="134"/>
      <c r="C2680" s="157" t="s">
        <v>1160</v>
      </c>
      <c r="D2680" s="137"/>
      <c r="E2680" s="138">
        <v>354.46</v>
      </c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298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">
      <c r="A2681" s="133"/>
      <c r="B2681" s="134"/>
      <c r="C2681" s="157" t="s">
        <v>1163</v>
      </c>
      <c r="D2681" s="137"/>
      <c r="E2681" s="138"/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298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">
      <c r="A2682" s="133"/>
      <c r="B2682" s="134"/>
      <c r="C2682" s="157" t="s">
        <v>1164</v>
      </c>
      <c r="D2682" s="137"/>
      <c r="E2682" s="138">
        <v>220.52</v>
      </c>
      <c r="F2682" s="136"/>
      <c r="G2682" s="136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298</v>
      </c>
      <c r="AH2682" s="126">
        <v>0</v>
      </c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">
      <c r="A2683" s="133"/>
      <c r="B2683" s="134"/>
      <c r="C2683" s="157" t="s">
        <v>1166</v>
      </c>
      <c r="D2683" s="137"/>
      <c r="E2683" s="138"/>
      <c r="F2683" s="136"/>
      <c r="G2683" s="136"/>
      <c r="H2683" s="136"/>
      <c r="I2683" s="136"/>
      <c r="J2683" s="136"/>
      <c r="K2683" s="136"/>
      <c r="L2683" s="136"/>
      <c r="M2683" s="136"/>
      <c r="N2683" s="135"/>
      <c r="O2683" s="135"/>
      <c r="P2683" s="135"/>
      <c r="Q2683" s="135"/>
      <c r="R2683" s="136"/>
      <c r="S2683" s="136"/>
      <c r="T2683" s="136"/>
      <c r="U2683" s="136"/>
      <c r="V2683" s="136"/>
      <c r="W2683" s="136"/>
      <c r="X2683" s="136"/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298</v>
      </c>
      <c r="AH2683" s="126">
        <v>0</v>
      </c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">
      <c r="A2684" s="133"/>
      <c r="B2684" s="134"/>
      <c r="C2684" s="157" t="s">
        <v>1160</v>
      </c>
      <c r="D2684" s="137"/>
      <c r="E2684" s="138">
        <v>354.46</v>
      </c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298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">
      <c r="A2685" s="133"/>
      <c r="B2685" s="134"/>
      <c r="C2685" s="157" t="s">
        <v>1168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298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">
      <c r="A2686" s="133"/>
      <c r="B2686" s="134"/>
      <c r="C2686" s="157" t="s">
        <v>1169</v>
      </c>
      <c r="D2686" s="137"/>
      <c r="E2686" s="138">
        <v>82.14</v>
      </c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298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">
      <c r="A2687" s="133"/>
      <c r="B2687" s="134"/>
      <c r="C2687" s="157" t="s">
        <v>455</v>
      </c>
      <c r="D2687" s="137"/>
      <c r="E2687" s="138"/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298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">
      <c r="A2688" s="133"/>
      <c r="B2688" s="134"/>
      <c r="C2688" s="157" t="s">
        <v>612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298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">
      <c r="A2689" s="133"/>
      <c r="B2689" s="134"/>
      <c r="C2689" s="157" t="s">
        <v>767</v>
      </c>
      <c r="D2689" s="137"/>
      <c r="E2689" s="138">
        <v>58.43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298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">
      <c r="A2690" s="133"/>
      <c r="B2690" s="134"/>
      <c r="C2690" s="157" t="s">
        <v>455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298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">
      <c r="A2691" s="133"/>
      <c r="B2691" s="134"/>
      <c r="C2691" s="157" t="s">
        <v>770</v>
      </c>
      <c r="D2691" s="137"/>
      <c r="E2691" s="138">
        <v>435.88749999999999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298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">
      <c r="A2692" s="133"/>
      <c r="B2692" s="134"/>
      <c r="C2692" s="157" t="s">
        <v>502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298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">
      <c r="A2693" s="133"/>
      <c r="B2693" s="134"/>
      <c r="C2693" s="157" t="s">
        <v>844</v>
      </c>
      <c r="D2693" s="137"/>
      <c r="E2693" s="138">
        <v>16.52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298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">
      <c r="A2694" s="133"/>
      <c r="B2694" s="134"/>
      <c r="C2694" s="157" t="s">
        <v>455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298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">
      <c r="A2695" s="133"/>
      <c r="B2695" s="134"/>
      <c r="C2695" s="157" t="s">
        <v>612</v>
      </c>
      <c r="D2695" s="137"/>
      <c r="E2695" s="138"/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298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">
      <c r="A2696" s="133"/>
      <c r="B2696" s="134"/>
      <c r="C2696" s="157" t="s">
        <v>846</v>
      </c>
      <c r="D2696" s="137"/>
      <c r="E2696" s="138">
        <v>157.0275</v>
      </c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298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">
      <c r="A2697" s="133"/>
      <c r="B2697" s="134"/>
      <c r="C2697" s="157" t="s">
        <v>455</v>
      </c>
      <c r="D2697" s="137"/>
      <c r="E2697" s="138"/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298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">
      <c r="A2698" s="133"/>
      <c r="B2698" s="134"/>
      <c r="C2698" s="157" t="s">
        <v>847</v>
      </c>
      <c r="D2698" s="137"/>
      <c r="E2698" s="138">
        <v>59.94</v>
      </c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298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">
      <c r="A2699" s="133"/>
      <c r="B2699" s="134"/>
      <c r="C2699" s="157" t="s">
        <v>492</v>
      </c>
      <c r="D2699" s="137"/>
      <c r="E2699" s="138"/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298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">
      <c r="A2700" s="133"/>
      <c r="B2700" s="134"/>
      <c r="C2700" s="157" t="s">
        <v>849</v>
      </c>
      <c r="D2700" s="137"/>
      <c r="E2700" s="138">
        <v>34.299999999999997</v>
      </c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298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">
      <c r="A2701" s="133"/>
      <c r="B2701" s="134"/>
      <c r="C2701" s="157" t="s">
        <v>455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298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">
      <c r="A2702" s="133"/>
      <c r="B2702" s="134"/>
      <c r="C2702" s="157" t="s">
        <v>1280</v>
      </c>
      <c r="D2702" s="137"/>
      <c r="E2702" s="138">
        <v>392.29874999999998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298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">
      <c r="A2703" s="133"/>
      <c r="B2703" s="134"/>
      <c r="C2703" s="157" t="s">
        <v>1180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298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">
      <c r="A2704" s="133"/>
      <c r="B2704" s="134"/>
      <c r="C2704" s="157" t="s">
        <v>1181</v>
      </c>
      <c r="D2704" s="137"/>
      <c r="E2704" s="138">
        <v>177.87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298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">
      <c r="A2705" s="133"/>
      <c r="B2705" s="134"/>
      <c r="C2705" s="157" t="s">
        <v>1183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298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">
      <c r="A2706" s="133"/>
      <c r="B2706" s="134"/>
      <c r="C2706" s="157" t="s">
        <v>1184</v>
      </c>
      <c r="D2706" s="137"/>
      <c r="E2706" s="138">
        <v>35.325000000000003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298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">
      <c r="A2707" s="133"/>
      <c r="B2707" s="134"/>
      <c r="C2707" s="157" t="s">
        <v>1185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298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">
      <c r="A2708" s="133"/>
      <c r="B2708" s="134"/>
      <c r="C2708" s="157" t="s">
        <v>1186</v>
      </c>
      <c r="D2708" s="137"/>
      <c r="E2708" s="138">
        <v>39.69</v>
      </c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298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">
      <c r="A2709" s="133"/>
      <c r="B2709" s="134"/>
      <c r="C2709" s="157" t="s">
        <v>793</v>
      </c>
      <c r="D2709" s="137"/>
      <c r="E2709" s="138"/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298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">
      <c r="A2710" s="133"/>
      <c r="B2710" s="134"/>
      <c r="C2710" s="157" t="s">
        <v>1187</v>
      </c>
      <c r="D2710" s="137"/>
      <c r="E2710" s="138">
        <v>101.8575</v>
      </c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298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">
      <c r="A2711" s="133"/>
      <c r="B2711" s="134"/>
      <c r="C2711" s="157" t="s">
        <v>1189</v>
      </c>
      <c r="D2711" s="137"/>
      <c r="E2711" s="138"/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298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">
      <c r="A2712" s="133"/>
      <c r="B2712" s="134"/>
      <c r="C2712" s="157" t="s">
        <v>1190</v>
      </c>
      <c r="D2712" s="137"/>
      <c r="E2712" s="138">
        <v>67.2</v>
      </c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298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">
      <c r="A2713" s="133"/>
      <c r="B2713" s="134"/>
      <c r="C2713" s="157" t="s">
        <v>1192</v>
      </c>
      <c r="D2713" s="137"/>
      <c r="E2713" s="138"/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298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">
      <c r="A2714" s="133"/>
      <c r="B2714" s="134"/>
      <c r="C2714" s="157" t="s">
        <v>1193</v>
      </c>
      <c r="D2714" s="137"/>
      <c r="E2714" s="138">
        <v>94.8</v>
      </c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298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">
      <c r="A2715" s="133"/>
      <c r="B2715" s="134"/>
      <c r="C2715" s="157" t="s">
        <v>834</v>
      </c>
      <c r="D2715" s="137"/>
      <c r="E2715" s="138"/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298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">
      <c r="A2716" s="133"/>
      <c r="B2716" s="134"/>
      <c r="C2716" s="157" t="s">
        <v>1195</v>
      </c>
      <c r="D2716" s="137"/>
      <c r="E2716" s="138">
        <v>236.8</v>
      </c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298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">
      <c r="A2717" s="133"/>
      <c r="B2717" s="134"/>
      <c r="C2717" s="157" t="s">
        <v>823</v>
      </c>
      <c r="D2717" s="137"/>
      <c r="E2717" s="138"/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298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">
      <c r="A2718" s="133"/>
      <c r="B2718" s="134"/>
      <c r="C2718" s="157" t="s">
        <v>1198</v>
      </c>
      <c r="D2718" s="137"/>
      <c r="E2718" s="138">
        <v>57.78</v>
      </c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298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">
      <c r="A2719" s="133"/>
      <c r="B2719" s="134"/>
      <c r="C2719" s="157" t="s">
        <v>1201</v>
      </c>
      <c r="D2719" s="137"/>
      <c r="E2719" s="138"/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298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">
      <c r="A2720" s="133"/>
      <c r="B2720" s="134"/>
      <c r="C2720" s="157" t="s">
        <v>825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298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">
      <c r="A2721" s="133"/>
      <c r="B2721" s="134"/>
      <c r="C2721" s="157" t="s">
        <v>813</v>
      </c>
      <c r="D2721" s="137"/>
      <c r="E2721" s="138"/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298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">
      <c r="A2722" s="133"/>
      <c r="B2722" s="134"/>
      <c r="C2722" s="157" t="s">
        <v>1202</v>
      </c>
      <c r="D2722" s="137"/>
      <c r="E2722" s="138">
        <v>25.74</v>
      </c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298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">
      <c r="A2723" s="133"/>
      <c r="B2723" s="134"/>
      <c r="C2723" s="157" t="s">
        <v>796</v>
      </c>
      <c r="D2723" s="137"/>
      <c r="E2723" s="138"/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298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">
      <c r="A2724" s="133"/>
      <c r="B2724" s="134"/>
      <c r="C2724" s="157" t="s">
        <v>813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298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">
      <c r="A2725" s="133"/>
      <c r="B2725" s="134"/>
      <c r="C2725" s="157" t="s">
        <v>1203</v>
      </c>
      <c r="D2725" s="137"/>
      <c r="E2725" s="138">
        <v>54.67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298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">
      <c r="A2726" s="133"/>
      <c r="B2726" s="134"/>
      <c r="C2726" s="157" t="s">
        <v>1204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298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">
      <c r="A2727" s="133"/>
      <c r="B2727" s="134"/>
      <c r="C2727" s="157" t="s">
        <v>813</v>
      </c>
      <c r="D2727" s="137"/>
      <c r="E2727" s="138"/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298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">
      <c r="A2728" s="133"/>
      <c r="B2728" s="134"/>
      <c r="C2728" s="157" t="s">
        <v>1205</v>
      </c>
      <c r="D2728" s="137"/>
      <c r="E2728" s="138">
        <v>52.36</v>
      </c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298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">
      <c r="A2729" s="133"/>
      <c r="B2729" s="134"/>
      <c r="C2729" s="157" t="s">
        <v>820</v>
      </c>
      <c r="D2729" s="137"/>
      <c r="E2729" s="138"/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298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">
      <c r="A2730" s="133"/>
      <c r="B2730" s="134"/>
      <c r="C2730" s="157" t="s">
        <v>813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298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">
      <c r="A2731" s="133"/>
      <c r="B2731" s="134"/>
      <c r="C2731" s="157" t="s">
        <v>1206</v>
      </c>
      <c r="D2731" s="137"/>
      <c r="E2731" s="138">
        <v>41.726750000000003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298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">
      <c r="A2732" s="133"/>
      <c r="B2732" s="134"/>
      <c r="C2732" s="157" t="s">
        <v>1207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298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">
      <c r="A2733" s="133"/>
      <c r="B2733" s="134"/>
      <c r="C2733" s="157" t="s">
        <v>1208</v>
      </c>
      <c r="D2733" s="137"/>
      <c r="E2733" s="138">
        <v>142.66175000000001</v>
      </c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298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">
      <c r="A2734" s="133"/>
      <c r="B2734" s="134"/>
      <c r="C2734" s="157" t="s">
        <v>789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298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">
      <c r="A2735" s="133"/>
      <c r="B2735" s="134"/>
      <c r="C2735" s="157" t="s">
        <v>790</v>
      </c>
      <c r="D2735" s="137"/>
      <c r="E2735" s="138"/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298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">
      <c r="A2736" s="133"/>
      <c r="B2736" s="134"/>
      <c r="C2736" s="157" t="s">
        <v>1824</v>
      </c>
      <c r="D2736" s="137"/>
      <c r="E2736" s="138">
        <v>-115.5</v>
      </c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298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">
      <c r="A2737" s="133"/>
      <c r="B2737" s="134"/>
      <c r="C2737" s="157" t="s">
        <v>793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298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">
      <c r="A2738" s="133"/>
      <c r="B2738" s="134"/>
      <c r="C2738" s="157" t="s">
        <v>1825</v>
      </c>
      <c r="D2738" s="137"/>
      <c r="E2738" s="138">
        <v>-130.5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298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">
      <c r="A2739" s="133"/>
      <c r="B2739" s="134"/>
      <c r="C2739" s="157" t="s">
        <v>796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298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">
      <c r="A2740" s="133"/>
      <c r="B2740" s="134"/>
      <c r="C2740" s="157" t="s">
        <v>1826</v>
      </c>
      <c r="D2740" s="137"/>
      <c r="E2740" s="138">
        <v>-19.88</v>
      </c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298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">
      <c r="A2741" s="133"/>
      <c r="B2741" s="134"/>
      <c r="C2741" s="157" t="s">
        <v>799</v>
      </c>
      <c r="D2741" s="137"/>
      <c r="E2741" s="138"/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298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">
      <c r="A2742" s="133"/>
      <c r="B2742" s="134"/>
      <c r="C2742" s="157" t="s">
        <v>1827</v>
      </c>
      <c r="D2742" s="137"/>
      <c r="E2742" s="138">
        <v>-15.44</v>
      </c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298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">
      <c r="A2743" s="133"/>
      <c r="B2743" s="134"/>
      <c r="C2743" s="157" t="s">
        <v>802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298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">
      <c r="A2744" s="133"/>
      <c r="B2744" s="134"/>
      <c r="C2744" s="157" t="s">
        <v>1828</v>
      </c>
      <c r="D2744" s="137"/>
      <c r="E2744" s="138">
        <v>-36.4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298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">
      <c r="A2745" s="133"/>
      <c r="B2745" s="134"/>
      <c r="C2745" s="157" t="s">
        <v>805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298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">
      <c r="A2746" s="133"/>
      <c r="B2746" s="134"/>
      <c r="C2746" s="157" t="s">
        <v>1829</v>
      </c>
      <c r="D2746" s="137"/>
      <c r="E2746" s="138">
        <v>-19.600000000000001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298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">
      <c r="A2747" s="133"/>
      <c r="B2747" s="134"/>
      <c r="C2747" s="157" t="s">
        <v>655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298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">
      <c r="A2748" s="133"/>
      <c r="B2748" s="134"/>
      <c r="C2748" s="157" t="s">
        <v>1830</v>
      </c>
      <c r="D2748" s="137"/>
      <c r="E2748" s="138">
        <v>-14.89175</v>
      </c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298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">
      <c r="A2749" s="133"/>
      <c r="B2749" s="134"/>
      <c r="C2749" s="157" t="s">
        <v>1171</v>
      </c>
      <c r="D2749" s="137"/>
      <c r="E2749" s="138"/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298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">
      <c r="A2750" s="133"/>
      <c r="B2750" s="134"/>
      <c r="C2750" s="157" t="s">
        <v>1172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298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">
      <c r="A2751" s="133"/>
      <c r="B2751" s="134"/>
      <c r="C2751" s="157" t="s">
        <v>1173</v>
      </c>
      <c r="D2751" s="137"/>
      <c r="E2751" s="138">
        <v>673.50250000000005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298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">
      <c r="A2752" s="133"/>
      <c r="B2752" s="134"/>
      <c r="C2752" s="157" t="s">
        <v>1174</v>
      </c>
      <c r="D2752" s="137"/>
      <c r="E2752" s="138">
        <v>93.613</v>
      </c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298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">
      <c r="A2753" s="133"/>
      <c r="B2753" s="134"/>
      <c r="C2753" s="157" t="s">
        <v>1177</v>
      </c>
      <c r="D2753" s="137"/>
      <c r="E2753" s="138">
        <v>26.462499999999999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298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">
      <c r="A2754" s="133"/>
      <c r="B2754" s="134"/>
      <c r="C2754" s="157" t="s">
        <v>655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298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">
      <c r="A2755" s="133"/>
      <c r="B2755" s="134"/>
      <c r="C2755" s="157" t="s">
        <v>1831</v>
      </c>
      <c r="D2755" s="137"/>
      <c r="E2755" s="138">
        <v>39.678899999999999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298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">
      <c r="A2756" s="133"/>
      <c r="B2756" s="134"/>
      <c r="C2756" s="237"/>
      <c r="D2756" s="238"/>
      <c r="E2756" s="238"/>
      <c r="F2756" s="238"/>
      <c r="G2756" s="238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284</v>
      </c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ht="22.5" outlineLevel="1" x14ac:dyDescent="0.2">
      <c r="A2757" s="146">
        <v>380</v>
      </c>
      <c r="B2757" s="147" t="s">
        <v>1832</v>
      </c>
      <c r="C2757" s="156" t="s">
        <v>1833</v>
      </c>
      <c r="D2757" s="148" t="s">
        <v>361</v>
      </c>
      <c r="E2757" s="149">
        <v>603.24324999999999</v>
      </c>
      <c r="F2757" s="150"/>
      <c r="G2757" s="151">
        <f>ROUND(E2757*F2757,2)</f>
        <v>0</v>
      </c>
      <c r="H2757" s="150"/>
      <c r="I2757" s="151">
        <f>ROUND(E2757*H2757,2)</f>
        <v>0</v>
      </c>
      <c r="J2757" s="150"/>
      <c r="K2757" s="151">
        <f>ROUND(E2757*J2757,2)</f>
        <v>0</v>
      </c>
      <c r="L2757" s="151">
        <v>21</v>
      </c>
      <c r="M2757" s="151">
        <f>G2757*(1+L2757/100)</f>
        <v>0</v>
      </c>
      <c r="N2757" s="149">
        <v>3.6999999999999999E-4</v>
      </c>
      <c r="O2757" s="149">
        <f>ROUND(E2757*N2757,2)</f>
        <v>0.22</v>
      </c>
      <c r="P2757" s="149">
        <v>0</v>
      </c>
      <c r="Q2757" s="149">
        <f>ROUND(E2757*P2757,2)</f>
        <v>0</v>
      </c>
      <c r="R2757" s="151" t="s">
        <v>1351</v>
      </c>
      <c r="S2757" s="151" t="s">
        <v>3362</v>
      </c>
      <c r="T2757" s="152" t="s">
        <v>279</v>
      </c>
      <c r="U2757" s="136">
        <v>0</v>
      </c>
      <c r="V2757" s="136">
        <f>ROUND(E2757*U2757,2)</f>
        <v>0</v>
      </c>
      <c r="W2757" s="136"/>
      <c r="X2757" s="136" t="s">
        <v>381</v>
      </c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382</v>
      </c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">
      <c r="A2758" s="133"/>
      <c r="B2758" s="134"/>
      <c r="C2758" s="157" t="s">
        <v>1823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298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">
      <c r="A2759" s="133"/>
      <c r="B2759" s="134"/>
      <c r="C2759" s="157" t="s">
        <v>634</v>
      </c>
      <c r="D2759" s="137"/>
      <c r="E2759" s="138"/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298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">
      <c r="A2760" s="133"/>
      <c r="B2760" s="134"/>
      <c r="C2760" s="157" t="s">
        <v>635</v>
      </c>
      <c r="D2760" s="137"/>
      <c r="E2760" s="138">
        <v>424.41</v>
      </c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298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">
      <c r="A2761" s="133"/>
      <c r="B2761" s="134"/>
      <c r="C2761" s="157" t="s">
        <v>636</v>
      </c>
      <c r="D2761" s="137"/>
      <c r="E2761" s="138"/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298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">
      <c r="A2762" s="133"/>
      <c r="B2762" s="134"/>
      <c r="C2762" s="157" t="s">
        <v>637</v>
      </c>
      <c r="D2762" s="137"/>
      <c r="E2762" s="138">
        <v>41.62</v>
      </c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298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">
      <c r="A2763" s="133"/>
      <c r="B2763" s="134"/>
      <c r="C2763" s="157" t="s">
        <v>634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298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">
      <c r="A2764" s="133"/>
      <c r="B2764" s="134"/>
      <c r="C2764" s="157" t="s">
        <v>639</v>
      </c>
      <c r="D2764" s="137"/>
      <c r="E2764" s="138">
        <v>14.84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298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">
      <c r="A2765" s="133"/>
      <c r="B2765" s="134"/>
      <c r="C2765" s="157" t="s">
        <v>636</v>
      </c>
      <c r="D2765" s="137"/>
      <c r="E2765" s="138"/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298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">
      <c r="A2766" s="133"/>
      <c r="B2766" s="134"/>
      <c r="C2766" s="157" t="s">
        <v>640</v>
      </c>
      <c r="D2766" s="137"/>
      <c r="E2766" s="138">
        <v>18.03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298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">
      <c r="A2767" s="133"/>
      <c r="B2767" s="134"/>
      <c r="C2767" s="157" t="s">
        <v>661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298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">
      <c r="A2768" s="133"/>
      <c r="B2768" s="134"/>
      <c r="C2768" s="157" t="s">
        <v>662</v>
      </c>
      <c r="D2768" s="137"/>
      <c r="E2768" s="138"/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298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">
      <c r="A2769" s="133"/>
      <c r="B2769" s="134"/>
      <c r="C2769" s="157" t="s">
        <v>663</v>
      </c>
      <c r="D2769" s="137"/>
      <c r="E2769" s="138"/>
      <c r="F2769" s="136"/>
      <c r="G2769" s="136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298</v>
      </c>
      <c r="AH2769" s="126">
        <v>0</v>
      </c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outlineLevel="1" x14ac:dyDescent="0.2">
      <c r="A2770" s="133"/>
      <c r="B2770" s="134"/>
      <c r="C2770" s="157" t="s">
        <v>664</v>
      </c>
      <c r="D2770" s="137"/>
      <c r="E2770" s="138">
        <v>104.34325</v>
      </c>
      <c r="F2770" s="136"/>
      <c r="G2770" s="136"/>
      <c r="H2770" s="136"/>
      <c r="I2770" s="136"/>
      <c r="J2770" s="136"/>
      <c r="K2770" s="136"/>
      <c r="L2770" s="136"/>
      <c r="M2770" s="136"/>
      <c r="N2770" s="135"/>
      <c r="O2770" s="135"/>
      <c r="P2770" s="135"/>
      <c r="Q2770" s="135"/>
      <c r="R2770" s="136"/>
      <c r="S2770" s="136"/>
      <c r="T2770" s="136"/>
      <c r="U2770" s="136"/>
      <c r="V2770" s="136"/>
      <c r="W2770" s="136"/>
      <c r="X2770" s="136"/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298</v>
      </c>
      <c r="AH2770" s="126">
        <v>0</v>
      </c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">
      <c r="A2771" s="133"/>
      <c r="B2771" s="134"/>
      <c r="C2771" s="237"/>
      <c r="D2771" s="238"/>
      <c r="E2771" s="238"/>
      <c r="F2771" s="238"/>
      <c r="G2771" s="238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284</v>
      </c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x14ac:dyDescent="0.2">
      <c r="A2772" s="140" t="s">
        <v>273</v>
      </c>
      <c r="B2772" s="141" t="s">
        <v>194</v>
      </c>
      <c r="C2772" s="155" t="s">
        <v>195</v>
      </c>
      <c r="D2772" s="142"/>
      <c r="E2772" s="143"/>
      <c r="F2772" s="144"/>
      <c r="G2772" s="144">
        <f>SUMIF(AG2773:AG2777,"&lt;&gt;NOR",G2773:G2777)</f>
        <v>0</v>
      </c>
      <c r="H2772" s="144"/>
      <c r="I2772" s="144">
        <f>SUM(I2773:I2777)</f>
        <v>0</v>
      </c>
      <c r="J2772" s="144"/>
      <c r="K2772" s="144">
        <f>SUM(K2773:K2777)</f>
        <v>0</v>
      </c>
      <c r="L2772" s="144"/>
      <c r="M2772" s="144">
        <f>SUM(M2773:M2777)</f>
        <v>0</v>
      </c>
      <c r="N2772" s="143"/>
      <c r="O2772" s="143">
        <f>SUM(O2773:O2777)</f>
        <v>5.08</v>
      </c>
      <c r="P2772" s="143"/>
      <c r="Q2772" s="143">
        <f>SUM(Q2773:Q2777)</f>
        <v>0</v>
      </c>
      <c r="R2772" s="144"/>
      <c r="S2772" s="144"/>
      <c r="T2772" s="145"/>
      <c r="U2772" s="139"/>
      <c r="V2772" s="139">
        <f>SUM(V2773:V2777)</f>
        <v>0</v>
      </c>
      <c r="W2772" s="139"/>
      <c r="X2772" s="139"/>
      <c r="AG2772" t="s">
        <v>274</v>
      </c>
    </row>
    <row r="2773" spans="1:60" ht="22.5" outlineLevel="1" x14ac:dyDescent="0.2">
      <c r="A2773" s="146">
        <v>381</v>
      </c>
      <c r="B2773" s="147" t="s">
        <v>1834</v>
      </c>
      <c r="C2773" s="156" t="s">
        <v>1835</v>
      </c>
      <c r="D2773" s="148" t="s">
        <v>361</v>
      </c>
      <c r="E2773" s="149">
        <v>1194.9619499999999</v>
      </c>
      <c r="F2773" s="150"/>
      <c r="G2773" s="151">
        <f>ROUND(E2773*F2773,2)</f>
        <v>0</v>
      </c>
      <c r="H2773" s="150"/>
      <c r="I2773" s="151">
        <f>ROUND(E2773*H2773,2)</f>
        <v>0</v>
      </c>
      <c r="J2773" s="150"/>
      <c r="K2773" s="151">
        <f>ROUND(E2773*J2773,2)</f>
        <v>0</v>
      </c>
      <c r="L2773" s="151">
        <v>21</v>
      </c>
      <c r="M2773" s="151">
        <f>G2773*(1+L2773/100)</f>
        <v>0</v>
      </c>
      <c r="N2773" s="149">
        <v>4.2500000000000003E-3</v>
      </c>
      <c r="O2773" s="149">
        <f>ROUND(E2773*N2773,2)</f>
        <v>5.08</v>
      </c>
      <c r="P2773" s="149">
        <v>0</v>
      </c>
      <c r="Q2773" s="149">
        <f>ROUND(E2773*P2773,2)</f>
        <v>0</v>
      </c>
      <c r="R2773" s="151"/>
      <c r="S2773" s="151" t="s">
        <v>293</v>
      </c>
      <c r="T2773" s="152" t="s">
        <v>279</v>
      </c>
      <c r="U2773" s="136">
        <v>0</v>
      </c>
      <c r="V2773" s="136">
        <f>ROUND(E2773*U2773,2)</f>
        <v>0</v>
      </c>
      <c r="W2773" s="136"/>
      <c r="X2773" s="136" t="s">
        <v>320</v>
      </c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321</v>
      </c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">
      <c r="A2774" s="133"/>
      <c r="B2774" s="134"/>
      <c r="C2774" s="157" t="s">
        <v>1248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298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">
      <c r="A2775" s="133"/>
      <c r="B2775" s="134"/>
      <c r="C2775" s="157" t="s">
        <v>1251</v>
      </c>
      <c r="D2775" s="137"/>
      <c r="E2775" s="138"/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298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">
      <c r="A2776" s="133"/>
      <c r="B2776" s="134"/>
      <c r="C2776" s="157" t="s">
        <v>1252</v>
      </c>
      <c r="D2776" s="137"/>
      <c r="E2776" s="138">
        <v>1194.9619499999999</v>
      </c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298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">
      <c r="A2777" s="133"/>
      <c r="B2777" s="134"/>
      <c r="C2777" s="237"/>
      <c r="D2777" s="238"/>
      <c r="E2777" s="238"/>
      <c r="F2777" s="238"/>
      <c r="G2777" s="238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284</v>
      </c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x14ac:dyDescent="0.2">
      <c r="A2778" s="140" t="s">
        <v>273</v>
      </c>
      <c r="B2778" s="141" t="s">
        <v>242</v>
      </c>
      <c r="C2778" s="155" t="s">
        <v>243</v>
      </c>
      <c r="D2778" s="142"/>
      <c r="E2778" s="143"/>
      <c r="F2778" s="144"/>
      <c r="G2778" s="144">
        <f>SUMIF(AG2779:AG2834,"&lt;&gt;NOR",G2779:G2834)</f>
        <v>0</v>
      </c>
      <c r="H2778" s="144"/>
      <c r="I2778" s="144">
        <f>SUM(I2779:I2834)</f>
        <v>0</v>
      </c>
      <c r="J2778" s="144"/>
      <c r="K2778" s="144">
        <f>SUM(K2779:K2834)</f>
        <v>0</v>
      </c>
      <c r="L2778" s="144"/>
      <c r="M2778" s="144">
        <f>SUM(M2779:M2834)</f>
        <v>0</v>
      </c>
      <c r="N2778" s="143"/>
      <c r="O2778" s="143">
        <f>SUM(O2779:O2834)</f>
        <v>0</v>
      </c>
      <c r="P2778" s="143"/>
      <c r="Q2778" s="143">
        <f>SUM(Q2779:Q2834)</f>
        <v>0</v>
      </c>
      <c r="R2778" s="144"/>
      <c r="S2778" s="144"/>
      <c r="T2778" s="145"/>
      <c r="U2778" s="139"/>
      <c r="V2778" s="139">
        <f>SUM(V2779:V2834)</f>
        <v>3793.1399999999994</v>
      </c>
      <c r="W2778" s="139"/>
      <c r="X2778" s="139"/>
      <c r="AG2778" t="s">
        <v>274</v>
      </c>
    </row>
    <row r="2779" spans="1:60" ht="22.5" outlineLevel="1" x14ac:dyDescent="0.2">
      <c r="A2779" s="146">
        <v>382</v>
      </c>
      <c r="B2779" s="147" t="s">
        <v>1836</v>
      </c>
      <c r="C2779" s="156" t="s">
        <v>3232</v>
      </c>
      <c r="D2779" s="148" t="s">
        <v>431</v>
      </c>
      <c r="E2779" s="149">
        <v>1175.9833100000001</v>
      </c>
      <c r="F2779" s="150"/>
      <c r="G2779" s="151">
        <f>ROUND(E2779*F2779,2)</f>
        <v>0</v>
      </c>
      <c r="H2779" s="150"/>
      <c r="I2779" s="151">
        <f>ROUND(E2779*H2779,2)</f>
        <v>0</v>
      </c>
      <c r="J2779" s="150"/>
      <c r="K2779" s="151">
        <f>ROUND(E2779*J2779,2)</f>
        <v>0</v>
      </c>
      <c r="L2779" s="151">
        <v>21</v>
      </c>
      <c r="M2779" s="151">
        <f>G2779*(1+L2779/100)</f>
        <v>0</v>
      </c>
      <c r="N2779" s="149">
        <v>0</v>
      </c>
      <c r="O2779" s="149">
        <f>ROUND(E2779*N2779,2)</f>
        <v>0</v>
      </c>
      <c r="P2779" s="149">
        <v>0</v>
      </c>
      <c r="Q2779" s="149">
        <f>ROUND(E2779*P2779,2)</f>
        <v>0</v>
      </c>
      <c r="R2779" s="151" t="s">
        <v>3233</v>
      </c>
      <c r="S2779" s="151" t="s">
        <v>3362</v>
      </c>
      <c r="T2779" s="152" t="s">
        <v>279</v>
      </c>
      <c r="U2779" s="136">
        <v>0.27700000000000002</v>
      </c>
      <c r="V2779" s="136">
        <f>ROUND(E2779*U2779,2)</f>
        <v>325.75</v>
      </c>
      <c r="W2779" s="136"/>
      <c r="X2779" s="136" t="s">
        <v>1837</v>
      </c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1838</v>
      </c>
      <c r="AH2779" s="126"/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">
      <c r="A2780" s="133"/>
      <c r="B2780" s="134"/>
      <c r="C2780" s="256" t="s">
        <v>3433</v>
      </c>
      <c r="D2780" s="257"/>
      <c r="E2780" s="257"/>
      <c r="F2780" s="257"/>
      <c r="G2780" s="257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326</v>
      </c>
      <c r="AH2780" s="126"/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">
      <c r="A2781" s="133"/>
      <c r="B2781" s="134"/>
      <c r="C2781" s="258" t="s">
        <v>1839</v>
      </c>
      <c r="D2781" s="259"/>
      <c r="E2781" s="259"/>
      <c r="F2781" s="259"/>
      <c r="G2781" s="259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283</v>
      </c>
      <c r="AH2781" s="126"/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">
      <c r="A2782" s="133"/>
      <c r="B2782" s="134"/>
      <c r="C2782" s="258" t="s">
        <v>1840</v>
      </c>
      <c r="D2782" s="259"/>
      <c r="E2782" s="259"/>
      <c r="F2782" s="259"/>
      <c r="G2782" s="259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283</v>
      </c>
      <c r="AH2782" s="126"/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ht="22.5" outlineLevel="1" x14ac:dyDescent="0.2">
      <c r="A2783" s="133"/>
      <c r="B2783" s="134"/>
      <c r="C2783" s="258" t="s">
        <v>1841</v>
      </c>
      <c r="D2783" s="259"/>
      <c r="E2783" s="259"/>
      <c r="F2783" s="259"/>
      <c r="G2783" s="259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283</v>
      </c>
      <c r="AH2783" s="126"/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53" t="str">
        <f>C2783</f>
        <v>- při vodorovné dopravě po vodě : vyložení na hromady na suchu nebo na přeložení na dopravní prostředek na suchu do 15 m vodorovně a současně do 4 m svisle,</v>
      </c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">
      <c r="A2784" s="133"/>
      <c r="B2784" s="134"/>
      <c r="C2784" s="258" t="s">
        <v>1842</v>
      </c>
      <c r="D2784" s="259"/>
      <c r="E2784" s="259"/>
      <c r="F2784" s="259"/>
      <c r="G2784" s="259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283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outlineLevel="1" x14ac:dyDescent="0.2">
      <c r="A2785" s="133"/>
      <c r="B2785" s="134"/>
      <c r="C2785" s="157" t="s">
        <v>1843</v>
      </c>
      <c r="D2785" s="137"/>
      <c r="E2785" s="138"/>
      <c r="F2785" s="136"/>
      <c r="G2785" s="136"/>
      <c r="H2785" s="136"/>
      <c r="I2785" s="136"/>
      <c r="J2785" s="136"/>
      <c r="K2785" s="136"/>
      <c r="L2785" s="136"/>
      <c r="M2785" s="136"/>
      <c r="N2785" s="135"/>
      <c r="O2785" s="135"/>
      <c r="P2785" s="135"/>
      <c r="Q2785" s="135"/>
      <c r="R2785" s="136"/>
      <c r="S2785" s="136"/>
      <c r="T2785" s="136"/>
      <c r="U2785" s="136"/>
      <c r="V2785" s="136"/>
      <c r="W2785" s="136"/>
      <c r="X2785" s="136"/>
      <c r="Y2785" s="126"/>
      <c r="Z2785" s="126"/>
      <c r="AA2785" s="126"/>
      <c r="AB2785" s="126"/>
      <c r="AC2785" s="126"/>
      <c r="AD2785" s="126"/>
      <c r="AE2785" s="126"/>
      <c r="AF2785" s="126"/>
      <c r="AG2785" s="126" t="s">
        <v>298</v>
      </c>
      <c r="AH2785" s="126">
        <v>0</v>
      </c>
      <c r="AI2785" s="126"/>
      <c r="AJ2785" s="126"/>
      <c r="AK2785" s="126"/>
      <c r="AL2785" s="126"/>
      <c r="AM2785" s="126"/>
      <c r="AN2785" s="126"/>
      <c r="AO2785" s="126"/>
      <c r="AP2785" s="126"/>
      <c r="AQ2785" s="126"/>
      <c r="AR2785" s="126"/>
      <c r="AS2785" s="126"/>
      <c r="AT2785" s="126"/>
      <c r="AU2785" s="126"/>
      <c r="AV2785" s="126"/>
      <c r="AW2785" s="126"/>
      <c r="AX2785" s="126"/>
      <c r="AY2785" s="126"/>
      <c r="AZ2785" s="126"/>
      <c r="BA2785" s="126"/>
      <c r="BB2785" s="126"/>
      <c r="BC2785" s="126"/>
      <c r="BD2785" s="126"/>
      <c r="BE2785" s="126"/>
      <c r="BF2785" s="126"/>
      <c r="BG2785" s="126"/>
      <c r="BH2785" s="126"/>
    </row>
    <row r="2786" spans="1:60" ht="22.5" outlineLevel="1" x14ac:dyDescent="0.2">
      <c r="A2786" s="133"/>
      <c r="B2786" s="134"/>
      <c r="C2786" s="157" t="s">
        <v>3361</v>
      </c>
      <c r="D2786" s="137"/>
      <c r="E2786" s="138"/>
      <c r="F2786" s="136"/>
      <c r="G2786" s="136"/>
      <c r="H2786" s="136"/>
      <c r="I2786" s="136"/>
      <c r="J2786" s="136"/>
      <c r="K2786" s="136"/>
      <c r="L2786" s="136"/>
      <c r="M2786" s="136"/>
      <c r="N2786" s="135"/>
      <c r="O2786" s="135"/>
      <c r="P2786" s="135"/>
      <c r="Q2786" s="135"/>
      <c r="R2786" s="136"/>
      <c r="S2786" s="136"/>
      <c r="T2786" s="136"/>
      <c r="U2786" s="136"/>
      <c r="V2786" s="136"/>
      <c r="W2786" s="136"/>
      <c r="X2786" s="136"/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298</v>
      </c>
      <c r="AH2786" s="126">
        <v>0</v>
      </c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ht="22.5" outlineLevel="1" x14ac:dyDescent="0.2">
      <c r="A2787" s="133"/>
      <c r="B2787" s="134"/>
      <c r="C2787" s="157" t="s">
        <v>3360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298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">
      <c r="A2788" s="133"/>
      <c r="B2788" s="134"/>
      <c r="C2788" s="157" t="s">
        <v>3359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298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">
      <c r="A2789" s="133"/>
      <c r="B2789" s="134"/>
      <c r="C2789" s="157" t="s">
        <v>3358</v>
      </c>
      <c r="D2789" s="137"/>
      <c r="E2789" s="138">
        <v>1175.9833100000001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298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">
      <c r="A2790" s="133"/>
      <c r="B2790" s="134"/>
      <c r="C2790" s="237"/>
      <c r="D2790" s="238"/>
      <c r="E2790" s="238"/>
      <c r="F2790" s="238"/>
      <c r="G2790" s="238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284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ht="22.5" outlineLevel="1" x14ac:dyDescent="0.2">
      <c r="A2791" s="146">
        <v>383</v>
      </c>
      <c r="B2791" s="147" t="s">
        <v>1844</v>
      </c>
      <c r="C2791" s="156" t="s">
        <v>1845</v>
      </c>
      <c r="D2791" s="148" t="s">
        <v>431</v>
      </c>
      <c r="E2791" s="149">
        <v>587.99165000000005</v>
      </c>
      <c r="F2791" s="150"/>
      <c r="G2791" s="151">
        <f>ROUND(E2791*F2791,2)</f>
        <v>0</v>
      </c>
      <c r="H2791" s="150"/>
      <c r="I2791" s="151">
        <f>ROUND(E2791*H2791,2)</f>
        <v>0</v>
      </c>
      <c r="J2791" s="150"/>
      <c r="K2791" s="151">
        <f>ROUND(E2791*J2791,2)</f>
        <v>0</v>
      </c>
      <c r="L2791" s="151">
        <v>21</v>
      </c>
      <c r="M2791" s="151">
        <f>G2791*(1+L2791/100)</f>
        <v>0</v>
      </c>
      <c r="N2791" s="149">
        <v>0</v>
      </c>
      <c r="O2791" s="149">
        <f>ROUND(E2791*N2791,2)</f>
        <v>0</v>
      </c>
      <c r="P2791" s="149">
        <v>0</v>
      </c>
      <c r="Q2791" s="149">
        <f>ROUND(E2791*P2791,2)</f>
        <v>0</v>
      </c>
      <c r="R2791" s="151" t="s">
        <v>1016</v>
      </c>
      <c r="S2791" s="151" t="s">
        <v>3362</v>
      </c>
      <c r="T2791" s="152" t="s">
        <v>279</v>
      </c>
      <c r="U2791" s="136">
        <v>0.93300000000000005</v>
      </c>
      <c r="V2791" s="136">
        <f>ROUND(E2791*U2791,2)</f>
        <v>548.6</v>
      </c>
      <c r="W2791" s="136"/>
      <c r="X2791" s="136" t="s">
        <v>1837</v>
      </c>
      <c r="Y2791" s="126"/>
      <c r="Z2791" s="126"/>
      <c r="AA2791" s="126"/>
      <c r="AB2791" s="126"/>
      <c r="AC2791" s="126"/>
      <c r="AD2791" s="126"/>
      <c r="AE2791" s="126"/>
      <c r="AF2791" s="126"/>
      <c r="AG2791" s="126" t="s">
        <v>1838</v>
      </c>
      <c r="AH2791" s="126"/>
      <c r="AI2791" s="126"/>
      <c r="AJ2791" s="126"/>
      <c r="AK2791" s="126"/>
      <c r="AL2791" s="126"/>
      <c r="AM2791" s="126"/>
      <c r="AN2791" s="126"/>
      <c r="AO2791" s="126"/>
      <c r="AP2791" s="126"/>
      <c r="AQ2791" s="126"/>
      <c r="AR2791" s="126"/>
      <c r="AS2791" s="126"/>
      <c r="AT2791" s="126"/>
      <c r="AU2791" s="126"/>
      <c r="AV2791" s="126"/>
      <c r="AW2791" s="126"/>
      <c r="AX2791" s="126"/>
      <c r="AY2791" s="126"/>
      <c r="AZ2791" s="126"/>
      <c r="BA2791" s="126"/>
      <c r="BB2791" s="126"/>
      <c r="BC2791" s="126"/>
      <c r="BD2791" s="126"/>
      <c r="BE2791" s="126"/>
      <c r="BF2791" s="126"/>
      <c r="BG2791" s="126"/>
      <c r="BH2791" s="126"/>
    </row>
    <row r="2792" spans="1:60" outlineLevel="1" x14ac:dyDescent="0.2">
      <c r="A2792" s="133"/>
      <c r="B2792" s="134"/>
      <c r="C2792" s="157" t="s">
        <v>1843</v>
      </c>
      <c r="D2792" s="137"/>
      <c r="E2792" s="138"/>
      <c r="F2792" s="136"/>
      <c r="G2792" s="136"/>
      <c r="H2792" s="136"/>
      <c r="I2792" s="136"/>
      <c r="J2792" s="136"/>
      <c r="K2792" s="136"/>
      <c r="L2792" s="136"/>
      <c r="M2792" s="136"/>
      <c r="N2792" s="135"/>
      <c r="O2792" s="135"/>
      <c r="P2792" s="135"/>
      <c r="Q2792" s="135"/>
      <c r="R2792" s="136"/>
      <c r="S2792" s="136"/>
      <c r="T2792" s="136"/>
      <c r="U2792" s="136"/>
      <c r="V2792" s="136"/>
      <c r="W2792" s="136"/>
      <c r="X2792" s="136"/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298</v>
      </c>
      <c r="AH2792" s="126">
        <v>0</v>
      </c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ht="22.5" outlineLevel="1" x14ac:dyDescent="0.2">
      <c r="A2793" s="133"/>
      <c r="B2793" s="134"/>
      <c r="C2793" s="157" t="s">
        <v>3361</v>
      </c>
      <c r="D2793" s="137"/>
      <c r="E2793" s="138"/>
      <c r="F2793" s="136"/>
      <c r="G2793" s="136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298</v>
      </c>
      <c r="AH2793" s="126">
        <v>0</v>
      </c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ht="22.5" outlineLevel="1" x14ac:dyDescent="0.2">
      <c r="A2794" s="133"/>
      <c r="B2794" s="134"/>
      <c r="C2794" s="157" t="s">
        <v>3360</v>
      </c>
      <c r="D2794" s="137"/>
      <c r="E2794" s="138"/>
      <c r="F2794" s="136"/>
      <c r="G2794" s="136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298</v>
      </c>
      <c r="AH2794" s="126">
        <v>0</v>
      </c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">
      <c r="A2795" s="133"/>
      <c r="B2795" s="134"/>
      <c r="C2795" s="157" t="s">
        <v>3359</v>
      </c>
      <c r="D2795" s="137"/>
      <c r="E2795" s="138"/>
      <c r="F2795" s="136"/>
      <c r="G2795" s="136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298</v>
      </c>
      <c r="AH2795" s="126">
        <v>0</v>
      </c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outlineLevel="1" x14ac:dyDescent="0.2">
      <c r="A2796" s="133"/>
      <c r="B2796" s="134"/>
      <c r="C2796" s="157" t="s">
        <v>3365</v>
      </c>
      <c r="D2796" s="137"/>
      <c r="E2796" s="138">
        <v>587.99165000000005</v>
      </c>
      <c r="F2796" s="136"/>
      <c r="G2796" s="136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298</v>
      </c>
      <c r="AH2796" s="126">
        <v>0</v>
      </c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26"/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">
      <c r="A2797" s="133"/>
      <c r="B2797" s="134"/>
      <c r="C2797" s="237"/>
      <c r="D2797" s="238"/>
      <c r="E2797" s="238"/>
      <c r="F2797" s="238"/>
      <c r="G2797" s="238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284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">
      <c r="A2798" s="146">
        <v>384</v>
      </c>
      <c r="B2798" s="147" t="s">
        <v>1846</v>
      </c>
      <c r="C2798" s="156" t="s">
        <v>3432</v>
      </c>
      <c r="D2798" s="148" t="s">
        <v>431</v>
      </c>
      <c r="E2798" s="149">
        <v>1175.9833100000001</v>
      </c>
      <c r="F2798" s="150"/>
      <c r="G2798" s="151">
        <f>ROUND(E2798*F2798,2)</f>
        <v>0</v>
      </c>
      <c r="H2798" s="150"/>
      <c r="I2798" s="151">
        <f>ROUND(E2798*H2798,2)</f>
        <v>0</v>
      </c>
      <c r="J2798" s="150"/>
      <c r="K2798" s="151">
        <f>ROUND(E2798*J2798,2)</f>
        <v>0</v>
      </c>
      <c r="L2798" s="151">
        <v>21</v>
      </c>
      <c r="M2798" s="151">
        <f>G2798*(1+L2798/100)</f>
        <v>0</v>
      </c>
      <c r="N2798" s="149">
        <v>0</v>
      </c>
      <c r="O2798" s="149">
        <f>ROUND(E2798*N2798,2)</f>
        <v>0</v>
      </c>
      <c r="P2798" s="149">
        <v>0</v>
      </c>
      <c r="Q2798" s="149">
        <f>ROUND(E2798*P2798,2)</f>
        <v>0</v>
      </c>
      <c r="R2798" s="151" t="s">
        <v>1016</v>
      </c>
      <c r="S2798" s="151" t="s">
        <v>3362</v>
      </c>
      <c r="T2798" s="152" t="s">
        <v>279</v>
      </c>
      <c r="U2798" s="136">
        <v>0.49</v>
      </c>
      <c r="V2798" s="136">
        <f>ROUND(E2798*U2798,2)</f>
        <v>576.23</v>
      </c>
      <c r="W2798" s="136"/>
      <c r="X2798" s="136" t="s">
        <v>1837</v>
      </c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1838</v>
      </c>
      <c r="AH2798" s="126"/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outlineLevel="1" x14ac:dyDescent="0.2">
      <c r="A2799" s="133"/>
      <c r="B2799" s="134"/>
      <c r="C2799" s="241" t="s">
        <v>1847</v>
      </c>
      <c r="D2799" s="242"/>
      <c r="E2799" s="242"/>
      <c r="F2799" s="242"/>
      <c r="G2799" s="242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283</v>
      </c>
      <c r="AH2799" s="126"/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outlineLevel="1" x14ac:dyDescent="0.2">
      <c r="A2800" s="133"/>
      <c r="B2800" s="134"/>
      <c r="C2800" s="157" t="s">
        <v>1843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298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ht="22.5" outlineLevel="1" x14ac:dyDescent="0.2">
      <c r="A2801" s="133"/>
      <c r="B2801" s="134"/>
      <c r="C2801" s="157" t="s">
        <v>3361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298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ht="22.5" outlineLevel="1" x14ac:dyDescent="0.2">
      <c r="A2802" s="133"/>
      <c r="B2802" s="134"/>
      <c r="C2802" s="157" t="s">
        <v>3360</v>
      </c>
      <c r="D2802" s="137"/>
      <c r="E2802" s="138"/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298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">
      <c r="A2803" s="133"/>
      <c r="B2803" s="134"/>
      <c r="C2803" s="157" t="s">
        <v>3359</v>
      </c>
      <c r="D2803" s="137"/>
      <c r="E2803" s="138"/>
      <c r="F2803" s="136"/>
      <c r="G2803" s="136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298</v>
      </c>
      <c r="AH2803" s="126">
        <v>0</v>
      </c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outlineLevel="1" x14ac:dyDescent="0.2">
      <c r="A2804" s="133"/>
      <c r="B2804" s="134"/>
      <c r="C2804" s="157" t="s">
        <v>3358</v>
      </c>
      <c r="D2804" s="137"/>
      <c r="E2804" s="138">
        <v>1175.9833100000001</v>
      </c>
      <c r="F2804" s="136"/>
      <c r="G2804" s="136"/>
      <c r="H2804" s="136"/>
      <c r="I2804" s="136"/>
      <c r="J2804" s="136"/>
      <c r="K2804" s="136"/>
      <c r="L2804" s="136"/>
      <c r="M2804" s="136"/>
      <c r="N2804" s="135"/>
      <c r="O2804" s="135"/>
      <c r="P2804" s="135"/>
      <c r="Q2804" s="135"/>
      <c r="R2804" s="136"/>
      <c r="S2804" s="136"/>
      <c r="T2804" s="136"/>
      <c r="U2804" s="136"/>
      <c r="V2804" s="136"/>
      <c r="W2804" s="136"/>
      <c r="X2804" s="136"/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298</v>
      </c>
      <c r="AH2804" s="126">
        <v>0</v>
      </c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">
      <c r="A2805" s="133"/>
      <c r="B2805" s="134"/>
      <c r="C2805" s="237"/>
      <c r="D2805" s="238"/>
      <c r="E2805" s="238"/>
      <c r="F2805" s="238"/>
      <c r="G2805" s="238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284</v>
      </c>
      <c r="AH2805" s="126"/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2.5" outlineLevel="1" x14ac:dyDescent="0.2">
      <c r="A2806" s="146">
        <v>385</v>
      </c>
      <c r="B2806" s="147" t="s">
        <v>1848</v>
      </c>
      <c r="C2806" s="156" t="s">
        <v>3431</v>
      </c>
      <c r="D2806" s="148" t="s">
        <v>431</v>
      </c>
      <c r="E2806" s="149">
        <v>22343.68288</v>
      </c>
      <c r="F2806" s="150"/>
      <c r="G2806" s="151">
        <f>ROUND(E2806*F2806,2)</f>
        <v>0</v>
      </c>
      <c r="H2806" s="150"/>
      <c r="I2806" s="151">
        <f>ROUND(E2806*H2806,2)</f>
        <v>0</v>
      </c>
      <c r="J2806" s="150"/>
      <c r="K2806" s="151">
        <f>ROUND(E2806*J2806,2)</f>
        <v>0</v>
      </c>
      <c r="L2806" s="151">
        <v>21</v>
      </c>
      <c r="M2806" s="151">
        <f>G2806*(1+L2806/100)</f>
        <v>0</v>
      </c>
      <c r="N2806" s="149">
        <v>0</v>
      </c>
      <c r="O2806" s="149">
        <f>ROUND(E2806*N2806,2)</f>
        <v>0</v>
      </c>
      <c r="P2806" s="149">
        <v>0</v>
      </c>
      <c r="Q2806" s="149">
        <f>ROUND(E2806*P2806,2)</f>
        <v>0</v>
      </c>
      <c r="R2806" s="151" t="s">
        <v>1016</v>
      </c>
      <c r="S2806" s="151" t="s">
        <v>3362</v>
      </c>
      <c r="T2806" s="152" t="s">
        <v>279</v>
      </c>
      <c r="U2806" s="136">
        <v>0</v>
      </c>
      <c r="V2806" s="136">
        <f>ROUND(E2806*U2806,2)</f>
        <v>0</v>
      </c>
      <c r="W2806" s="136"/>
      <c r="X2806" s="136" t="s">
        <v>1837</v>
      </c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1838</v>
      </c>
      <c r="AH2806" s="126"/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outlineLevel="1" x14ac:dyDescent="0.2">
      <c r="A2807" s="133"/>
      <c r="B2807" s="134"/>
      <c r="C2807" s="157" t="s">
        <v>1843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298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ht="22.5" outlineLevel="1" x14ac:dyDescent="0.2">
      <c r="A2808" s="133"/>
      <c r="B2808" s="134"/>
      <c r="C2808" s="157" t="s">
        <v>3361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298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ht="22.5" outlineLevel="1" x14ac:dyDescent="0.2">
      <c r="A2809" s="133"/>
      <c r="B2809" s="134"/>
      <c r="C2809" s="157" t="s">
        <v>3360</v>
      </c>
      <c r="D2809" s="137"/>
      <c r="E2809" s="138"/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298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">
      <c r="A2810" s="133"/>
      <c r="B2810" s="134"/>
      <c r="C2810" s="157" t="s">
        <v>3359</v>
      </c>
      <c r="D2810" s="137"/>
      <c r="E2810" s="138"/>
      <c r="F2810" s="136"/>
      <c r="G2810" s="136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298</v>
      </c>
      <c r="AH2810" s="126">
        <v>0</v>
      </c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">
      <c r="A2811" s="133"/>
      <c r="B2811" s="134"/>
      <c r="C2811" s="157" t="s">
        <v>3364</v>
      </c>
      <c r="D2811" s="137"/>
      <c r="E2811" s="138">
        <v>22343.68288</v>
      </c>
      <c r="F2811" s="136"/>
      <c r="G2811" s="136"/>
      <c r="H2811" s="136"/>
      <c r="I2811" s="136"/>
      <c r="J2811" s="136"/>
      <c r="K2811" s="136"/>
      <c r="L2811" s="136"/>
      <c r="M2811" s="136"/>
      <c r="N2811" s="135"/>
      <c r="O2811" s="135"/>
      <c r="P2811" s="135"/>
      <c r="Q2811" s="135"/>
      <c r="R2811" s="136"/>
      <c r="S2811" s="136"/>
      <c r="T2811" s="136"/>
      <c r="U2811" s="136"/>
      <c r="V2811" s="136"/>
      <c r="W2811" s="136"/>
      <c r="X2811" s="136"/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298</v>
      </c>
      <c r="AH2811" s="126">
        <v>0</v>
      </c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">
      <c r="A2812" s="133"/>
      <c r="B2812" s="134"/>
      <c r="C2812" s="237"/>
      <c r="D2812" s="238"/>
      <c r="E2812" s="238"/>
      <c r="F2812" s="238"/>
      <c r="G2812" s="238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284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">
      <c r="A2813" s="146">
        <v>386</v>
      </c>
      <c r="B2813" s="147" t="s">
        <v>1849</v>
      </c>
      <c r="C2813" s="156" t="s">
        <v>1850</v>
      </c>
      <c r="D2813" s="148" t="s">
        <v>431</v>
      </c>
      <c r="E2813" s="149">
        <v>1175.9833100000001</v>
      </c>
      <c r="F2813" s="150"/>
      <c r="G2813" s="151">
        <f>ROUND(E2813*F2813,2)</f>
        <v>0</v>
      </c>
      <c r="H2813" s="150"/>
      <c r="I2813" s="151">
        <f>ROUND(E2813*H2813,2)</f>
        <v>0</v>
      </c>
      <c r="J2813" s="150"/>
      <c r="K2813" s="151">
        <f>ROUND(E2813*J2813,2)</f>
        <v>0</v>
      </c>
      <c r="L2813" s="151">
        <v>21</v>
      </c>
      <c r="M2813" s="151">
        <f>G2813*(1+L2813/100)</f>
        <v>0</v>
      </c>
      <c r="N2813" s="149">
        <v>0</v>
      </c>
      <c r="O2813" s="149">
        <f>ROUND(E2813*N2813,2)</f>
        <v>0</v>
      </c>
      <c r="P2813" s="149">
        <v>0</v>
      </c>
      <c r="Q2813" s="149">
        <f>ROUND(E2813*P2813,2)</f>
        <v>0</v>
      </c>
      <c r="R2813" s="151" t="s">
        <v>1016</v>
      </c>
      <c r="S2813" s="151" t="s">
        <v>3362</v>
      </c>
      <c r="T2813" s="152" t="s">
        <v>279</v>
      </c>
      <c r="U2813" s="136">
        <v>0.94199999999999995</v>
      </c>
      <c r="V2813" s="136">
        <f>ROUND(E2813*U2813,2)</f>
        <v>1107.78</v>
      </c>
      <c r="W2813" s="136"/>
      <c r="X2813" s="136" t="s">
        <v>1837</v>
      </c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1838</v>
      </c>
      <c r="AH2813" s="126"/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outlineLevel="1" x14ac:dyDescent="0.2">
      <c r="A2814" s="133"/>
      <c r="B2814" s="134"/>
      <c r="C2814" s="241" t="s">
        <v>1851</v>
      </c>
      <c r="D2814" s="242"/>
      <c r="E2814" s="242"/>
      <c r="F2814" s="242"/>
      <c r="G2814" s="242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283</v>
      </c>
      <c r="AH2814" s="126"/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outlineLevel="1" x14ac:dyDescent="0.2">
      <c r="A2815" s="133"/>
      <c r="B2815" s="134"/>
      <c r="C2815" s="157" t="s">
        <v>1843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298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ht="22.5" outlineLevel="1" x14ac:dyDescent="0.2">
      <c r="A2816" s="133"/>
      <c r="B2816" s="134"/>
      <c r="C2816" s="157" t="s">
        <v>3361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298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ht="22.5" outlineLevel="1" x14ac:dyDescent="0.2">
      <c r="A2817" s="133"/>
      <c r="B2817" s="134"/>
      <c r="C2817" s="157" t="s">
        <v>3360</v>
      </c>
      <c r="D2817" s="137"/>
      <c r="E2817" s="138"/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298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">
      <c r="A2818" s="133"/>
      <c r="B2818" s="134"/>
      <c r="C2818" s="157" t="s">
        <v>3359</v>
      </c>
      <c r="D2818" s="137"/>
      <c r="E2818" s="138"/>
      <c r="F2818" s="136"/>
      <c r="G2818" s="136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298</v>
      </c>
      <c r="AH2818" s="126">
        <v>0</v>
      </c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outlineLevel="1" x14ac:dyDescent="0.2">
      <c r="A2819" s="133"/>
      <c r="B2819" s="134"/>
      <c r="C2819" s="157" t="s">
        <v>3358</v>
      </c>
      <c r="D2819" s="137"/>
      <c r="E2819" s="138">
        <v>1175.9833100000001</v>
      </c>
      <c r="F2819" s="136"/>
      <c r="G2819" s="136"/>
      <c r="H2819" s="136"/>
      <c r="I2819" s="136"/>
      <c r="J2819" s="136"/>
      <c r="K2819" s="136"/>
      <c r="L2819" s="136"/>
      <c r="M2819" s="136"/>
      <c r="N2819" s="135"/>
      <c r="O2819" s="135"/>
      <c r="P2819" s="135"/>
      <c r="Q2819" s="135"/>
      <c r="R2819" s="136"/>
      <c r="S2819" s="136"/>
      <c r="T2819" s="136"/>
      <c r="U2819" s="136"/>
      <c r="V2819" s="136"/>
      <c r="W2819" s="136"/>
      <c r="X2819" s="136"/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298</v>
      </c>
      <c r="AH2819" s="126">
        <v>0</v>
      </c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">
      <c r="A2820" s="133"/>
      <c r="B2820" s="134"/>
      <c r="C2820" s="237"/>
      <c r="D2820" s="238"/>
      <c r="E2820" s="238"/>
      <c r="F2820" s="238"/>
      <c r="G2820" s="238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284</v>
      </c>
      <c r="AH2820" s="126"/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2.5" outlineLevel="1" x14ac:dyDescent="0.2">
      <c r="A2821" s="146">
        <v>387</v>
      </c>
      <c r="B2821" s="147" t="s">
        <v>1852</v>
      </c>
      <c r="C2821" s="156" t="s">
        <v>1853</v>
      </c>
      <c r="D2821" s="148" t="s">
        <v>431</v>
      </c>
      <c r="E2821" s="149">
        <v>11759.8331</v>
      </c>
      <c r="F2821" s="150"/>
      <c r="G2821" s="151">
        <f>ROUND(E2821*F2821,2)</f>
        <v>0</v>
      </c>
      <c r="H2821" s="150"/>
      <c r="I2821" s="151">
        <f>ROUND(E2821*H2821,2)</f>
        <v>0</v>
      </c>
      <c r="J2821" s="150"/>
      <c r="K2821" s="151">
        <f>ROUND(E2821*J2821,2)</f>
        <v>0</v>
      </c>
      <c r="L2821" s="151">
        <v>21</v>
      </c>
      <c r="M2821" s="151">
        <f>G2821*(1+L2821/100)</f>
        <v>0</v>
      </c>
      <c r="N2821" s="149">
        <v>0</v>
      </c>
      <c r="O2821" s="149">
        <f>ROUND(E2821*N2821,2)</f>
        <v>0</v>
      </c>
      <c r="P2821" s="149">
        <v>0</v>
      </c>
      <c r="Q2821" s="149">
        <f>ROUND(E2821*P2821,2)</f>
        <v>0</v>
      </c>
      <c r="R2821" s="151" t="s">
        <v>1016</v>
      </c>
      <c r="S2821" s="151" t="s">
        <v>3362</v>
      </c>
      <c r="T2821" s="152" t="s">
        <v>279</v>
      </c>
      <c r="U2821" s="136">
        <v>0.105</v>
      </c>
      <c r="V2821" s="136">
        <f>ROUND(E2821*U2821,2)</f>
        <v>1234.78</v>
      </c>
      <c r="W2821" s="136"/>
      <c r="X2821" s="136" t="s">
        <v>1837</v>
      </c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1838</v>
      </c>
      <c r="AH2821" s="126"/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outlineLevel="1" x14ac:dyDescent="0.2">
      <c r="A2822" s="133"/>
      <c r="B2822" s="134"/>
      <c r="C2822" s="157" t="s">
        <v>1843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298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ht="22.5" outlineLevel="1" x14ac:dyDescent="0.2">
      <c r="A2823" s="133"/>
      <c r="B2823" s="134"/>
      <c r="C2823" s="157" t="s">
        <v>3361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298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ht="22.5" outlineLevel="1" x14ac:dyDescent="0.2">
      <c r="A2824" s="133"/>
      <c r="B2824" s="134"/>
      <c r="C2824" s="157" t="s">
        <v>3360</v>
      </c>
      <c r="D2824" s="137"/>
      <c r="E2824" s="138"/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298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">
      <c r="A2825" s="133"/>
      <c r="B2825" s="134"/>
      <c r="C2825" s="157" t="s">
        <v>3359</v>
      </c>
      <c r="D2825" s="137"/>
      <c r="E2825" s="138"/>
      <c r="F2825" s="136"/>
      <c r="G2825" s="136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298</v>
      </c>
      <c r="AH2825" s="126">
        <v>0</v>
      </c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">
      <c r="A2826" s="133"/>
      <c r="B2826" s="134"/>
      <c r="C2826" s="157" t="s">
        <v>3363</v>
      </c>
      <c r="D2826" s="137"/>
      <c r="E2826" s="138">
        <v>11759.8331</v>
      </c>
      <c r="F2826" s="136"/>
      <c r="G2826" s="136"/>
      <c r="H2826" s="136"/>
      <c r="I2826" s="136"/>
      <c r="J2826" s="136"/>
      <c r="K2826" s="136"/>
      <c r="L2826" s="136"/>
      <c r="M2826" s="136"/>
      <c r="N2826" s="135"/>
      <c r="O2826" s="135"/>
      <c r="P2826" s="135"/>
      <c r="Q2826" s="135"/>
      <c r="R2826" s="136"/>
      <c r="S2826" s="136"/>
      <c r="T2826" s="136"/>
      <c r="U2826" s="136"/>
      <c r="V2826" s="136"/>
      <c r="W2826" s="136"/>
      <c r="X2826" s="136"/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298</v>
      </c>
      <c r="AH2826" s="126">
        <v>0</v>
      </c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">
      <c r="A2827" s="133"/>
      <c r="B2827" s="134"/>
      <c r="C2827" s="237"/>
      <c r="D2827" s="238"/>
      <c r="E2827" s="238"/>
      <c r="F2827" s="238"/>
      <c r="G2827" s="238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284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ht="22.5" outlineLevel="1" x14ac:dyDescent="0.2">
      <c r="A2828" s="146">
        <v>388</v>
      </c>
      <c r="B2828" s="147" t="s">
        <v>1854</v>
      </c>
      <c r="C2828" s="156" t="s">
        <v>3430</v>
      </c>
      <c r="D2828" s="148" t="s">
        <v>431</v>
      </c>
      <c r="E2828" s="149">
        <v>1175.9833100000001</v>
      </c>
      <c r="F2828" s="150"/>
      <c r="G2828" s="151">
        <f>ROUND(E2828*F2828,2)</f>
        <v>0</v>
      </c>
      <c r="H2828" s="150"/>
      <c r="I2828" s="151">
        <f>ROUND(E2828*H2828,2)</f>
        <v>0</v>
      </c>
      <c r="J2828" s="150"/>
      <c r="K2828" s="151">
        <f>ROUND(E2828*J2828,2)</f>
        <v>0</v>
      </c>
      <c r="L2828" s="151">
        <v>21</v>
      </c>
      <c r="M2828" s="151">
        <f>G2828*(1+L2828/100)</f>
        <v>0</v>
      </c>
      <c r="N2828" s="149">
        <v>0</v>
      </c>
      <c r="O2828" s="149">
        <f>ROUND(E2828*N2828,2)</f>
        <v>0</v>
      </c>
      <c r="P2828" s="149">
        <v>0</v>
      </c>
      <c r="Q2828" s="149">
        <f>ROUND(E2828*P2828,2)</f>
        <v>0</v>
      </c>
      <c r="R2828" s="151" t="s">
        <v>1016</v>
      </c>
      <c r="S2828" s="151" t="s">
        <v>3362</v>
      </c>
      <c r="T2828" s="152" t="s">
        <v>279</v>
      </c>
      <c r="U2828" s="136">
        <v>0</v>
      </c>
      <c r="V2828" s="136">
        <f>ROUND(E2828*U2828,2)</f>
        <v>0</v>
      </c>
      <c r="W2828" s="136"/>
      <c r="X2828" s="136" t="s">
        <v>1837</v>
      </c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1838</v>
      </c>
      <c r="AH2828" s="126"/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outlineLevel="1" x14ac:dyDescent="0.2">
      <c r="A2829" s="133"/>
      <c r="B2829" s="134"/>
      <c r="C2829" s="157" t="s">
        <v>1843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298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2.5" outlineLevel="1" x14ac:dyDescent="0.2">
      <c r="A2830" s="133"/>
      <c r="B2830" s="134"/>
      <c r="C2830" s="157" t="s">
        <v>3361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298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ht="22.5" outlineLevel="1" x14ac:dyDescent="0.2">
      <c r="A2831" s="133"/>
      <c r="B2831" s="134"/>
      <c r="C2831" s="157" t="s">
        <v>3360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298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">
      <c r="A2832" s="133"/>
      <c r="B2832" s="134"/>
      <c r="C2832" s="157" t="s">
        <v>3359</v>
      </c>
      <c r="D2832" s="137"/>
      <c r="E2832" s="138"/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298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">
      <c r="A2833" s="133"/>
      <c r="B2833" s="134"/>
      <c r="C2833" s="157" t="s">
        <v>3358</v>
      </c>
      <c r="D2833" s="137"/>
      <c r="E2833" s="138">
        <v>1175.9833100000001</v>
      </c>
      <c r="F2833" s="136"/>
      <c r="G2833" s="136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298</v>
      </c>
      <c r="AH2833" s="126">
        <v>0</v>
      </c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outlineLevel="1" x14ac:dyDescent="0.2">
      <c r="A2834" s="133"/>
      <c r="B2834" s="134"/>
      <c r="C2834" s="237"/>
      <c r="D2834" s="238"/>
      <c r="E2834" s="238"/>
      <c r="F2834" s="238"/>
      <c r="G2834" s="238"/>
      <c r="H2834" s="136"/>
      <c r="I2834" s="136"/>
      <c r="J2834" s="136"/>
      <c r="K2834" s="136"/>
      <c r="L2834" s="136"/>
      <c r="M2834" s="136"/>
      <c r="N2834" s="135"/>
      <c r="O2834" s="135"/>
      <c r="P2834" s="135"/>
      <c r="Q2834" s="135"/>
      <c r="R2834" s="136"/>
      <c r="S2834" s="136"/>
      <c r="T2834" s="136"/>
      <c r="U2834" s="136"/>
      <c r="V2834" s="136"/>
      <c r="W2834" s="136"/>
      <c r="X2834" s="136"/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284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x14ac:dyDescent="0.2">
      <c r="A2835" s="3"/>
      <c r="B2835" s="4"/>
      <c r="C2835" s="158"/>
      <c r="D2835" s="6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AE2835">
        <v>15</v>
      </c>
      <c r="AF2835">
        <v>21</v>
      </c>
      <c r="AG2835" t="s">
        <v>260</v>
      </c>
    </row>
    <row r="2836" spans="1:60" x14ac:dyDescent="0.2">
      <c r="A2836" s="166"/>
      <c r="B2836" s="165" t="s">
        <v>29</v>
      </c>
      <c r="C2836" s="164"/>
      <c r="D2836" s="163"/>
      <c r="E2836" s="162"/>
      <c r="F2836" s="162"/>
      <c r="G2836" s="161">
        <f>G8+G124+G209+G418+G467+G591+G659+G694+G738+G883+G930+G1110+G1113+G1176+G1770+G1781+G1786+G1882+G1918+G2087+G2110+G2213+G2265+G2279+G2297+G2382+G2434+G2462+G2528+G2544+G2567+G2645+G2772+G2778</f>
        <v>0</v>
      </c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AE2836">
        <f>SUMIF(L7:L2834,AE2835,G7:G2834)</f>
        <v>0</v>
      </c>
      <c r="AF2836">
        <f>SUMIF(L7:L2834,AF2835,G7:G2834)</f>
        <v>0</v>
      </c>
      <c r="AG2836" t="s">
        <v>316</v>
      </c>
    </row>
    <row r="2837" spans="1:60" x14ac:dyDescent="0.2">
      <c r="C2837" s="160"/>
      <c r="D2837" s="10"/>
      <c r="AG2837" t="s">
        <v>317</v>
      </c>
    </row>
    <row r="2838" spans="1:60" x14ac:dyDescent="0.2">
      <c r="D2838" s="10"/>
    </row>
    <row r="2839" spans="1:60" x14ac:dyDescent="0.2">
      <c r="D2839" s="10"/>
    </row>
    <row r="2840" spans="1:60" x14ac:dyDescent="0.2">
      <c r="D2840" s="10"/>
    </row>
    <row r="2841" spans="1:60" x14ac:dyDescent="0.2">
      <c r="D2841" s="10"/>
    </row>
    <row r="2842" spans="1:60" x14ac:dyDescent="0.2">
      <c r="D2842" s="10"/>
    </row>
    <row r="2843" spans="1:60" x14ac:dyDescent="0.2">
      <c r="D2843" s="10"/>
    </row>
    <row r="2844" spans="1:60" x14ac:dyDescent="0.2">
      <c r="D2844" s="10"/>
    </row>
    <row r="2845" spans="1:60" x14ac:dyDescent="0.2">
      <c r="D2845" s="10"/>
    </row>
    <row r="2846" spans="1:60" x14ac:dyDescent="0.2">
      <c r="D2846" s="10"/>
    </row>
    <row r="2847" spans="1:60" x14ac:dyDescent="0.2">
      <c r="D2847" s="10"/>
    </row>
    <row r="2848" spans="1:60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551">
    <mergeCell ref="C2812:G2812"/>
    <mergeCell ref="C2814:G2814"/>
    <mergeCell ref="C2820:G2820"/>
    <mergeCell ref="C2827:G2827"/>
    <mergeCell ref="C2834:G2834"/>
    <mergeCell ref="C2783:G2783"/>
    <mergeCell ref="C2784:G2784"/>
    <mergeCell ref="C2790:G2790"/>
    <mergeCell ref="C2797:G2797"/>
    <mergeCell ref="C2799:G2799"/>
    <mergeCell ref="C2644:G2644"/>
    <mergeCell ref="C2647:G2647"/>
    <mergeCell ref="C2669:G2669"/>
    <mergeCell ref="C2805:G2805"/>
    <mergeCell ref="C2756:G2756"/>
    <mergeCell ref="C2771:G2771"/>
    <mergeCell ref="C2777:G2777"/>
    <mergeCell ref="C2780:G2780"/>
    <mergeCell ref="C2781:G2781"/>
    <mergeCell ref="C2782:G2782"/>
    <mergeCell ref="C2543:G2543"/>
    <mergeCell ref="C2563:G2563"/>
    <mergeCell ref="C2565:G2565"/>
    <mergeCell ref="C2566:G2566"/>
    <mergeCell ref="C2571:G2571"/>
    <mergeCell ref="C2576:G2576"/>
    <mergeCell ref="C2633:G2633"/>
    <mergeCell ref="C2638:G2638"/>
    <mergeCell ref="C2642:G2642"/>
    <mergeCell ref="C2486:G2486"/>
    <mergeCell ref="C2501:G2501"/>
    <mergeCell ref="C2524:G2524"/>
    <mergeCell ref="C2526:G2526"/>
    <mergeCell ref="C2527:G2527"/>
    <mergeCell ref="C2530:G2530"/>
    <mergeCell ref="C2534:G2534"/>
    <mergeCell ref="C2540:G2540"/>
    <mergeCell ref="C2542:G2542"/>
    <mergeCell ref="C2447:G2447"/>
    <mergeCell ref="C2449:G2449"/>
    <mergeCell ref="C2451:G2451"/>
    <mergeCell ref="C2453:G2453"/>
    <mergeCell ref="C2455:G2455"/>
    <mergeCell ref="C2457:G2457"/>
    <mergeCell ref="C2459:G2459"/>
    <mergeCell ref="C2461:G2461"/>
    <mergeCell ref="C2471:G2471"/>
    <mergeCell ref="C2428:G2428"/>
    <mergeCell ref="C2430:G2430"/>
    <mergeCell ref="C2432:G2432"/>
    <mergeCell ref="C2433:G2433"/>
    <mergeCell ref="C2437:G2437"/>
    <mergeCell ref="C2439:G2439"/>
    <mergeCell ref="C2441:G2441"/>
    <mergeCell ref="C2443:G2443"/>
    <mergeCell ref="C2445:G2445"/>
    <mergeCell ref="C2408:G2408"/>
    <mergeCell ref="C2412:G2412"/>
    <mergeCell ref="C2414:G2414"/>
    <mergeCell ref="C2416:G2416"/>
    <mergeCell ref="C2418:G2418"/>
    <mergeCell ref="C2420:G2420"/>
    <mergeCell ref="C2422:G2422"/>
    <mergeCell ref="C2424:G2424"/>
    <mergeCell ref="C2426:G2426"/>
    <mergeCell ref="C2388:G2388"/>
    <mergeCell ref="C2390:G2390"/>
    <mergeCell ref="C2393:G2393"/>
    <mergeCell ref="C2396:G2396"/>
    <mergeCell ref="C2398:G2398"/>
    <mergeCell ref="C2400:G2400"/>
    <mergeCell ref="C2402:G2402"/>
    <mergeCell ref="C2404:G2404"/>
    <mergeCell ref="C2406:G2406"/>
    <mergeCell ref="C2369:G2369"/>
    <mergeCell ref="C2371:G2371"/>
    <mergeCell ref="C2373:G2373"/>
    <mergeCell ref="C2375:G2375"/>
    <mergeCell ref="C2377:G2377"/>
    <mergeCell ref="C2379:G2379"/>
    <mergeCell ref="C2381:G2381"/>
    <mergeCell ref="C2384:G2384"/>
    <mergeCell ref="C2386:G2386"/>
    <mergeCell ref="C2351:G2351"/>
    <mergeCell ref="C2353:G2353"/>
    <mergeCell ref="C2355:G2355"/>
    <mergeCell ref="C2357:G2357"/>
    <mergeCell ref="C2359:G2359"/>
    <mergeCell ref="C2361:G2361"/>
    <mergeCell ref="C2363:G2363"/>
    <mergeCell ref="C2365:G2365"/>
    <mergeCell ref="C2367:G2367"/>
    <mergeCell ref="C2333:G2333"/>
    <mergeCell ref="C2335:G2335"/>
    <mergeCell ref="C2337:G2337"/>
    <mergeCell ref="C2339:G2339"/>
    <mergeCell ref="C2341:G2341"/>
    <mergeCell ref="C2343:G2343"/>
    <mergeCell ref="C2345:G2345"/>
    <mergeCell ref="C2347:G2347"/>
    <mergeCell ref="C2349:G2349"/>
    <mergeCell ref="C2315:G2315"/>
    <mergeCell ref="C2317:G2317"/>
    <mergeCell ref="C2319:G2319"/>
    <mergeCell ref="C2321:G2321"/>
    <mergeCell ref="C2323:G2323"/>
    <mergeCell ref="C2325:G2325"/>
    <mergeCell ref="C2327:G2327"/>
    <mergeCell ref="C2329:G2329"/>
    <mergeCell ref="C2331:G2331"/>
    <mergeCell ref="C2296:G2296"/>
    <mergeCell ref="C2299:G2299"/>
    <mergeCell ref="C2301:G2301"/>
    <mergeCell ref="C2303:G2303"/>
    <mergeCell ref="C2305:G2305"/>
    <mergeCell ref="C2307:G2307"/>
    <mergeCell ref="C2309:G2309"/>
    <mergeCell ref="C2311:G2311"/>
    <mergeCell ref="C2313:G2313"/>
    <mergeCell ref="C2263:G2263"/>
    <mergeCell ref="C2264:G2264"/>
    <mergeCell ref="C2267:G2267"/>
    <mergeCell ref="C2275:G2275"/>
    <mergeCell ref="C2277:G2277"/>
    <mergeCell ref="C2278:G2278"/>
    <mergeCell ref="C2285:G2285"/>
    <mergeCell ref="C2293:G2293"/>
    <mergeCell ref="C2295:G2295"/>
    <mergeCell ref="C2245:G2245"/>
    <mergeCell ref="C2247:G2247"/>
    <mergeCell ref="C2249:G2249"/>
    <mergeCell ref="C2251:G2251"/>
    <mergeCell ref="C2253:G2253"/>
    <mergeCell ref="C2255:G2255"/>
    <mergeCell ref="C2257:G2257"/>
    <mergeCell ref="C2259:G2259"/>
    <mergeCell ref="C2261:G2261"/>
    <mergeCell ref="C2223:G2223"/>
    <mergeCell ref="C2225:G2225"/>
    <mergeCell ref="C2227:G2227"/>
    <mergeCell ref="C2230:G2230"/>
    <mergeCell ref="C2233:G2233"/>
    <mergeCell ref="C2235:G2235"/>
    <mergeCell ref="C2238:G2238"/>
    <mergeCell ref="C2241:G2241"/>
    <mergeCell ref="C2243:G2243"/>
    <mergeCell ref="C2163:G2163"/>
    <mergeCell ref="C2168:G2168"/>
    <mergeCell ref="C2173:G2173"/>
    <mergeCell ref="C2188:G2188"/>
    <mergeCell ref="C2198:G2198"/>
    <mergeCell ref="C2209:G2209"/>
    <mergeCell ref="C2211:G2211"/>
    <mergeCell ref="C2212:G2212"/>
    <mergeCell ref="C2215:G2215"/>
    <mergeCell ref="C2115:G2115"/>
    <mergeCell ref="C2120:G2120"/>
    <mergeCell ref="C2125:G2125"/>
    <mergeCell ref="C2127:G2127"/>
    <mergeCell ref="C2133:G2133"/>
    <mergeCell ref="C2148:G2148"/>
    <mergeCell ref="C2150:G2150"/>
    <mergeCell ref="C2155:G2155"/>
    <mergeCell ref="C2161:G2161"/>
    <mergeCell ref="C2060:G2060"/>
    <mergeCell ref="C2072:G2072"/>
    <mergeCell ref="C2083:G2083"/>
    <mergeCell ref="C2085:G2085"/>
    <mergeCell ref="C2086:G2086"/>
    <mergeCell ref="C2093:G2093"/>
    <mergeCell ref="C2099:G2099"/>
    <mergeCell ref="C2105:G2105"/>
    <mergeCell ref="C2109:G2109"/>
    <mergeCell ref="C2001:G2001"/>
    <mergeCell ref="C2014:G2014"/>
    <mergeCell ref="C2016:G2016"/>
    <mergeCell ref="C2025:G2025"/>
    <mergeCell ref="C2031:G2031"/>
    <mergeCell ref="C2040:G2040"/>
    <mergeCell ref="C2045:G2045"/>
    <mergeCell ref="C2049:G2049"/>
    <mergeCell ref="C2055:G2055"/>
    <mergeCell ref="C1954:G1954"/>
    <mergeCell ref="C1962:G1962"/>
    <mergeCell ref="C1973:G1973"/>
    <mergeCell ref="C1975:G1975"/>
    <mergeCell ref="C1976:G1976"/>
    <mergeCell ref="C1983:G1983"/>
    <mergeCell ref="C1985:G1985"/>
    <mergeCell ref="C1994:G1994"/>
    <mergeCell ref="C1996:G1996"/>
    <mergeCell ref="C1904:G1904"/>
    <mergeCell ref="C1914:G1914"/>
    <mergeCell ref="C1916:G1916"/>
    <mergeCell ref="C1917:G1917"/>
    <mergeCell ref="C1929:G1929"/>
    <mergeCell ref="C1935:G1935"/>
    <mergeCell ref="C1937:G1937"/>
    <mergeCell ref="C1947:G1947"/>
    <mergeCell ref="C1949:G1949"/>
    <mergeCell ref="C1835:G1835"/>
    <mergeCell ref="C1842:G1842"/>
    <mergeCell ref="C1846:G1846"/>
    <mergeCell ref="C1862:G1862"/>
    <mergeCell ref="C1878:G1878"/>
    <mergeCell ref="C1880:G1880"/>
    <mergeCell ref="C1881:G1881"/>
    <mergeCell ref="C1893:G1893"/>
    <mergeCell ref="C1895:G1895"/>
    <mergeCell ref="C1780:G1780"/>
    <mergeCell ref="C1783:G1783"/>
    <mergeCell ref="C1785:G1785"/>
    <mergeCell ref="C1790:G1790"/>
    <mergeCell ref="C1801:G1801"/>
    <mergeCell ref="C1808:G1808"/>
    <mergeCell ref="C1819:G1819"/>
    <mergeCell ref="C1826:G1826"/>
    <mergeCell ref="C1833:G1833"/>
    <mergeCell ref="C1740:G1740"/>
    <mergeCell ref="C1744:G1744"/>
    <mergeCell ref="C1746:G1746"/>
    <mergeCell ref="C1754:G1754"/>
    <mergeCell ref="C1756:G1756"/>
    <mergeCell ref="C1764:G1764"/>
    <mergeCell ref="C1766:G1766"/>
    <mergeCell ref="C1769:G1769"/>
    <mergeCell ref="C1772:G1772"/>
    <mergeCell ref="C1693:G1693"/>
    <mergeCell ref="C1695:G1695"/>
    <mergeCell ref="C1701:G1701"/>
    <mergeCell ref="C1703:G1703"/>
    <mergeCell ref="C1709:G1709"/>
    <mergeCell ref="C1715:G1715"/>
    <mergeCell ref="C1729:G1729"/>
    <mergeCell ref="C1731:G1731"/>
    <mergeCell ref="C1736:G1736"/>
    <mergeCell ref="C1585:G1585"/>
    <mergeCell ref="C1589:G1589"/>
    <mergeCell ref="C1593:G1593"/>
    <mergeCell ref="C1597:G1597"/>
    <mergeCell ref="C1602:G1602"/>
    <mergeCell ref="C1607:G1607"/>
    <mergeCell ref="C1674:G1674"/>
    <mergeCell ref="C1683:G1683"/>
    <mergeCell ref="C1685:G1685"/>
    <mergeCell ref="C1516:G1516"/>
    <mergeCell ref="C1539:G1539"/>
    <mergeCell ref="C1541:G1541"/>
    <mergeCell ref="C1554:G1554"/>
    <mergeCell ref="C1558:G1558"/>
    <mergeCell ref="C1562:G1562"/>
    <mergeCell ref="C1566:G1566"/>
    <mergeCell ref="C1575:G1575"/>
    <mergeCell ref="C1580:G1580"/>
    <mergeCell ref="C1359:G1359"/>
    <mergeCell ref="C1362:G1362"/>
    <mergeCell ref="C1364:G1364"/>
    <mergeCell ref="C1368:G1368"/>
    <mergeCell ref="C1384:G1384"/>
    <mergeCell ref="C1388:G1388"/>
    <mergeCell ref="C1392:G1392"/>
    <mergeCell ref="C1472:G1472"/>
    <mergeCell ref="C1506:G1506"/>
    <mergeCell ref="C1339:G1339"/>
    <mergeCell ref="C1343:G1343"/>
    <mergeCell ref="C1345:G1345"/>
    <mergeCell ref="C1346:G1346"/>
    <mergeCell ref="C1350:G1350"/>
    <mergeCell ref="C1352:G1352"/>
    <mergeCell ref="C1353:G1353"/>
    <mergeCell ref="C1356:G1356"/>
    <mergeCell ref="C1358:G1358"/>
    <mergeCell ref="C1292:G1292"/>
    <mergeCell ref="C1295:G1295"/>
    <mergeCell ref="C1297:G1297"/>
    <mergeCell ref="C1306:G1306"/>
    <mergeCell ref="C1308:G1308"/>
    <mergeCell ref="C1313:G1313"/>
    <mergeCell ref="C1327:G1327"/>
    <mergeCell ref="C1331:G1331"/>
    <mergeCell ref="C1335:G1335"/>
    <mergeCell ref="C1246:G1246"/>
    <mergeCell ref="C1248:G1248"/>
    <mergeCell ref="C1257:G1257"/>
    <mergeCell ref="C1259:G1259"/>
    <mergeCell ref="C1263:G1263"/>
    <mergeCell ref="C1279:G1279"/>
    <mergeCell ref="C1284:G1284"/>
    <mergeCell ref="C1286:G1286"/>
    <mergeCell ref="C1290:G1290"/>
    <mergeCell ref="C1198:G1198"/>
    <mergeCell ref="C1204:G1204"/>
    <mergeCell ref="C1206:G1206"/>
    <mergeCell ref="C1210:G1210"/>
    <mergeCell ref="C1214:G1214"/>
    <mergeCell ref="C1221:G1221"/>
    <mergeCell ref="C1230:G1230"/>
    <mergeCell ref="C1241:G1241"/>
    <mergeCell ref="C1243:G1243"/>
    <mergeCell ref="C1159:G1159"/>
    <mergeCell ref="C1163:G1163"/>
    <mergeCell ref="C1167:G1167"/>
    <mergeCell ref="C1171:G1171"/>
    <mergeCell ref="C1175:G1175"/>
    <mergeCell ref="C1178:G1178"/>
    <mergeCell ref="C1181:G1181"/>
    <mergeCell ref="C1183:G1183"/>
    <mergeCell ref="C1196:G1196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A1:G1"/>
    <mergeCell ref="C2:G2"/>
    <mergeCell ref="C3:G3"/>
    <mergeCell ref="C4:G4"/>
    <mergeCell ref="C10:G10"/>
    <mergeCell ref="C14:G14"/>
    <mergeCell ref="C16:G16"/>
    <mergeCell ref="C33:G33"/>
    <mergeCell ref="C35:G3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09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52</v>
      </c>
      <c r="C4" s="247" t="s">
        <v>53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1856</v>
      </c>
      <c r="C9" s="156" t="s">
        <v>1857</v>
      </c>
      <c r="D9" s="148" t="s">
        <v>544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1858</v>
      </c>
      <c r="C11" s="156" t="s">
        <v>1859</v>
      </c>
      <c r="D11" s="148" t="s">
        <v>544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1860</v>
      </c>
      <c r="C13" s="156" t="s">
        <v>1861</v>
      </c>
      <c r="D13" s="148" t="s">
        <v>544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1862</v>
      </c>
      <c r="C15" s="156" t="s">
        <v>1863</v>
      </c>
      <c r="D15" s="148" t="s">
        <v>544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1864</v>
      </c>
      <c r="C17" s="156" t="s">
        <v>1865</v>
      </c>
      <c r="D17" s="148" t="s">
        <v>544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 outlineLevel="1" x14ac:dyDescent="0.2">
      <c r="A19" s="146">
        <v>6</v>
      </c>
      <c r="B19" s="147" t="s">
        <v>1866</v>
      </c>
      <c r="C19" s="156" t="s">
        <v>1867</v>
      </c>
      <c r="D19" s="148" t="s">
        <v>544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 outlineLevel="1" x14ac:dyDescent="0.2">
      <c r="A21" s="146">
        <v>7</v>
      </c>
      <c r="B21" s="147" t="s">
        <v>1868</v>
      </c>
      <c r="C21" s="156" t="s">
        <v>1869</v>
      </c>
      <c r="D21" s="148" t="s">
        <v>544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1870</v>
      </c>
      <c r="C23" s="156" t="s">
        <v>1871</v>
      </c>
      <c r="D23" s="148" t="s">
        <v>544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1872</v>
      </c>
      <c r="C25" s="156" t="s">
        <v>1873</v>
      </c>
      <c r="D25" s="148" t="s">
        <v>544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 outlineLevel="1" x14ac:dyDescent="0.2">
      <c r="A27" s="146">
        <v>10</v>
      </c>
      <c r="B27" s="147" t="s">
        <v>1874</v>
      </c>
      <c r="C27" s="156" t="s">
        <v>1875</v>
      </c>
      <c r="D27" s="148" t="s">
        <v>544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1876</v>
      </c>
      <c r="C29" s="156" t="s">
        <v>1877</v>
      </c>
      <c r="D29" s="148" t="s">
        <v>544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1878</v>
      </c>
      <c r="C31" s="156" t="s">
        <v>1879</v>
      </c>
      <c r="D31" s="148" t="s">
        <v>544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1880</v>
      </c>
      <c r="C33" s="156" t="s">
        <v>1881</v>
      </c>
      <c r="D33" s="148" t="s">
        <v>544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1882</v>
      </c>
      <c r="C35" s="156" t="s">
        <v>1883</v>
      </c>
      <c r="D35" s="148" t="s">
        <v>544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1884</v>
      </c>
      <c r="C37" s="156" t="s">
        <v>1885</v>
      </c>
      <c r="D37" s="148" t="s">
        <v>544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1886</v>
      </c>
      <c r="C39" s="156" t="s">
        <v>1887</v>
      </c>
      <c r="D39" s="148" t="s">
        <v>544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1888</v>
      </c>
      <c r="C41" s="156" t="s">
        <v>1889</v>
      </c>
      <c r="D41" s="148" t="s">
        <v>544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18</v>
      </c>
      <c r="B43" s="147" t="s">
        <v>1890</v>
      </c>
      <c r="C43" s="156" t="s">
        <v>1891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1892</v>
      </c>
      <c r="C45" s="156" t="s">
        <v>1893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1894</v>
      </c>
      <c r="C47" s="156" t="s">
        <v>1895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1896</v>
      </c>
      <c r="C49" s="156" t="s">
        <v>1897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 outlineLevel="1" x14ac:dyDescent="0.2">
      <c r="A51" s="146">
        <v>22</v>
      </c>
      <c r="B51" s="147" t="s">
        <v>1898</v>
      </c>
      <c r="C51" s="156" t="s">
        <v>1899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39"/>
      <c r="D52" s="240"/>
      <c r="E52" s="240"/>
      <c r="F52" s="240"/>
      <c r="G52" s="240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23</v>
      </c>
      <c r="B53" s="147" t="s">
        <v>1900</v>
      </c>
      <c r="C53" s="156" t="s">
        <v>1901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39"/>
      <c r="D54" s="240"/>
      <c r="E54" s="240"/>
      <c r="F54" s="240"/>
      <c r="G54" s="240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46">
        <v>24</v>
      </c>
      <c r="B55" s="147" t="s">
        <v>1902</v>
      </c>
      <c r="C55" s="156" t="s">
        <v>1903</v>
      </c>
      <c r="D55" s="148" t="s">
        <v>1012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 outlineLevel="1" x14ac:dyDescent="0.2">
      <c r="A57" s="146">
        <v>25</v>
      </c>
      <c r="B57" s="147" t="s">
        <v>1904</v>
      </c>
      <c r="C57" s="156" t="s">
        <v>1905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1906</v>
      </c>
      <c r="C59" s="156" t="s">
        <v>1907</v>
      </c>
      <c r="D59" s="148" t="s">
        <v>1012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1908</v>
      </c>
      <c r="C61" s="156" t="s">
        <v>1909</v>
      </c>
      <c r="D61" s="148" t="s">
        <v>1012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39"/>
      <c r="D62" s="240"/>
      <c r="E62" s="240"/>
      <c r="F62" s="240"/>
      <c r="G62" s="240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1910</v>
      </c>
      <c r="C63" s="156" t="s">
        <v>1911</v>
      </c>
      <c r="D63" s="148" t="s">
        <v>1012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39"/>
      <c r="D64" s="240"/>
      <c r="E64" s="240"/>
      <c r="F64" s="240"/>
      <c r="G64" s="240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1912</v>
      </c>
      <c r="C65" s="156" t="s">
        <v>1913</v>
      </c>
      <c r="D65" s="148" t="s">
        <v>1012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1914</v>
      </c>
      <c r="C67" s="156" t="s">
        <v>1915</v>
      </c>
      <c r="D67" s="148" t="s">
        <v>1012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1916</v>
      </c>
      <c r="C69" s="156" t="s">
        <v>1917</v>
      </c>
      <c r="D69" s="148" t="s">
        <v>1012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1918</v>
      </c>
      <c r="C71" s="156" t="s">
        <v>1919</v>
      </c>
      <c r="D71" s="148" t="s">
        <v>1012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1920</v>
      </c>
      <c r="C73" s="156" t="s">
        <v>1921</v>
      </c>
      <c r="D73" s="148" t="s">
        <v>1012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 outlineLevel="1" x14ac:dyDescent="0.2">
      <c r="A75" s="146">
        <v>34</v>
      </c>
      <c r="B75" s="147" t="s">
        <v>1922</v>
      </c>
      <c r="C75" s="156" t="s">
        <v>1923</v>
      </c>
      <c r="D75" s="148" t="s">
        <v>1012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 outlineLevel="1" x14ac:dyDescent="0.2">
      <c r="A77" s="146">
        <v>35</v>
      </c>
      <c r="B77" s="147" t="s">
        <v>1924</v>
      </c>
      <c r="C77" s="156" t="s">
        <v>1925</v>
      </c>
      <c r="D77" s="148" t="s">
        <v>1012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 outlineLevel="1" x14ac:dyDescent="0.2">
      <c r="A79" s="146">
        <v>36</v>
      </c>
      <c r="B79" s="147" t="s">
        <v>1926</v>
      </c>
      <c r="C79" s="156" t="s">
        <v>1927</v>
      </c>
      <c r="D79" s="148" t="s">
        <v>1012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 outlineLevel="1" x14ac:dyDescent="0.2">
      <c r="A81" s="146">
        <v>37</v>
      </c>
      <c r="B81" s="147" t="s">
        <v>1928</v>
      </c>
      <c r="C81" s="156" t="s">
        <v>1929</v>
      </c>
      <c r="D81" s="148" t="s">
        <v>1012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1" t="s">
        <v>1930</v>
      </c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37"/>
      <c r="D83" s="238"/>
      <c r="E83" s="238"/>
      <c r="F83" s="238"/>
      <c r="G83" s="238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38</v>
      </c>
      <c r="B84" s="147" t="s">
        <v>1931</v>
      </c>
      <c r="C84" s="156" t="s">
        <v>1932</v>
      </c>
      <c r="D84" s="148" t="s">
        <v>1933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39"/>
      <c r="D85" s="240"/>
      <c r="E85" s="240"/>
      <c r="F85" s="240"/>
      <c r="G85" s="240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39</v>
      </c>
      <c r="B86" s="147" t="s">
        <v>1934</v>
      </c>
      <c r="C86" s="156" t="s">
        <v>1935</v>
      </c>
      <c r="D86" s="148" t="s">
        <v>1933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1936</v>
      </c>
      <c r="C88" s="156" t="s">
        <v>1937</v>
      </c>
      <c r="D88" s="148" t="s">
        <v>1933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1938</v>
      </c>
      <c r="C90" s="156" t="s">
        <v>1939</v>
      </c>
      <c r="D90" s="148" t="s">
        <v>361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1940</v>
      </c>
      <c r="C92" s="156" t="s">
        <v>1941</v>
      </c>
      <c r="D92" s="148" t="s">
        <v>323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1942</v>
      </c>
      <c r="C94" s="156" t="s">
        <v>1943</v>
      </c>
      <c r="D94" s="148" t="s">
        <v>323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39"/>
      <c r="D95" s="240"/>
      <c r="E95" s="240"/>
      <c r="F95" s="240"/>
      <c r="G95" s="240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1944</v>
      </c>
      <c r="C96" s="156" t="s">
        <v>1945</v>
      </c>
      <c r="D96" s="148" t="s">
        <v>323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9"/>
      <c r="D97" s="240"/>
      <c r="E97" s="240"/>
      <c r="F97" s="240"/>
      <c r="G97" s="240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1946</v>
      </c>
      <c r="C98" s="156" t="s">
        <v>1947</v>
      </c>
      <c r="D98" s="148" t="s">
        <v>323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39"/>
      <c r="D99" s="240"/>
      <c r="E99" s="240"/>
      <c r="F99" s="240"/>
      <c r="G99" s="240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1948</v>
      </c>
      <c r="C100" s="156" t="s">
        <v>1949</v>
      </c>
      <c r="D100" s="148" t="s">
        <v>323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9"/>
      <c r="D101" s="240"/>
      <c r="E101" s="240"/>
      <c r="F101" s="240"/>
      <c r="G101" s="240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1950</v>
      </c>
      <c r="C102" s="156" t="s">
        <v>1951</v>
      </c>
      <c r="D102" s="148" t="s">
        <v>361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609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9"/>
      <c r="D103" s="240"/>
      <c r="E103" s="240"/>
      <c r="F103" s="240"/>
      <c r="G103" s="240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1952</v>
      </c>
      <c r="C104" s="156" t="s">
        <v>1953</v>
      </c>
      <c r="D104" s="148" t="s">
        <v>1933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9"/>
      <c r="D105" s="240"/>
      <c r="E105" s="240"/>
      <c r="F105" s="240"/>
      <c r="G105" s="240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1954</v>
      </c>
      <c r="C106" s="156" t="s">
        <v>1955</v>
      </c>
      <c r="D106" s="148" t="s">
        <v>1933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609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9"/>
      <c r="D107" s="240"/>
      <c r="E107" s="240"/>
      <c r="F107" s="240"/>
      <c r="G107" s="240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1956</v>
      </c>
      <c r="C108" s="156" t="s">
        <v>1957</v>
      </c>
      <c r="D108" s="148" t="s">
        <v>1933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39"/>
      <c r="D109" s="240"/>
      <c r="E109" s="240"/>
      <c r="F109" s="240"/>
      <c r="G109" s="240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1958</v>
      </c>
      <c r="C110" s="156" t="s">
        <v>1959</v>
      </c>
      <c r="D110" s="148" t="s">
        <v>544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320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609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39"/>
      <c r="D111" s="240"/>
      <c r="E111" s="240"/>
      <c r="F111" s="240"/>
      <c r="G111" s="240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1960</v>
      </c>
      <c r="C112" s="156" t="s">
        <v>1961</v>
      </c>
      <c r="D112" s="148" t="s">
        <v>544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39"/>
      <c r="D113" s="240"/>
      <c r="E113" s="240"/>
      <c r="F113" s="240"/>
      <c r="G113" s="240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1962</v>
      </c>
      <c r="C114" s="156" t="s">
        <v>1963</v>
      </c>
      <c r="D114" s="148" t="s">
        <v>544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39"/>
      <c r="D115" s="240"/>
      <c r="E115" s="240"/>
      <c r="F115" s="240"/>
      <c r="G115" s="240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1964</v>
      </c>
      <c r="C116" s="156" t="s">
        <v>1965</v>
      </c>
      <c r="D116" s="148" t="s">
        <v>544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39"/>
      <c r="D117" s="240"/>
      <c r="E117" s="240"/>
      <c r="F117" s="240"/>
      <c r="G117" s="240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1966</v>
      </c>
      <c r="C118" s="156" t="s">
        <v>1967</v>
      </c>
      <c r="D118" s="148" t="s">
        <v>544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609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9"/>
      <c r="D119" s="240"/>
      <c r="E119" s="240"/>
      <c r="F119" s="240"/>
      <c r="G119" s="240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1968</v>
      </c>
      <c r="C120" s="156" t="s">
        <v>1969</v>
      </c>
      <c r="D120" s="148" t="s">
        <v>544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39"/>
      <c r="D121" s="240"/>
      <c r="E121" s="240"/>
      <c r="F121" s="240"/>
      <c r="G121" s="240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1970</v>
      </c>
      <c r="C122" s="156" t="s">
        <v>1971</v>
      </c>
      <c r="D122" s="148" t="s">
        <v>544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320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609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9"/>
      <c r="D123" s="240"/>
      <c r="E123" s="240"/>
      <c r="F123" s="240"/>
      <c r="G123" s="240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1972</v>
      </c>
      <c r="C124" s="156" t="s">
        <v>1973</v>
      </c>
      <c r="D124" s="148" t="s">
        <v>544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39"/>
      <c r="D125" s="240"/>
      <c r="E125" s="240"/>
      <c r="F125" s="240"/>
      <c r="G125" s="240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1974</v>
      </c>
      <c r="C126" s="156" t="s">
        <v>1975</v>
      </c>
      <c r="D126" s="148" t="s">
        <v>544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320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609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39"/>
      <c r="D127" s="240"/>
      <c r="E127" s="240"/>
      <c r="F127" s="240"/>
      <c r="G127" s="240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1976</v>
      </c>
      <c r="C128" s="156" t="s">
        <v>1977</v>
      </c>
      <c r="D128" s="148" t="s">
        <v>544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39"/>
      <c r="D129" s="240"/>
      <c r="E129" s="240"/>
      <c r="F129" s="240"/>
      <c r="G129" s="240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 outlineLevel="1" x14ac:dyDescent="0.2">
      <c r="A130" s="146">
        <v>61</v>
      </c>
      <c r="B130" s="147" t="s">
        <v>1978</v>
      </c>
      <c r="C130" s="156" t="s">
        <v>1979</v>
      </c>
      <c r="D130" s="148" t="s">
        <v>1012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1" t="s">
        <v>1980</v>
      </c>
      <c r="D131" s="242"/>
      <c r="E131" s="242"/>
      <c r="F131" s="242"/>
      <c r="G131" s="242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7"/>
      <c r="D132" s="238"/>
      <c r="E132" s="238"/>
      <c r="F132" s="238"/>
      <c r="G132" s="238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1981</v>
      </c>
      <c r="C133" s="156" t="s">
        <v>1982</v>
      </c>
      <c r="D133" s="148" t="s">
        <v>1012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39"/>
      <c r="D134" s="240"/>
      <c r="E134" s="240"/>
      <c r="F134" s="240"/>
      <c r="G134" s="240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2.5" outlineLevel="1" x14ac:dyDescent="0.2">
      <c r="A135" s="146">
        <v>63</v>
      </c>
      <c r="B135" s="147" t="s">
        <v>1983</v>
      </c>
      <c r="C135" s="156" t="s">
        <v>1984</v>
      </c>
      <c r="D135" s="148" t="s">
        <v>1012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39"/>
      <c r="D136" s="240"/>
      <c r="E136" s="240"/>
      <c r="F136" s="240"/>
      <c r="G136" s="240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3.75" outlineLevel="1" x14ac:dyDescent="0.2">
      <c r="A137" s="146">
        <v>64</v>
      </c>
      <c r="B137" s="147" t="s">
        <v>1985</v>
      </c>
      <c r="C137" s="156" t="s">
        <v>1986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39"/>
      <c r="D138" s="240"/>
      <c r="E138" s="240"/>
      <c r="F138" s="240"/>
      <c r="G138" s="240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3.75" outlineLevel="1" x14ac:dyDescent="0.2">
      <c r="A139" s="146">
        <v>65</v>
      </c>
      <c r="B139" s="147" t="s">
        <v>1987</v>
      </c>
      <c r="C139" s="156" t="s">
        <v>1988</v>
      </c>
      <c r="D139" s="148" t="s">
        <v>1012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39"/>
      <c r="D140" s="240"/>
      <c r="E140" s="240"/>
      <c r="F140" s="240"/>
      <c r="G140" s="240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1989</v>
      </c>
      <c r="C141" s="156" t="s">
        <v>1935</v>
      </c>
      <c r="D141" s="148" t="s">
        <v>1933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320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609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39"/>
      <c r="D142" s="240"/>
      <c r="E142" s="240"/>
      <c r="F142" s="240"/>
      <c r="G142" s="240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67</v>
      </c>
      <c r="B143" s="147" t="s">
        <v>1990</v>
      </c>
      <c r="C143" s="156" t="s">
        <v>1991</v>
      </c>
      <c r="D143" s="148" t="s">
        <v>323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609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39"/>
      <c r="D144" s="240"/>
      <c r="E144" s="240"/>
      <c r="F144" s="240"/>
      <c r="G144" s="240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68</v>
      </c>
      <c r="B145" s="147" t="s">
        <v>1992</v>
      </c>
      <c r="C145" s="156" t="s">
        <v>1937</v>
      </c>
      <c r="D145" s="148" t="s">
        <v>1933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39"/>
      <c r="D146" s="240"/>
      <c r="E146" s="240"/>
      <c r="F146" s="240"/>
      <c r="G146" s="240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284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46">
        <v>69</v>
      </c>
      <c r="B147" s="147" t="s">
        <v>1993</v>
      </c>
      <c r="C147" s="156" t="s">
        <v>1994</v>
      </c>
      <c r="D147" s="148" t="s">
        <v>1012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293</v>
      </c>
      <c r="T147" s="152" t="s">
        <v>279</v>
      </c>
      <c r="U147" s="136">
        <v>0</v>
      </c>
      <c r="V147" s="136">
        <f>ROUND(E147*U147,2)</f>
        <v>0</v>
      </c>
      <c r="W147" s="136"/>
      <c r="X147" s="136" t="s">
        <v>320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609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9"/>
      <c r="D148" s="240"/>
      <c r="E148" s="240"/>
      <c r="F148" s="240"/>
      <c r="G148" s="240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70</v>
      </c>
      <c r="B149" s="147" t="s">
        <v>1995</v>
      </c>
      <c r="C149" s="156" t="s">
        <v>1996</v>
      </c>
      <c r="D149" s="148" t="s">
        <v>1933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9"/>
      <c r="D150" s="240"/>
      <c r="E150" s="240"/>
      <c r="F150" s="240"/>
      <c r="G150" s="240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71</v>
      </c>
      <c r="B151" s="147" t="s">
        <v>1997</v>
      </c>
      <c r="C151" s="156" t="s">
        <v>1998</v>
      </c>
      <c r="D151" s="148" t="s">
        <v>1933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9"/>
      <c r="D152" s="240"/>
      <c r="E152" s="240"/>
      <c r="F152" s="240"/>
      <c r="G152" s="240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72</v>
      </c>
      <c r="B153" s="147" t="s">
        <v>1999</v>
      </c>
      <c r="C153" s="156" t="s">
        <v>2000</v>
      </c>
      <c r="D153" s="148" t="s">
        <v>361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39"/>
      <c r="D154" s="240"/>
      <c r="E154" s="240"/>
      <c r="F154" s="240"/>
      <c r="G154" s="240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73</v>
      </c>
      <c r="B155" s="147" t="s">
        <v>2001</v>
      </c>
      <c r="C155" s="156" t="s">
        <v>2002</v>
      </c>
      <c r="D155" s="148" t="s">
        <v>361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39"/>
      <c r="D156" s="240"/>
      <c r="E156" s="240"/>
      <c r="F156" s="240"/>
      <c r="G156" s="240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74</v>
      </c>
      <c r="B157" s="147" t="s">
        <v>2003</v>
      </c>
      <c r="C157" s="156" t="s">
        <v>1941</v>
      </c>
      <c r="D157" s="148" t="s">
        <v>323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39"/>
      <c r="D158" s="240"/>
      <c r="E158" s="240"/>
      <c r="F158" s="240"/>
      <c r="G158" s="240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75</v>
      </c>
      <c r="B159" s="147" t="s">
        <v>2004</v>
      </c>
      <c r="C159" s="156" t="s">
        <v>2005</v>
      </c>
      <c r="D159" s="148" t="s">
        <v>323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39"/>
      <c r="D160" s="240"/>
      <c r="E160" s="240"/>
      <c r="F160" s="240"/>
      <c r="G160" s="240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76</v>
      </c>
      <c r="B161" s="147" t="s">
        <v>2006</v>
      </c>
      <c r="C161" s="156" t="s">
        <v>2007</v>
      </c>
      <c r="D161" s="148" t="s">
        <v>323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39"/>
      <c r="D162" s="240"/>
      <c r="E162" s="240"/>
      <c r="F162" s="240"/>
      <c r="G162" s="240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77</v>
      </c>
      <c r="B163" s="147" t="s">
        <v>2008</v>
      </c>
      <c r="C163" s="156" t="s">
        <v>2009</v>
      </c>
      <c r="D163" s="148" t="s">
        <v>323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9"/>
      <c r="D164" s="240"/>
      <c r="E164" s="240"/>
      <c r="F164" s="240"/>
      <c r="G164" s="240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78</v>
      </c>
      <c r="B165" s="147" t="s">
        <v>2010</v>
      </c>
      <c r="C165" s="156" t="s">
        <v>2011</v>
      </c>
      <c r="D165" s="148" t="s">
        <v>323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39"/>
      <c r="D166" s="240"/>
      <c r="E166" s="240"/>
      <c r="F166" s="240"/>
      <c r="G166" s="240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 outlineLevel="1" x14ac:dyDescent="0.2">
      <c r="A167" s="146">
        <v>79</v>
      </c>
      <c r="B167" s="147" t="s">
        <v>2012</v>
      </c>
      <c r="C167" s="156" t="s">
        <v>2013</v>
      </c>
      <c r="D167" s="148" t="s">
        <v>361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39"/>
      <c r="D168" s="240"/>
      <c r="E168" s="240"/>
      <c r="F168" s="240"/>
      <c r="G168" s="240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2.5" outlineLevel="1" x14ac:dyDescent="0.2">
      <c r="A169" s="146">
        <v>80</v>
      </c>
      <c r="B169" s="147" t="s">
        <v>2014</v>
      </c>
      <c r="C169" s="156" t="s">
        <v>2015</v>
      </c>
      <c r="D169" s="148" t="s">
        <v>1012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39"/>
      <c r="D170" s="240"/>
      <c r="E170" s="240"/>
      <c r="F170" s="240"/>
      <c r="G170" s="240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81</v>
      </c>
      <c r="B171" s="147" t="s">
        <v>2016</v>
      </c>
      <c r="C171" s="156" t="s">
        <v>2017</v>
      </c>
      <c r="D171" s="148" t="s">
        <v>361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39"/>
      <c r="D172" s="240"/>
      <c r="E172" s="240"/>
      <c r="F172" s="240"/>
      <c r="G172" s="240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46">
        <v>82</v>
      </c>
      <c r="B173" s="147" t="s">
        <v>2018</v>
      </c>
      <c r="C173" s="156" t="s">
        <v>2019</v>
      </c>
      <c r="D173" s="148" t="s">
        <v>361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39"/>
      <c r="D174" s="240"/>
      <c r="E174" s="240"/>
      <c r="F174" s="240"/>
      <c r="G174" s="240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 outlineLevel="1" x14ac:dyDescent="0.2">
      <c r="A175" s="146">
        <v>83</v>
      </c>
      <c r="B175" s="147" t="s">
        <v>2020</v>
      </c>
      <c r="C175" s="156" t="s">
        <v>2021</v>
      </c>
      <c r="D175" s="148" t="s">
        <v>1933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39"/>
      <c r="D176" s="240"/>
      <c r="E176" s="240"/>
      <c r="F176" s="240"/>
      <c r="G176" s="240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 outlineLevel="1" x14ac:dyDescent="0.2">
      <c r="A177" s="146">
        <v>84</v>
      </c>
      <c r="B177" s="147" t="s">
        <v>2022</v>
      </c>
      <c r="C177" s="156" t="s">
        <v>2023</v>
      </c>
      <c r="D177" s="148" t="s">
        <v>1933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39"/>
      <c r="D178" s="240"/>
      <c r="E178" s="240"/>
      <c r="F178" s="240"/>
      <c r="G178" s="240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 outlineLevel="1" x14ac:dyDescent="0.2">
      <c r="A179" s="146">
        <v>85</v>
      </c>
      <c r="B179" s="147" t="s">
        <v>2024</v>
      </c>
      <c r="C179" s="156" t="s">
        <v>2025</v>
      </c>
      <c r="D179" s="148" t="s">
        <v>1933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39"/>
      <c r="D180" s="240"/>
      <c r="E180" s="240"/>
      <c r="F180" s="240"/>
      <c r="G180" s="240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3.75" outlineLevel="1" x14ac:dyDescent="0.2">
      <c r="A181" s="146">
        <v>86</v>
      </c>
      <c r="B181" s="147" t="s">
        <v>2026</v>
      </c>
      <c r="C181" s="156" t="s">
        <v>2027</v>
      </c>
      <c r="D181" s="148" t="s">
        <v>1933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41" t="s">
        <v>2028</v>
      </c>
      <c r="D182" s="242"/>
      <c r="E182" s="242"/>
      <c r="F182" s="242"/>
      <c r="G182" s="242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37"/>
      <c r="D183" s="238"/>
      <c r="E183" s="238"/>
      <c r="F183" s="238"/>
      <c r="G183" s="238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3.75" outlineLevel="1" x14ac:dyDescent="0.2">
      <c r="A184" s="146">
        <v>87</v>
      </c>
      <c r="B184" s="147" t="s">
        <v>2029</v>
      </c>
      <c r="C184" s="156" t="s">
        <v>2030</v>
      </c>
      <c r="D184" s="148" t="s">
        <v>1933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1" t="s">
        <v>2031</v>
      </c>
      <c r="D185" s="242"/>
      <c r="E185" s="242"/>
      <c r="F185" s="242"/>
      <c r="G185" s="242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7"/>
      <c r="D186" s="238"/>
      <c r="E186" s="238"/>
      <c r="F186" s="238"/>
      <c r="G186" s="238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3.75" outlineLevel="1" x14ac:dyDescent="0.2">
      <c r="A187" s="146">
        <v>88</v>
      </c>
      <c r="B187" s="147" t="s">
        <v>2032</v>
      </c>
      <c r="C187" s="156" t="s">
        <v>2033</v>
      </c>
      <c r="D187" s="148" t="s">
        <v>1933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41" t="s">
        <v>2034</v>
      </c>
      <c r="D188" s="242"/>
      <c r="E188" s="242"/>
      <c r="F188" s="242"/>
      <c r="G188" s="242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37"/>
      <c r="D189" s="238"/>
      <c r="E189" s="238"/>
      <c r="F189" s="238"/>
      <c r="G189" s="238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89</v>
      </c>
      <c r="B190" s="147" t="s">
        <v>2035</v>
      </c>
      <c r="C190" s="156" t="s">
        <v>2036</v>
      </c>
      <c r="D190" s="148" t="s">
        <v>1933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39"/>
      <c r="D191" s="240"/>
      <c r="E191" s="240"/>
      <c r="F191" s="240"/>
      <c r="G191" s="240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3.75" outlineLevel="1" x14ac:dyDescent="0.2">
      <c r="A192" s="146">
        <v>90</v>
      </c>
      <c r="B192" s="147" t="s">
        <v>2037</v>
      </c>
      <c r="C192" s="156" t="s">
        <v>2038</v>
      </c>
      <c r="D192" s="148" t="s">
        <v>1933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1" t="s">
        <v>2039</v>
      </c>
      <c r="D193" s="242"/>
      <c r="E193" s="242"/>
      <c r="F193" s="242"/>
      <c r="G193" s="242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7"/>
      <c r="D194" s="238"/>
      <c r="E194" s="238"/>
      <c r="F194" s="238"/>
      <c r="G194" s="238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3.75" outlineLevel="1" x14ac:dyDescent="0.2">
      <c r="A195" s="146">
        <v>91</v>
      </c>
      <c r="B195" s="147" t="s">
        <v>2040</v>
      </c>
      <c r="C195" s="156" t="s">
        <v>2041</v>
      </c>
      <c r="D195" s="148" t="s">
        <v>1012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1" t="s">
        <v>2042</v>
      </c>
      <c r="D196" s="242"/>
      <c r="E196" s="242"/>
      <c r="F196" s="242"/>
      <c r="G196" s="242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37"/>
      <c r="D197" s="238"/>
      <c r="E197" s="238"/>
      <c r="F197" s="238"/>
      <c r="G197" s="238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 outlineLevel="1" x14ac:dyDescent="0.2">
      <c r="A198" s="146">
        <v>92</v>
      </c>
      <c r="B198" s="147" t="s">
        <v>2043</v>
      </c>
      <c r="C198" s="156" t="s">
        <v>2044</v>
      </c>
      <c r="D198" s="148" t="s">
        <v>1012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41" t="s">
        <v>2045</v>
      </c>
      <c r="D199" s="242"/>
      <c r="E199" s="242"/>
      <c r="F199" s="242"/>
      <c r="G199" s="242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7"/>
      <c r="D200" s="238"/>
      <c r="E200" s="238"/>
      <c r="F200" s="238"/>
      <c r="G200" s="238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3.75" outlineLevel="1" x14ac:dyDescent="0.2">
      <c r="A201" s="146">
        <v>93</v>
      </c>
      <c r="B201" s="147" t="s">
        <v>2046</v>
      </c>
      <c r="C201" s="156" t="s">
        <v>2047</v>
      </c>
      <c r="D201" s="148" t="s">
        <v>1012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1" t="s">
        <v>2048</v>
      </c>
      <c r="D202" s="242"/>
      <c r="E202" s="242"/>
      <c r="F202" s="242"/>
      <c r="G202" s="242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37"/>
      <c r="D203" s="238"/>
      <c r="E203" s="238"/>
      <c r="F203" s="238"/>
      <c r="G203" s="238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ht="22.5" outlineLevel="1" x14ac:dyDescent="0.2">
      <c r="A204" s="146">
        <v>94</v>
      </c>
      <c r="B204" s="147" t="s">
        <v>2049</v>
      </c>
      <c r="C204" s="156" t="s">
        <v>2050</v>
      </c>
      <c r="D204" s="148" t="s">
        <v>1012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39"/>
      <c r="D205" s="240"/>
      <c r="E205" s="240"/>
      <c r="F205" s="240"/>
      <c r="G205" s="240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 outlineLevel="1" x14ac:dyDescent="0.2">
      <c r="A206" s="146">
        <v>95</v>
      </c>
      <c r="B206" s="147" t="s">
        <v>2051</v>
      </c>
      <c r="C206" s="156" t="s">
        <v>2052</v>
      </c>
      <c r="D206" s="148" t="s">
        <v>1012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39"/>
      <c r="D207" s="240"/>
      <c r="E207" s="240"/>
      <c r="F207" s="240"/>
      <c r="G207" s="240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ht="22.5" outlineLevel="1" x14ac:dyDescent="0.2">
      <c r="A208" s="146">
        <v>96</v>
      </c>
      <c r="B208" s="147" t="s">
        <v>2053</v>
      </c>
      <c r="C208" s="156" t="s">
        <v>2054</v>
      </c>
      <c r="D208" s="148" t="s">
        <v>1012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39"/>
      <c r="D209" s="240"/>
      <c r="E209" s="240"/>
      <c r="F209" s="240"/>
      <c r="G209" s="240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33.75" outlineLevel="1" x14ac:dyDescent="0.2">
      <c r="A210" s="146">
        <v>97</v>
      </c>
      <c r="B210" s="147" t="s">
        <v>2055</v>
      </c>
      <c r="C210" s="156" t="s">
        <v>2056</v>
      </c>
      <c r="D210" s="148" t="s">
        <v>1933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39"/>
      <c r="D211" s="240"/>
      <c r="E211" s="240"/>
      <c r="F211" s="240"/>
      <c r="G211" s="240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98</v>
      </c>
      <c r="B212" s="147" t="s">
        <v>2057</v>
      </c>
      <c r="C212" s="156" t="s">
        <v>2058</v>
      </c>
      <c r="D212" s="148" t="s">
        <v>1012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39"/>
      <c r="D213" s="240"/>
      <c r="E213" s="240"/>
      <c r="F213" s="240"/>
      <c r="G213" s="240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99</v>
      </c>
      <c r="B214" s="147" t="s">
        <v>2059</v>
      </c>
      <c r="C214" s="156" t="s">
        <v>2060</v>
      </c>
      <c r="D214" s="148" t="s">
        <v>1012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39"/>
      <c r="D215" s="240"/>
      <c r="E215" s="240"/>
      <c r="F215" s="240"/>
      <c r="G215" s="240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100</v>
      </c>
      <c r="B216" s="147" t="s">
        <v>2061</v>
      </c>
      <c r="C216" s="156" t="s">
        <v>2062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9"/>
      <c r="D217" s="240"/>
      <c r="E217" s="240"/>
      <c r="F217" s="240"/>
      <c r="G217" s="240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101</v>
      </c>
      <c r="B218" s="147" t="s">
        <v>2063</v>
      </c>
      <c r="C218" s="156" t="s">
        <v>2064</v>
      </c>
      <c r="D218" s="148" t="s">
        <v>1012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1" t="s">
        <v>2065</v>
      </c>
      <c r="D219" s="242"/>
      <c r="E219" s="242"/>
      <c r="F219" s="242"/>
      <c r="G219" s="242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237"/>
      <c r="D220" s="238"/>
      <c r="E220" s="238"/>
      <c r="F220" s="238"/>
      <c r="G220" s="238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284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 outlineLevel="1" x14ac:dyDescent="0.2">
      <c r="A221" s="146">
        <v>102</v>
      </c>
      <c r="B221" s="147" t="s">
        <v>2066</v>
      </c>
      <c r="C221" s="156" t="s">
        <v>2067</v>
      </c>
      <c r="D221" s="148" t="s">
        <v>1012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293</v>
      </c>
      <c r="T221" s="152" t="s">
        <v>279</v>
      </c>
      <c r="U221" s="136">
        <v>0</v>
      </c>
      <c r="V221" s="136">
        <f>ROUND(E221*U221,2)</f>
        <v>0</v>
      </c>
      <c r="W221" s="136"/>
      <c r="X221" s="136" t="s">
        <v>320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609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39"/>
      <c r="D222" s="240"/>
      <c r="E222" s="240"/>
      <c r="F222" s="240"/>
      <c r="G222" s="240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46">
        <v>103</v>
      </c>
      <c r="B223" s="147" t="s">
        <v>2068</v>
      </c>
      <c r="C223" s="156" t="s">
        <v>2069</v>
      </c>
      <c r="D223" s="148" t="s">
        <v>1012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293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320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609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239"/>
      <c r="D224" s="240"/>
      <c r="E224" s="240"/>
      <c r="F224" s="240"/>
      <c r="G224" s="240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284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46">
        <v>104</v>
      </c>
      <c r="B225" s="147" t="s">
        <v>2070</v>
      </c>
      <c r="C225" s="156" t="s">
        <v>2071</v>
      </c>
      <c r="D225" s="148" t="s">
        <v>1012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293</v>
      </c>
      <c r="T225" s="152" t="s">
        <v>279</v>
      </c>
      <c r="U225" s="136">
        <v>0</v>
      </c>
      <c r="V225" s="136">
        <f>ROUND(E225*U225,2)</f>
        <v>0</v>
      </c>
      <c r="W225" s="136"/>
      <c r="X225" s="136" t="s">
        <v>320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609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239"/>
      <c r="D226" s="240"/>
      <c r="E226" s="240"/>
      <c r="F226" s="240"/>
      <c r="G226" s="240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284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46">
        <v>105</v>
      </c>
      <c r="B227" s="147" t="s">
        <v>2072</v>
      </c>
      <c r="C227" s="156" t="s">
        <v>2073</v>
      </c>
      <c r="D227" s="148" t="s">
        <v>1012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293</v>
      </c>
      <c r="T227" s="152" t="s">
        <v>279</v>
      </c>
      <c r="U227" s="136">
        <v>0</v>
      </c>
      <c r="V227" s="136">
        <f>ROUND(E227*U227,2)</f>
        <v>0</v>
      </c>
      <c r="W227" s="136"/>
      <c r="X227" s="136" t="s">
        <v>320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609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33"/>
      <c r="B228" s="134"/>
      <c r="C228" s="239"/>
      <c r="D228" s="240"/>
      <c r="E228" s="240"/>
      <c r="F228" s="240"/>
      <c r="G228" s="240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284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260</v>
      </c>
    </row>
    <row r="230" spans="1:60" x14ac:dyDescent="0.2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316</v>
      </c>
    </row>
    <row r="231" spans="1:60" x14ac:dyDescent="0.2">
      <c r="C231" s="160"/>
      <c r="D231" s="10"/>
      <c r="AG231" t="s">
        <v>317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19"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8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54</v>
      </c>
      <c r="C4" s="247" t="s">
        <v>55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5.5" x14ac:dyDescent="0.2">
      <c r="A8" s="140" t="s">
        <v>273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2074</v>
      </c>
      <c r="C9" s="156" t="s">
        <v>2075</v>
      </c>
      <c r="D9" s="148" t="s">
        <v>2076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2077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2078</v>
      </c>
      <c r="C11" s="156" t="s">
        <v>31</v>
      </c>
      <c r="D11" s="148" t="s">
        <v>2076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2079</v>
      </c>
      <c r="C13" s="156" t="s">
        <v>2080</v>
      </c>
      <c r="D13" s="148" t="s">
        <v>2076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2077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2078</v>
      </c>
      <c r="C15" s="156" t="s">
        <v>31</v>
      </c>
      <c r="D15" s="148" t="s">
        <v>2076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2081</v>
      </c>
      <c r="C17" s="156" t="s">
        <v>2082</v>
      </c>
      <c r="D17" s="148" t="s">
        <v>1012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2077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2083</v>
      </c>
      <c r="C19" s="156" t="s">
        <v>31</v>
      </c>
      <c r="D19" s="148" t="s">
        <v>1012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2084</v>
      </c>
      <c r="C21" s="156" t="s">
        <v>2085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2077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2086</v>
      </c>
      <c r="C23" s="156" t="s">
        <v>31</v>
      </c>
      <c r="D23" s="148" t="s">
        <v>1012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2087</v>
      </c>
      <c r="C25" s="156" t="s">
        <v>2088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2077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2086</v>
      </c>
      <c r="C27" s="156" t="s">
        <v>31</v>
      </c>
      <c r="D27" s="148" t="s">
        <v>1012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2089</v>
      </c>
      <c r="C29" s="156" t="s">
        <v>2090</v>
      </c>
      <c r="D29" s="148" t="s">
        <v>1012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2077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2091</v>
      </c>
      <c r="C31" s="156" t="s">
        <v>31</v>
      </c>
      <c r="D31" s="148" t="s">
        <v>1012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2092</v>
      </c>
      <c r="C33" s="156" t="s">
        <v>2093</v>
      </c>
      <c r="D33" s="148" t="s">
        <v>1012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677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2077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2094</v>
      </c>
      <c r="C35" s="156" t="s">
        <v>31</v>
      </c>
      <c r="D35" s="148" t="s">
        <v>1012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2095</v>
      </c>
      <c r="C37" s="156" t="s">
        <v>2096</v>
      </c>
      <c r="D37" s="148" t="s">
        <v>1012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677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2077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2097</v>
      </c>
      <c r="C39" s="156" t="s">
        <v>31</v>
      </c>
      <c r="D39" s="148" t="s">
        <v>1012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2098</v>
      </c>
      <c r="C41" s="156" t="s">
        <v>2099</v>
      </c>
      <c r="D41" s="148" t="s">
        <v>1012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677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2077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2100</v>
      </c>
      <c r="C43" s="156" t="s">
        <v>31</v>
      </c>
      <c r="D43" s="148" t="s">
        <v>1012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2101</v>
      </c>
      <c r="C45" s="156" t="s">
        <v>2102</v>
      </c>
      <c r="D45" s="148" t="s">
        <v>1556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2077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2103</v>
      </c>
      <c r="C47" s="156" t="s">
        <v>31</v>
      </c>
      <c r="D47" s="148" t="s">
        <v>1556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2104</v>
      </c>
      <c r="C49" s="156" t="s">
        <v>2105</v>
      </c>
      <c r="D49" s="148" t="s">
        <v>1012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677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2077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2106</v>
      </c>
      <c r="C51" s="156" t="s">
        <v>31</v>
      </c>
      <c r="D51" s="148" t="s">
        <v>1012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39"/>
      <c r="D52" s="240"/>
      <c r="E52" s="240"/>
      <c r="F52" s="240"/>
      <c r="G52" s="240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2107</v>
      </c>
      <c r="C53" s="156" t="s">
        <v>2108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677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2077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39"/>
      <c r="D54" s="240"/>
      <c r="E54" s="240"/>
      <c r="F54" s="240"/>
      <c r="G54" s="240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2109</v>
      </c>
      <c r="C55" s="156" t="s">
        <v>31</v>
      </c>
      <c r="D55" s="148" t="s">
        <v>1012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2110</v>
      </c>
      <c r="C57" s="156" t="s">
        <v>2111</v>
      </c>
      <c r="D57" s="148" t="s">
        <v>1012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677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2077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2112</v>
      </c>
      <c r="C59" s="156" t="s">
        <v>31</v>
      </c>
      <c r="D59" s="148" t="s">
        <v>1012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2113</v>
      </c>
      <c r="C61" s="156" t="s">
        <v>2114</v>
      </c>
      <c r="D61" s="148" t="s">
        <v>361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677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2077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39"/>
      <c r="D62" s="240"/>
      <c r="E62" s="240"/>
      <c r="F62" s="240"/>
      <c r="G62" s="240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2115</v>
      </c>
      <c r="C63" s="156" t="s">
        <v>2116</v>
      </c>
      <c r="D63" s="148" t="s">
        <v>361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39"/>
      <c r="D64" s="240"/>
      <c r="E64" s="240"/>
      <c r="F64" s="240"/>
      <c r="G64" s="240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2117</v>
      </c>
      <c r="C65" s="156" t="s">
        <v>2118</v>
      </c>
      <c r="D65" s="148" t="s">
        <v>361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677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2077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2119</v>
      </c>
      <c r="C67" s="156" t="s">
        <v>31</v>
      </c>
      <c r="D67" s="148" t="s">
        <v>361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2120</v>
      </c>
      <c r="C69" s="156" t="s">
        <v>2121</v>
      </c>
      <c r="D69" s="148" t="s">
        <v>1556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677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2077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2122</v>
      </c>
      <c r="C71" s="156" t="s">
        <v>31</v>
      </c>
      <c r="D71" s="148" t="s">
        <v>1556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2123</v>
      </c>
      <c r="C73" s="156" t="s">
        <v>2124</v>
      </c>
      <c r="D73" s="148" t="s">
        <v>1556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677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2077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2125</v>
      </c>
      <c r="C75" s="156" t="s">
        <v>31</v>
      </c>
      <c r="D75" s="148" t="s">
        <v>1556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2126</v>
      </c>
      <c r="C77" s="156" t="s">
        <v>2127</v>
      </c>
      <c r="D77" s="148" t="s">
        <v>361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2077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2128</v>
      </c>
      <c r="C79" s="156" t="s">
        <v>2129</v>
      </c>
      <c r="D79" s="148" t="s">
        <v>361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2130</v>
      </c>
      <c r="C81" s="156" t="s">
        <v>2131</v>
      </c>
      <c r="D81" s="148" t="s">
        <v>361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2077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2132</v>
      </c>
      <c r="C83" s="156" t="s">
        <v>31</v>
      </c>
      <c r="D83" s="148" t="s">
        <v>361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5.5" x14ac:dyDescent="0.2">
      <c r="A85" s="140" t="s">
        <v>273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274</v>
      </c>
    </row>
    <row r="86" spans="1:60" outlineLevel="1" x14ac:dyDescent="0.2">
      <c r="A86" s="146">
        <v>39</v>
      </c>
      <c r="B86" s="147" t="s">
        <v>2133</v>
      </c>
      <c r="C86" s="156" t="s">
        <v>2134</v>
      </c>
      <c r="D86" s="148" t="s">
        <v>2076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677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2077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2135</v>
      </c>
      <c r="C88" s="156" t="s">
        <v>31</v>
      </c>
      <c r="D88" s="148" t="s">
        <v>2076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2136</v>
      </c>
      <c r="C90" s="156" t="s">
        <v>2134</v>
      </c>
      <c r="D90" s="148" t="s">
        <v>2076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677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2077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2137</v>
      </c>
      <c r="C92" s="156" t="s">
        <v>31</v>
      </c>
      <c r="D92" s="148" t="s">
        <v>2076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2138</v>
      </c>
      <c r="C94" s="156" t="s">
        <v>2139</v>
      </c>
      <c r="D94" s="148" t="s">
        <v>2076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677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2077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39"/>
      <c r="D95" s="240"/>
      <c r="E95" s="240"/>
      <c r="F95" s="240"/>
      <c r="G95" s="240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2140</v>
      </c>
      <c r="C96" s="156" t="s">
        <v>31</v>
      </c>
      <c r="D96" s="148" t="s">
        <v>2076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9"/>
      <c r="D97" s="240"/>
      <c r="E97" s="240"/>
      <c r="F97" s="240"/>
      <c r="G97" s="240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2141</v>
      </c>
      <c r="C98" s="156" t="s">
        <v>2139</v>
      </c>
      <c r="D98" s="148" t="s">
        <v>2076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677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2077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39"/>
      <c r="D99" s="240"/>
      <c r="E99" s="240"/>
      <c r="F99" s="240"/>
      <c r="G99" s="240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2142</v>
      </c>
      <c r="C100" s="156" t="s">
        <v>31</v>
      </c>
      <c r="D100" s="148" t="s">
        <v>2076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9"/>
      <c r="D101" s="240"/>
      <c r="E101" s="240"/>
      <c r="F101" s="240"/>
      <c r="G101" s="240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2143</v>
      </c>
      <c r="C102" s="156" t="s">
        <v>2134</v>
      </c>
      <c r="D102" s="148" t="s">
        <v>2076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677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2077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9"/>
      <c r="D103" s="240"/>
      <c r="E103" s="240"/>
      <c r="F103" s="240"/>
      <c r="G103" s="240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2144</v>
      </c>
      <c r="C104" s="156" t="s">
        <v>31</v>
      </c>
      <c r="D104" s="148" t="s">
        <v>2076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9"/>
      <c r="D105" s="240"/>
      <c r="E105" s="240"/>
      <c r="F105" s="240"/>
      <c r="G105" s="240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2145</v>
      </c>
      <c r="C106" s="156" t="s">
        <v>2134</v>
      </c>
      <c r="D106" s="148" t="s">
        <v>2076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677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2077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9"/>
      <c r="D107" s="240"/>
      <c r="E107" s="240"/>
      <c r="F107" s="240"/>
      <c r="G107" s="240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2146</v>
      </c>
      <c r="C108" s="156" t="s">
        <v>31</v>
      </c>
      <c r="D108" s="148" t="s">
        <v>2076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39"/>
      <c r="D109" s="240"/>
      <c r="E109" s="240"/>
      <c r="F109" s="240"/>
      <c r="G109" s="240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2147</v>
      </c>
      <c r="C110" s="156" t="s">
        <v>2139</v>
      </c>
      <c r="D110" s="148" t="s">
        <v>1012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677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2077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39"/>
      <c r="D111" s="240"/>
      <c r="E111" s="240"/>
      <c r="F111" s="240"/>
      <c r="G111" s="240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2148</v>
      </c>
      <c r="C112" s="156" t="s">
        <v>31</v>
      </c>
      <c r="D112" s="148" t="s">
        <v>1012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39"/>
      <c r="D113" s="240"/>
      <c r="E113" s="240"/>
      <c r="F113" s="240"/>
      <c r="G113" s="240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2149</v>
      </c>
      <c r="C114" s="156" t="s">
        <v>2150</v>
      </c>
      <c r="D114" s="148" t="s">
        <v>1012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677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2077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39"/>
      <c r="D115" s="240"/>
      <c r="E115" s="240"/>
      <c r="F115" s="240"/>
      <c r="G115" s="240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2151</v>
      </c>
      <c r="C116" s="156" t="s">
        <v>31</v>
      </c>
      <c r="D116" s="148" t="s">
        <v>1012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39"/>
      <c r="D117" s="240"/>
      <c r="E117" s="240"/>
      <c r="F117" s="240"/>
      <c r="G117" s="240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2152</v>
      </c>
      <c r="C118" s="156" t="s">
        <v>2153</v>
      </c>
      <c r="D118" s="148" t="s">
        <v>1012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677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2077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9"/>
      <c r="D119" s="240"/>
      <c r="E119" s="240"/>
      <c r="F119" s="240"/>
      <c r="G119" s="240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2154</v>
      </c>
      <c r="C120" s="156" t="s">
        <v>31</v>
      </c>
      <c r="D120" s="148" t="s">
        <v>1012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39"/>
      <c r="D121" s="240"/>
      <c r="E121" s="240"/>
      <c r="F121" s="240"/>
      <c r="G121" s="240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2155</v>
      </c>
      <c r="C122" s="156" t="s">
        <v>2156</v>
      </c>
      <c r="D122" s="148" t="s">
        <v>1012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2077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9"/>
      <c r="D123" s="240"/>
      <c r="E123" s="240"/>
      <c r="F123" s="240"/>
      <c r="G123" s="240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2157</v>
      </c>
      <c r="C124" s="156" t="s">
        <v>31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39"/>
      <c r="D125" s="240"/>
      <c r="E125" s="240"/>
      <c r="F125" s="240"/>
      <c r="G125" s="240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2158</v>
      </c>
      <c r="C126" s="156" t="s">
        <v>2159</v>
      </c>
      <c r="D126" s="148" t="s">
        <v>1012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677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2077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39"/>
      <c r="D127" s="240"/>
      <c r="E127" s="240"/>
      <c r="F127" s="240"/>
      <c r="G127" s="240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2160</v>
      </c>
      <c r="C128" s="156" t="s">
        <v>31</v>
      </c>
      <c r="D128" s="148" t="s">
        <v>1012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39"/>
      <c r="D129" s="240"/>
      <c r="E129" s="240"/>
      <c r="F129" s="240"/>
      <c r="G129" s="240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61</v>
      </c>
      <c r="B130" s="147" t="s">
        <v>2161</v>
      </c>
      <c r="C130" s="156" t="s">
        <v>2162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677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2077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39"/>
      <c r="D131" s="240"/>
      <c r="E131" s="240"/>
      <c r="F131" s="240"/>
      <c r="G131" s="240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284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46">
        <v>62</v>
      </c>
      <c r="B132" s="147" t="s">
        <v>2163</v>
      </c>
      <c r="C132" s="156" t="s">
        <v>31</v>
      </c>
      <c r="D132" s="148" t="s">
        <v>1012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293</v>
      </c>
      <c r="T132" s="152" t="s">
        <v>279</v>
      </c>
      <c r="U132" s="136">
        <v>0</v>
      </c>
      <c r="V132" s="136">
        <f>ROUND(E132*U132,2)</f>
        <v>0</v>
      </c>
      <c r="W132" s="136"/>
      <c r="X132" s="136" t="s">
        <v>320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609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239"/>
      <c r="D133" s="240"/>
      <c r="E133" s="240"/>
      <c r="F133" s="240"/>
      <c r="G133" s="240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284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46">
        <v>63</v>
      </c>
      <c r="B134" s="147" t="s">
        <v>2164</v>
      </c>
      <c r="C134" s="156" t="s">
        <v>2165</v>
      </c>
      <c r="D134" s="148" t="s">
        <v>1556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293</v>
      </c>
      <c r="T134" s="152" t="s">
        <v>279</v>
      </c>
      <c r="U134" s="136">
        <v>0</v>
      </c>
      <c r="V134" s="136">
        <f>ROUND(E134*U134,2)</f>
        <v>0</v>
      </c>
      <c r="W134" s="136"/>
      <c r="X134" s="136" t="s">
        <v>677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2077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39"/>
      <c r="D135" s="240"/>
      <c r="E135" s="240"/>
      <c r="F135" s="240"/>
      <c r="G135" s="240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64</v>
      </c>
      <c r="B136" s="147" t="s">
        <v>2166</v>
      </c>
      <c r="C136" s="156" t="s">
        <v>31</v>
      </c>
      <c r="D136" s="148" t="s">
        <v>1556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39"/>
      <c r="D137" s="240"/>
      <c r="E137" s="240"/>
      <c r="F137" s="240"/>
      <c r="G137" s="240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65</v>
      </c>
      <c r="B138" s="147" t="s">
        <v>2167</v>
      </c>
      <c r="C138" s="156" t="s">
        <v>2168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677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2077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39"/>
      <c r="D139" s="240"/>
      <c r="E139" s="240"/>
      <c r="F139" s="240"/>
      <c r="G139" s="240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66</v>
      </c>
      <c r="B140" s="147" t="s">
        <v>2169</v>
      </c>
      <c r="C140" s="156" t="s">
        <v>31</v>
      </c>
      <c r="D140" s="148" t="s">
        <v>1012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609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39"/>
      <c r="D141" s="240"/>
      <c r="E141" s="240"/>
      <c r="F141" s="240"/>
      <c r="G141" s="240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67</v>
      </c>
      <c r="B142" s="147" t="s">
        <v>2170</v>
      </c>
      <c r="C142" s="156" t="s">
        <v>2171</v>
      </c>
      <c r="D142" s="148" t="s">
        <v>1556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677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2077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39"/>
      <c r="D143" s="240"/>
      <c r="E143" s="240"/>
      <c r="F143" s="240"/>
      <c r="G143" s="240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68</v>
      </c>
      <c r="B144" s="147" t="s">
        <v>2172</v>
      </c>
      <c r="C144" s="156" t="s">
        <v>31</v>
      </c>
      <c r="D144" s="148" t="s">
        <v>1556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39"/>
      <c r="D145" s="240"/>
      <c r="E145" s="240"/>
      <c r="F145" s="240"/>
      <c r="G145" s="240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69</v>
      </c>
      <c r="B146" s="147" t="s">
        <v>2173</v>
      </c>
      <c r="C146" s="156" t="s">
        <v>2174</v>
      </c>
      <c r="D146" s="148" t="s">
        <v>1556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2077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39"/>
      <c r="D147" s="240"/>
      <c r="E147" s="240"/>
      <c r="F147" s="240"/>
      <c r="G147" s="240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70</v>
      </c>
      <c r="B148" s="147" t="s">
        <v>2175</v>
      </c>
      <c r="C148" s="156" t="s">
        <v>31</v>
      </c>
      <c r="D148" s="148" t="s">
        <v>1556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39"/>
      <c r="D149" s="240"/>
      <c r="E149" s="240"/>
      <c r="F149" s="240"/>
      <c r="G149" s="240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284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46">
        <v>71</v>
      </c>
      <c r="B150" s="147" t="s">
        <v>2176</v>
      </c>
      <c r="C150" s="156" t="s">
        <v>2177</v>
      </c>
      <c r="D150" s="148" t="s">
        <v>1556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293</v>
      </c>
      <c r="T150" s="152" t="s">
        <v>279</v>
      </c>
      <c r="U150" s="136">
        <v>0</v>
      </c>
      <c r="V150" s="136">
        <f>ROUND(E150*U150,2)</f>
        <v>0</v>
      </c>
      <c r="W150" s="136"/>
      <c r="X150" s="136" t="s">
        <v>677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2077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39"/>
      <c r="D151" s="240"/>
      <c r="E151" s="240"/>
      <c r="F151" s="240"/>
      <c r="G151" s="240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284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46">
        <v>72</v>
      </c>
      <c r="B152" s="147" t="s">
        <v>2178</v>
      </c>
      <c r="C152" s="156" t="s">
        <v>31</v>
      </c>
      <c r="D152" s="148" t="s">
        <v>1556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39"/>
      <c r="D153" s="240"/>
      <c r="E153" s="240"/>
      <c r="F153" s="240"/>
      <c r="G153" s="240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73</v>
      </c>
      <c r="B154" s="147" t="s">
        <v>2179</v>
      </c>
      <c r="C154" s="156" t="s">
        <v>2180</v>
      </c>
      <c r="D154" s="148" t="s">
        <v>1556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677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2077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39"/>
      <c r="D155" s="240"/>
      <c r="E155" s="240"/>
      <c r="F155" s="240"/>
      <c r="G155" s="240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74</v>
      </c>
      <c r="B156" s="147" t="s">
        <v>2181</v>
      </c>
      <c r="C156" s="156" t="s">
        <v>31</v>
      </c>
      <c r="D156" s="148" t="s">
        <v>1556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39"/>
      <c r="D157" s="240"/>
      <c r="E157" s="240"/>
      <c r="F157" s="240"/>
      <c r="G157" s="240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75</v>
      </c>
      <c r="B158" s="147" t="s">
        <v>2182</v>
      </c>
      <c r="C158" s="156" t="s">
        <v>2183</v>
      </c>
      <c r="D158" s="148" t="s">
        <v>1556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2077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39"/>
      <c r="D159" s="240"/>
      <c r="E159" s="240"/>
      <c r="F159" s="240"/>
      <c r="G159" s="240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76</v>
      </c>
      <c r="B160" s="147" t="s">
        <v>2184</v>
      </c>
      <c r="C160" s="156" t="s">
        <v>31</v>
      </c>
      <c r="D160" s="148" t="s">
        <v>1556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320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609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39"/>
      <c r="D161" s="240"/>
      <c r="E161" s="240"/>
      <c r="F161" s="240"/>
      <c r="G161" s="240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77</v>
      </c>
      <c r="B162" s="147" t="s">
        <v>2185</v>
      </c>
      <c r="C162" s="156" t="s">
        <v>2186</v>
      </c>
      <c r="D162" s="148" t="s">
        <v>1556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2077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39"/>
      <c r="D163" s="240"/>
      <c r="E163" s="240"/>
      <c r="F163" s="240"/>
      <c r="G163" s="240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78</v>
      </c>
      <c r="B164" s="147" t="s">
        <v>2187</v>
      </c>
      <c r="C164" s="156" t="s">
        <v>31</v>
      </c>
      <c r="D164" s="148" t="s">
        <v>1556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39"/>
      <c r="D165" s="240"/>
      <c r="E165" s="240"/>
      <c r="F165" s="240"/>
      <c r="G165" s="240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79</v>
      </c>
      <c r="B166" s="147" t="s">
        <v>2188</v>
      </c>
      <c r="C166" s="156" t="s">
        <v>2189</v>
      </c>
      <c r="D166" s="148" t="s">
        <v>1556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2077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39"/>
      <c r="D167" s="240"/>
      <c r="E167" s="240"/>
      <c r="F167" s="240"/>
      <c r="G167" s="240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80</v>
      </c>
      <c r="B168" s="147" t="s">
        <v>2190</v>
      </c>
      <c r="C168" s="156" t="s">
        <v>31</v>
      </c>
      <c r="D168" s="148" t="s">
        <v>1556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39"/>
      <c r="D169" s="240"/>
      <c r="E169" s="240"/>
      <c r="F169" s="240"/>
      <c r="G169" s="240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">
      <c r="A170" s="140" t="s">
        <v>273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274</v>
      </c>
    </row>
    <row r="171" spans="1:60" outlineLevel="1" x14ac:dyDescent="0.2">
      <c r="A171" s="146">
        <v>81</v>
      </c>
      <c r="B171" s="147" t="s">
        <v>2016</v>
      </c>
      <c r="C171" s="156" t="s">
        <v>2191</v>
      </c>
      <c r="D171" s="148" t="s">
        <v>1498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39"/>
      <c r="D172" s="240"/>
      <c r="E172" s="240"/>
      <c r="F172" s="240"/>
      <c r="G172" s="240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82</v>
      </c>
      <c r="B173" s="147" t="s">
        <v>2192</v>
      </c>
      <c r="C173" s="156" t="s">
        <v>2193</v>
      </c>
      <c r="D173" s="148" t="s">
        <v>1498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39"/>
      <c r="D174" s="240"/>
      <c r="E174" s="240"/>
      <c r="F174" s="240"/>
      <c r="G174" s="240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83</v>
      </c>
      <c r="B175" s="147" t="s">
        <v>2194</v>
      </c>
      <c r="C175" s="156" t="s">
        <v>2195</v>
      </c>
      <c r="D175" s="148" t="s">
        <v>1498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39"/>
      <c r="D176" s="240"/>
      <c r="E176" s="240"/>
      <c r="F176" s="240"/>
      <c r="G176" s="240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84</v>
      </c>
      <c r="B177" s="147" t="s">
        <v>2018</v>
      </c>
      <c r="C177" s="156" t="s">
        <v>2196</v>
      </c>
      <c r="D177" s="148" t="s">
        <v>1498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39"/>
      <c r="D178" s="240"/>
      <c r="E178" s="240"/>
      <c r="F178" s="240"/>
      <c r="G178" s="240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85</v>
      </c>
      <c r="B179" s="147" t="s">
        <v>2020</v>
      </c>
      <c r="C179" s="156" t="s">
        <v>2197</v>
      </c>
      <c r="D179" s="148" t="s">
        <v>1498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39"/>
      <c r="D180" s="240"/>
      <c r="E180" s="240"/>
      <c r="F180" s="240"/>
      <c r="G180" s="240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">
      <c r="A181" s="140" t="s">
        <v>273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274</v>
      </c>
    </row>
    <row r="182" spans="1:60" ht="22.5" outlineLevel="1" x14ac:dyDescent="0.2">
      <c r="A182" s="146">
        <v>86</v>
      </c>
      <c r="B182" s="147" t="s">
        <v>2198</v>
      </c>
      <c r="C182" s="156" t="s">
        <v>2199</v>
      </c>
      <c r="D182" s="148" t="s">
        <v>361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677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2077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39"/>
      <c r="D183" s="240"/>
      <c r="E183" s="240"/>
      <c r="F183" s="240"/>
      <c r="G183" s="240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87</v>
      </c>
      <c r="B184" s="147" t="s">
        <v>2200</v>
      </c>
      <c r="C184" s="156" t="s">
        <v>2201</v>
      </c>
      <c r="D184" s="148" t="s">
        <v>361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39"/>
      <c r="D185" s="240"/>
      <c r="E185" s="240"/>
      <c r="F185" s="240"/>
      <c r="G185" s="240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 outlineLevel="1" x14ac:dyDescent="0.2">
      <c r="A186" s="146">
        <v>88</v>
      </c>
      <c r="B186" s="147" t="s">
        <v>2202</v>
      </c>
      <c r="C186" s="156" t="s">
        <v>2203</v>
      </c>
      <c r="D186" s="148" t="s">
        <v>361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677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2077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39"/>
      <c r="D187" s="240"/>
      <c r="E187" s="240"/>
      <c r="F187" s="240"/>
      <c r="G187" s="240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89</v>
      </c>
      <c r="B188" s="147" t="s">
        <v>2204</v>
      </c>
      <c r="C188" s="156" t="s">
        <v>2201</v>
      </c>
      <c r="D188" s="148" t="s">
        <v>361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39"/>
      <c r="D189" s="240"/>
      <c r="E189" s="240"/>
      <c r="F189" s="240"/>
      <c r="G189" s="240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90</v>
      </c>
      <c r="B190" s="147" t="s">
        <v>2205</v>
      </c>
      <c r="C190" s="156" t="s">
        <v>2206</v>
      </c>
      <c r="D190" s="148" t="s">
        <v>361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677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2077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39"/>
      <c r="D191" s="240"/>
      <c r="E191" s="240"/>
      <c r="F191" s="240"/>
      <c r="G191" s="240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91</v>
      </c>
      <c r="B192" s="147" t="s">
        <v>2207</v>
      </c>
      <c r="C192" s="156" t="s">
        <v>2201</v>
      </c>
      <c r="D192" s="148" t="s">
        <v>361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39"/>
      <c r="D193" s="240"/>
      <c r="E193" s="240"/>
      <c r="F193" s="240"/>
      <c r="G193" s="240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">
      <c r="A194" s="140" t="s">
        <v>273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274</v>
      </c>
    </row>
    <row r="195" spans="1:60" outlineLevel="1" x14ac:dyDescent="0.2">
      <c r="A195" s="146">
        <v>92</v>
      </c>
      <c r="B195" s="147" t="s">
        <v>2037</v>
      </c>
      <c r="C195" s="156" t="s">
        <v>2208</v>
      </c>
      <c r="D195" s="148" t="s">
        <v>2076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39"/>
      <c r="D196" s="240"/>
      <c r="E196" s="240"/>
      <c r="F196" s="240"/>
      <c r="G196" s="240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2049</v>
      </c>
      <c r="C197" s="156" t="s">
        <v>2209</v>
      </c>
      <c r="D197" s="148" t="s">
        <v>2076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39"/>
      <c r="D198" s="240"/>
      <c r="E198" s="240"/>
      <c r="F198" s="240"/>
      <c r="G198" s="240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2051</v>
      </c>
      <c r="C199" s="156" t="s">
        <v>2210</v>
      </c>
      <c r="D199" s="148" t="s">
        <v>2076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9"/>
      <c r="D200" s="240"/>
      <c r="E200" s="240"/>
      <c r="F200" s="240"/>
      <c r="G200" s="240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2040</v>
      </c>
      <c r="C201" s="156" t="s">
        <v>2211</v>
      </c>
      <c r="D201" s="148" t="s">
        <v>2076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39"/>
      <c r="D202" s="240"/>
      <c r="E202" s="240"/>
      <c r="F202" s="240"/>
      <c r="G202" s="240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2043</v>
      </c>
      <c r="C203" s="156" t="s">
        <v>2212</v>
      </c>
      <c r="D203" s="148" t="s">
        <v>2076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39"/>
      <c r="D204" s="240"/>
      <c r="E204" s="240"/>
      <c r="F204" s="240"/>
      <c r="G204" s="240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2046</v>
      </c>
      <c r="C205" s="156" t="s">
        <v>2213</v>
      </c>
      <c r="D205" s="148" t="s">
        <v>1005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39"/>
      <c r="D206" s="240"/>
      <c r="E206" s="240"/>
      <c r="F206" s="240"/>
      <c r="G206" s="240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260</v>
      </c>
    </row>
    <row r="208" spans="1:60" x14ac:dyDescent="0.2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316</v>
      </c>
    </row>
    <row r="209" spans="3:33" x14ac:dyDescent="0.2">
      <c r="C209" s="160"/>
      <c r="D209" s="10"/>
      <c r="AG209" t="s">
        <v>317</v>
      </c>
    </row>
    <row r="210" spans="3:33" x14ac:dyDescent="0.2">
      <c r="D210" s="10"/>
    </row>
    <row r="211" spans="3:33" x14ac:dyDescent="0.2">
      <c r="D211" s="10"/>
    </row>
    <row r="212" spans="3:33" x14ac:dyDescent="0.2">
      <c r="D212" s="10"/>
    </row>
    <row r="213" spans="3:33" x14ac:dyDescent="0.2">
      <c r="D213" s="10"/>
    </row>
    <row r="214" spans="3:33" x14ac:dyDescent="0.2">
      <c r="D214" s="10"/>
    </row>
    <row r="215" spans="3:33" x14ac:dyDescent="0.2">
      <c r="D215" s="10"/>
    </row>
    <row r="216" spans="3:33" x14ac:dyDescent="0.2">
      <c r="D216" s="10"/>
    </row>
    <row r="217" spans="3:33" x14ac:dyDescent="0.2">
      <c r="D217" s="10"/>
    </row>
    <row r="218" spans="3:33" x14ac:dyDescent="0.2">
      <c r="D218" s="10"/>
    </row>
    <row r="219" spans="3:33" x14ac:dyDescent="0.2">
      <c r="D219" s="10"/>
    </row>
    <row r="220" spans="3:33" x14ac:dyDescent="0.2">
      <c r="D220" s="10"/>
    </row>
    <row r="221" spans="3:33" x14ac:dyDescent="0.2">
      <c r="D221" s="10"/>
    </row>
    <row r="222" spans="3:33" x14ac:dyDescent="0.2">
      <c r="D222" s="10"/>
    </row>
    <row r="223" spans="3:33" x14ac:dyDescent="0.2">
      <c r="D223" s="10"/>
    </row>
    <row r="224" spans="3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01">
    <mergeCell ref="A1:G1"/>
    <mergeCell ref="C2:G2"/>
    <mergeCell ref="C3:G3"/>
    <mergeCell ref="C4:G4"/>
    <mergeCell ref="C10:G10"/>
    <mergeCell ref="C12:G12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65" activePane="bottomLeft" state="frozen"/>
      <selection pane="bottomLeft" activeCell="AA81" sqref="AA8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56</v>
      </c>
      <c r="C4" s="247" t="s">
        <v>57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2063</v>
      </c>
      <c r="C9" s="156" t="s">
        <v>2214</v>
      </c>
      <c r="D9" s="148" t="s">
        <v>544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7"/>
      <c r="D11" s="238"/>
      <c r="E11" s="238"/>
      <c r="F11" s="238"/>
      <c r="G11" s="238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2066</v>
      </c>
      <c r="C12" s="156" t="s">
        <v>2215</v>
      </c>
      <c r="D12" s="148" t="s">
        <v>544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39"/>
      <c r="D13" s="240"/>
      <c r="E13" s="240"/>
      <c r="F13" s="240"/>
      <c r="G13" s="240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2068</v>
      </c>
      <c r="C14" s="156" t="s">
        <v>2216</v>
      </c>
      <c r="D14" s="148" t="s">
        <v>544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39"/>
      <c r="D15" s="240"/>
      <c r="E15" s="240"/>
      <c r="F15" s="240"/>
      <c r="G15" s="240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2070</v>
      </c>
      <c r="C16" s="156" t="s">
        <v>2217</v>
      </c>
      <c r="D16" s="148" t="s">
        <v>544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2072</v>
      </c>
      <c r="C18" s="156" t="s">
        <v>2218</v>
      </c>
      <c r="D18" s="148" t="s">
        <v>544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2219</v>
      </c>
      <c r="C20" s="156" t="s">
        <v>2220</v>
      </c>
      <c r="D20" s="148" t="s">
        <v>544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39"/>
      <c r="D21" s="240"/>
      <c r="E21" s="240"/>
      <c r="F21" s="240"/>
      <c r="G21" s="240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2221</v>
      </c>
      <c r="C22" s="156" t="s">
        <v>2222</v>
      </c>
      <c r="D22" s="148" t="s">
        <v>544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9"/>
      <c r="D23" s="240"/>
      <c r="E23" s="240"/>
      <c r="F23" s="240"/>
      <c r="G23" s="240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2223</v>
      </c>
      <c r="C24" s="156" t="s">
        <v>2224</v>
      </c>
      <c r="D24" s="148" t="s">
        <v>544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2225</v>
      </c>
      <c r="C26" s="156" t="s">
        <v>2226</v>
      </c>
      <c r="D26" s="148" t="s">
        <v>544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39"/>
      <c r="D27" s="240"/>
      <c r="E27" s="240"/>
      <c r="F27" s="240"/>
      <c r="G27" s="240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2061</v>
      </c>
      <c r="C28" s="156" t="s">
        <v>2227</v>
      </c>
      <c r="D28" s="148" t="s">
        <v>544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677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2077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1"/>
      <c r="D29" s="242"/>
      <c r="E29" s="242"/>
      <c r="F29" s="242"/>
      <c r="G29" s="242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7"/>
      <c r="D30" s="238"/>
      <c r="E30" s="238"/>
      <c r="F30" s="238"/>
      <c r="G30" s="238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">
      <c r="A31" s="140" t="s">
        <v>273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274</v>
      </c>
    </row>
    <row r="32" spans="1:60" ht="56.25" outlineLevel="1" x14ac:dyDescent="0.2">
      <c r="A32" s="146">
        <v>11</v>
      </c>
      <c r="B32" s="147" t="s">
        <v>1858</v>
      </c>
      <c r="C32" s="156" t="s">
        <v>3356</v>
      </c>
      <c r="D32" s="148" t="s">
        <v>1933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1"/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8"/>
      <c r="D34" s="259"/>
      <c r="E34" s="259"/>
      <c r="F34" s="259"/>
      <c r="G34" s="25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58"/>
      <c r="D35" s="259"/>
      <c r="E35" s="259"/>
      <c r="F35" s="259"/>
      <c r="G35" s="259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7"/>
      <c r="D36" s="238"/>
      <c r="E36" s="238"/>
      <c r="F36" s="238"/>
      <c r="G36" s="238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12</v>
      </c>
      <c r="B37" s="147" t="s">
        <v>1860</v>
      </c>
      <c r="C37" s="156" t="s">
        <v>2228</v>
      </c>
      <c r="D37" s="148" t="s">
        <v>1012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 outlineLevel="1" x14ac:dyDescent="0.2">
      <c r="A39" s="146">
        <v>13</v>
      </c>
      <c r="B39" s="147" t="s">
        <v>1862</v>
      </c>
      <c r="C39" s="156" t="s">
        <v>2229</v>
      </c>
      <c r="D39" s="148" t="s">
        <v>1933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46">
        <v>14</v>
      </c>
      <c r="B41" s="147" t="s">
        <v>1864</v>
      </c>
      <c r="C41" s="156" t="s">
        <v>2230</v>
      </c>
      <c r="D41" s="148" t="s">
        <v>1933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15</v>
      </c>
      <c r="B43" s="147" t="s">
        <v>1866</v>
      </c>
      <c r="C43" s="156" t="s">
        <v>2231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1"/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7"/>
      <c r="D45" s="238"/>
      <c r="E45" s="238"/>
      <c r="F45" s="238"/>
      <c r="G45" s="238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 outlineLevel="1" x14ac:dyDescent="0.2">
      <c r="A46" s="146">
        <v>16</v>
      </c>
      <c r="B46" s="147" t="s">
        <v>1868</v>
      </c>
      <c r="C46" s="156" t="s">
        <v>2232</v>
      </c>
      <c r="D46" s="148" t="s">
        <v>1012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1"/>
      <c r="D47" s="242"/>
      <c r="E47" s="242"/>
      <c r="F47" s="242"/>
      <c r="G47" s="242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1870</v>
      </c>
      <c r="C49" s="156" t="s">
        <v>2233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33.75" outlineLevel="1" x14ac:dyDescent="0.2">
      <c r="A51" s="146">
        <v>18</v>
      </c>
      <c r="B51" s="147" t="s">
        <v>1872</v>
      </c>
      <c r="C51" s="156" t="s">
        <v>2234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1"/>
      <c r="D52" s="242"/>
      <c r="E52" s="242"/>
      <c r="F52" s="242"/>
      <c r="G52" s="242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19</v>
      </c>
      <c r="B54" s="147" t="s">
        <v>1876</v>
      </c>
      <c r="C54" s="156" t="s">
        <v>2235</v>
      </c>
      <c r="D54" s="148" t="s">
        <v>1012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20</v>
      </c>
      <c r="B56" s="147" t="s">
        <v>1878</v>
      </c>
      <c r="C56" s="156" t="s">
        <v>2236</v>
      </c>
      <c r="D56" s="148" t="s">
        <v>1933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 outlineLevel="1" x14ac:dyDescent="0.2">
      <c r="A58" s="146">
        <v>21</v>
      </c>
      <c r="B58" s="147" t="s">
        <v>1880</v>
      </c>
      <c r="C58" s="156" t="s">
        <v>3353</v>
      </c>
      <c r="D58" s="148" t="s">
        <v>1012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1"/>
      <c r="D59" s="242"/>
      <c r="E59" s="242"/>
      <c r="F59" s="242"/>
      <c r="G59" s="242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 outlineLevel="1" x14ac:dyDescent="0.2">
      <c r="A61" s="146">
        <v>22</v>
      </c>
      <c r="B61" s="147" t="s">
        <v>1882</v>
      </c>
      <c r="C61" s="156" t="s">
        <v>3354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1"/>
      <c r="D62" s="242"/>
      <c r="E62" s="242"/>
      <c r="F62" s="242"/>
      <c r="G62" s="242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7"/>
      <c r="D63" s="238"/>
      <c r="E63" s="238"/>
      <c r="F63" s="238"/>
      <c r="G63" s="23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1874</v>
      </c>
      <c r="C64" s="156" t="s">
        <v>2237</v>
      </c>
      <c r="D64" s="148" t="s">
        <v>1933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677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2077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39"/>
      <c r="D65" s="240"/>
      <c r="E65" s="240"/>
      <c r="F65" s="240"/>
      <c r="G65" s="240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">
      <c r="A66" s="140" t="s">
        <v>273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274</v>
      </c>
    </row>
    <row r="67" spans="1:60" outlineLevel="1" x14ac:dyDescent="0.2">
      <c r="A67" s="146">
        <v>24</v>
      </c>
      <c r="B67" s="147" t="s">
        <v>1884</v>
      </c>
      <c r="C67" s="156" t="s">
        <v>3438</v>
      </c>
      <c r="D67" s="148" t="s">
        <v>1012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1" t="s">
        <v>2238</v>
      </c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7"/>
      <c r="D69" s="238"/>
      <c r="E69" s="238"/>
      <c r="F69" s="238"/>
      <c r="G69" s="238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25</v>
      </c>
      <c r="B70" s="147" t="s">
        <v>1886</v>
      </c>
      <c r="C70" s="156" t="s">
        <v>2239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1" t="s">
        <v>2240</v>
      </c>
      <c r="D71" s="242"/>
      <c r="E71" s="242"/>
      <c r="F71" s="242"/>
      <c r="G71" s="242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26</v>
      </c>
      <c r="B73" s="147" t="s">
        <v>1888</v>
      </c>
      <c r="C73" s="156" t="s">
        <v>2241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1" t="s">
        <v>2242</v>
      </c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7"/>
      <c r="D75" s="238"/>
      <c r="E75" s="238"/>
      <c r="F75" s="238"/>
      <c r="G75" s="238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1890</v>
      </c>
      <c r="C76" s="156" t="s">
        <v>2243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1" t="s">
        <v>2244</v>
      </c>
      <c r="D77" s="242"/>
      <c r="E77" s="242"/>
      <c r="F77" s="242"/>
      <c r="G77" s="242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7"/>
      <c r="D78" s="238"/>
      <c r="E78" s="238"/>
      <c r="F78" s="238"/>
      <c r="G78" s="238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28</v>
      </c>
      <c r="B79" s="147" t="s">
        <v>1892</v>
      </c>
      <c r="C79" s="156" t="s">
        <v>2245</v>
      </c>
      <c r="D79" s="148" t="s">
        <v>1012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1" t="s">
        <v>2246</v>
      </c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37"/>
      <c r="D81" s="238"/>
      <c r="E81" s="238"/>
      <c r="F81" s="238"/>
      <c r="G81" s="238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29</v>
      </c>
      <c r="B82" s="147" t="s">
        <v>1894</v>
      </c>
      <c r="C82" s="156" t="s">
        <v>2247</v>
      </c>
      <c r="D82" s="148" t="s">
        <v>1012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41" t="s">
        <v>2248</v>
      </c>
      <c r="D83" s="242"/>
      <c r="E83" s="242"/>
      <c r="F83" s="242"/>
      <c r="G83" s="242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7"/>
      <c r="D84" s="238"/>
      <c r="E84" s="238"/>
      <c r="F84" s="238"/>
      <c r="G84" s="238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30</v>
      </c>
      <c r="B85" s="147" t="s">
        <v>1896</v>
      </c>
      <c r="C85" s="156" t="s">
        <v>2249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1" t="s">
        <v>2250</v>
      </c>
      <c r="D86" s="242"/>
      <c r="E86" s="242"/>
      <c r="F86" s="242"/>
      <c r="G86" s="242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7"/>
      <c r="D87" s="238"/>
      <c r="E87" s="238"/>
      <c r="F87" s="238"/>
      <c r="G87" s="238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">
      <c r="A88" s="140" t="s">
        <v>273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274</v>
      </c>
    </row>
    <row r="89" spans="1:60" outlineLevel="1" x14ac:dyDescent="0.2">
      <c r="A89" s="146">
        <v>31</v>
      </c>
      <c r="B89" s="147" t="s">
        <v>1898</v>
      </c>
      <c r="C89" s="156" t="s">
        <v>3439</v>
      </c>
      <c r="D89" s="148" t="s">
        <v>1012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1" t="s">
        <v>2238</v>
      </c>
      <c r="D90" s="242"/>
      <c r="E90" s="242"/>
      <c r="F90" s="242"/>
      <c r="G90" s="242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7"/>
      <c r="D91" s="238"/>
      <c r="E91" s="238"/>
      <c r="F91" s="238"/>
      <c r="G91" s="238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32</v>
      </c>
      <c r="B92" s="147" t="s">
        <v>1900</v>
      </c>
      <c r="C92" s="156" t="s">
        <v>2239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1" t="s">
        <v>2240</v>
      </c>
      <c r="D93" s="242"/>
      <c r="E93" s="242"/>
      <c r="F93" s="242"/>
      <c r="G93" s="242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7"/>
      <c r="D94" s="238"/>
      <c r="E94" s="238"/>
      <c r="F94" s="238"/>
      <c r="G94" s="238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33</v>
      </c>
      <c r="B95" s="147" t="s">
        <v>1902</v>
      </c>
      <c r="C95" s="156" t="s">
        <v>2241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1" t="s">
        <v>2242</v>
      </c>
      <c r="D96" s="242"/>
      <c r="E96" s="242"/>
      <c r="F96" s="242"/>
      <c r="G96" s="242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7"/>
      <c r="D97" s="238"/>
      <c r="E97" s="238"/>
      <c r="F97" s="238"/>
      <c r="G97" s="238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34</v>
      </c>
      <c r="B98" s="147" t="s">
        <v>1904</v>
      </c>
      <c r="C98" s="156" t="s">
        <v>2251</v>
      </c>
      <c r="D98" s="148" t="s">
        <v>1012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1" t="s">
        <v>2252</v>
      </c>
      <c r="D99" s="242"/>
      <c r="E99" s="242"/>
      <c r="F99" s="242"/>
      <c r="G99" s="242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35</v>
      </c>
      <c r="B101" s="147" t="s">
        <v>1906</v>
      </c>
      <c r="C101" s="156" t="s">
        <v>2253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1" t="s">
        <v>2254</v>
      </c>
      <c r="D102" s="242"/>
      <c r="E102" s="242"/>
      <c r="F102" s="242"/>
      <c r="G102" s="242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7"/>
      <c r="D103" s="238"/>
      <c r="E103" s="238"/>
      <c r="F103" s="238"/>
      <c r="G103" s="238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">
      <c r="A104" s="140" t="s">
        <v>273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274</v>
      </c>
    </row>
    <row r="105" spans="1:60" outlineLevel="1" x14ac:dyDescent="0.2">
      <c r="A105" s="146">
        <v>36</v>
      </c>
      <c r="B105" s="147" t="s">
        <v>1908</v>
      </c>
      <c r="C105" s="156" t="s">
        <v>2255</v>
      </c>
      <c r="D105" s="148" t="s">
        <v>1012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1" t="s">
        <v>2256</v>
      </c>
      <c r="D106" s="242"/>
      <c r="E106" s="242"/>
      <c r="F106" s="242"/>
      <c r="G106" s="242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7"/>
      <c r="D107" s="238"/>
      <c r="E107" s="238"/>
      <c r="F107" s="238"/>
      <c r="G107" s="238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37</v>
      </c>
      <c r="B108" s="147" t="s">
        <v>1910</v>
      </c>
      <c r="C108" s="156" t="s">
        <v>2257</v>
      </c>
      <c r="D108" s="148" t="s">
        <v>1012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1" t="s">
        <v>2258</v>
      </c>
      <c r="D109" s="242"/>
      <c r="E109" s="242"/>
      <c r="F109" s="242"/>
      <c r="G109" s="242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7"/>
      <c r="D110" s="238"/>
      <c r="E110" s="238"/>
      <c r="F110" s="238"/>
      <c r="G110" s="238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38</v>
      </c>
      <c r="B111" s="147" t="s">
        <v>1912</v>
      </c>
      <c r="C111" s="156" t="s">
        <v>2259</v>
      </c>
      <c r="D111" s="148" t="s">
        <v>1012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1" t="s">
        <v>2246</v>
      </c>
      <c r="D112" s="242"/>
      <c r="E112" s="242"/>
      <c r="F112" s="242"/>
      <c r="G112" s="242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37"/>
      <c r="D113" s="238"/>
      <c r="E113" s="238"/>
      <c r="F113" s="238"/>
      <c r="G113" s="238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39</v>
      </c>
      <c r="B114" s="147" t="s">
        <v>1914</v>
      </c>
      <c r="C114" s="156" t="s">
        <v>2260</v>
      </c>
      <c r="D114" s="148" t="s">
        <v>1012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1" t="s">
        <v>2250</v>
      </c>
      <c r="D115" s="242"/>
      <c r="E115" s="242"/>
      <c r="F115" s="242"/>
      <c r="G115" s="242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7"/>
      <c r="D116" s="238"/>
      <c r="E116" s="238"/>
      <c r="F116" s="238"/>
      <c r="G116" s="238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40</v>
      </c>
      <c r="B117" s="147" t="s">
        <v>1916</v>
      </c>
      <c r="C117" s="156" t="s">
        <v>2261</v>
      </c>
      <c r="D117" s="148" t="s">
        <v>1012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1" t="s">
        <v>2262</v>
      </c>
      <c r="D118" s="242"/>
      <c r="E118" s="242"/>
      <c r="F118" s="242"/>
      <c r="G118" s="242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7"/>
      <c r="D119" s="238"/>
      <c r="E119" s="238"/>
      <c r="F119" s="238"/>
      <c r="G119" s="238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">
      <c r="A120" s="140" t="s">
        <v>273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274</v>
      </c>
    </row>
    <row r="121" spans="1:60" outlineLevel="1" x14ac:dyDescent="0.2">
      <c r="A121" s="146">
        <v>41</v>
      </c>
      <c r="B121" s="147" t="s">
        <v>1918</v>
      </c>
      <c r="C121" s="156" t="s">
        <v>2263</v>
      </c>
      <c r="D121" s="148" t="s">
        <v>1012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1" t="s">
        <v>2264</v>
      </c>
      <c r="D122" s="242"/>
      <c r="E122" s="242"/>
      <c r="F122" s="242"/>
      <c r="G122" s="242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7"/>
      <c r="D123" s="238"/>
      <c r="E123" s="238"/>
      <c r="F123" s="238"/>
      <c r="G123" s="238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42</v>
      </c>
      <c r="B124" s="147" t="s">
        <v>1920</v>
      </c>
      <c r="C124" s="156" t="s">
        <v>2265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1" t="s">
        <v>2266</v>
      </c>
      <c r="D125" s="242"/>
      <c r="E125" s="242"/>
      <c r="F125" s="242"/>
      <c r="G125" s="242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7"/>
      <c r="D126" s="238"/>
      <c r="E126" s="238"/>
      <c r="F126" s="238"/>
      <c r="G126" s="238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43</v>
      </c>
      <c r="B127" s="147" t="s">
        <v>1922</v>
      </c>
      <c r="C127" s="156" t="s">
        <v>2267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1" t="s">
        <v>2268</v>
      </c>
      <c r="D128" s="242"/>
      <c r="E128" s="242"/>
      <c r="F128" s="242"/>
      <c r="G128" s="242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37"/>
      <c r="D129" s="238"/>
      <c r="E129" s="238"/>
      <c r="F129" s="238"/>
      <c r="G129" s="238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44</v>
      </c>
      <c r="B130" s="147" t="s">
        <v>1924</v>
      </c>
      <c r="C130" s="156" t="s">
        <v>2269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1" t="s">
        <v>2270</v>
      </c>
      <c r="D131" s="242"/>
      <c r="E131" s="242"/>
      <c r="F131" s="242"/>
      <c r="G131" s="242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7"/>
      <c r="D132" s="238"/>
      <c r="E132" s="238"/>
      <c r="F132" s="238"/>
      <c r="G132" s="238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45</v>
      </c>
      <c r="B133" s="147" t="s">
        <v>1926</v>
      </c>
      <c r="C133" s="156" t="s">
        <v>2271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1" t="s">
        <v>2272</v>
      </c>
      <c r="D134" s="242"/>
      <c r="E134" s="242"/>
      <c r="F134" s="242"/>
      <c r="G134" s="242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37"/>
      <c r="D135" s="238"/>
      <c r="E135" s="238"/>
      <c r="F135" s="238"/>
      <c r="G135" s="238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46</v>
      </c>
      <c r="B136" s="147" t="s">
        <v>1928</v>
      </c>
      <c r="C136" s="156" t="s">
        <v>2273</v>
      </c>
      <c r="D136" s="148" t="s">
        <v>1012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1" t="s">
        <v>2274</v>
      </c>
      <c r="D137" s="242"/>
      <c r="E137" s="242"/>
      <c r="F137" s="242"/>
      <c r="G137" s="242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37"/>
      <c r="D138" s="238"/>
      <c r="E138" s="238"/>
      <c r="F138" s="238"/>
      <c r="G138" s="238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47</v>
      </c>
      <c r="B139" s="147" t="s">
        <v>1931</v>
      </c>
      <c r="C139" s="156" t="s">
        <v>2275</v>
      </c>
      <c r="D139" s="148" t="s">
        <v>1012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1" t="s">
        <v>2276</v>
      </c>
      <c r="D140" s="242"/>
      <c r="E140" s="242"/>
      <c r="F140" s="242"/>
      <c r="G140" s="242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37"/>
      <c r="D141" s="238"/>
      <c r="E141" s="238"/>
      <c r="F141" s="238"/>
      <c r="G141" s="238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48</v>
      </c>
      <c r="B142" s="147" t="s">
        <v>1934</v>
      </c>
      <c r="C142" s="156" t="s">
        <v>2277</v>
      </c>
      <c r="D142" s="148" t="s">
        <v>1012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609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1" t="s">
        <v>2278</v>
      </c>
      <c r="D143" s="242"/>
      <c r="E143" s="242"/>
      <c r="F143" s="242"/>
      <c r="G143" s="242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37"/>
      <c r="D144" s="238"/>
      <c r="E144" s="238"/>
      <c r="F144" s="238"/>
      <c r="G144" s="238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49</v>
      </c>
      <c r="B145" s="147" t="s">
        <v>1936</v>
      </c>
      <c r="C145" s="156" t="s">
        <v>2279</v>
      </c>
      <c r="D145" s="148" t="s">
        <v>1012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41" t="s">
        <v>2280</v>
      </c>
      <c r="D146" s="242"/>
      <c r="E146" s="242"/>
      <c r="F146" s="242"/>
      <c r="G146" s="242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37"/>
      <c r="D147" s="238"/>
      <c r="E147" s="238"/>
      <c r="F147" s="238"/>
      <c r="G147" s="238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50</v>
      </c>
      <c r="B148" s="147" t="s">
        <v>1938</v>
      </c>
      <c r="C148" s="156" t="s">
        <v>2281</v>
      </c>
      <c r="D148" s="148" t="s">
        <v>1012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41" t="s">
        <v>2282</v>
      </c>
      <c r="D149" s="242"/>
      <c r="E149" s="242"/>
      <c r="F149" s="242"/>
      <c r="G149" s="242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7"/>
      <c r="D150" s="238"/>
      <c r="E150" s="238"/>
      <c r="F150" s="238"/>
      <c r="G150" s="238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">
      <c r="A151" s="140" t="s">
        <v>273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274</v>
      </c>
    </row>
    <row r="152" spans="1:60" outlineLevel="1" x14ac:dyDescent="0.2">
      <c r="A152" s="146">
        <v>51</v>
      </c>
      <c r="B152" s="147" t="s">
        <v>1940</v>
      </c>
      <c r="C152" s="156" t="s">
        <v>2283</v>
      </c>
      <c r="D152" s="148" t="s">
        <v>1012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39"/>
      <c r="D153" s="240"/>
      <c r="E153" s="240"/>
      <c r="F153" s="240"/>
      <c r="G153" s="240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52</v>
      </c>
      <c r="B154" s="147" t="s">
        <v>1942</v>
      </c>
      <c r="C154" s="156" t="s">
        <v>2284</v>
      </c>
      <c r="D154" s="148" t="s">
        <v>1933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320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609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39"/>
      <c r="D155" s="240"/>
      <c r="E155" s="240"/>
      <c r="F155" s="240"/>
      <c r="G155" s="240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53</v>
      </c>
      <c r="B156" s="147" t="s">
        <v>1944</v>
      </c>
      <c r="C156" s="156" t="s">
        <v>2285</v>
      </c>
      <c r="D156" s="148" t="s">
        <v>1012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39"/>
      <c r="D157" s="240"/>
      <c r="E157" s="240"/>
      <c r="F157" s="240"/>
      <c r="G157" s="240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54</v>
      </c>
      <c r="B158" s="147" t="s">
        <v>1946</v>
      </c>
      <c r="C158" s="156" t="s">
        <v>2286</v>
      </c>
      <c r="D158" s="148" t="s">
        <v>1012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320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609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39"/>
      <c r="D159" s="240"/>
      <c r="E159" s="240"/>
      <c r="F159" s="240"/>
      <c r="G159" s="240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">
      <c r="A160" s="140" t="s">
        <v>273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274</v>
      </c>
    </row>
    <row r="161" spans="1:60" outlineLevel="1" x14ac:dyDescent="0.2">
      <c r="A161" s="146">
        <v>55</v>
      </c>
      <c r="B161" s="147" t="s">
        <v>1987</v>
      </c>
      <c r="C161" s="156" t="s">
        <v>2287</v>
      </c>
      <c r="D161" s="148" t="s">
        <v>544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39"/>
      <c r="D162" s="240"/>
      <c r="E162" s="240"/>
      <c r="F162" s="240"/>
      <c r="G162" s="240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56</v>
      </c>
      <c r="B163" s="147" t="s">
        <v>1989</v>
      </c>
      <c r="C163" s="156" t="s">
        <v>2288</v>
      </c>
      <c r="D163" s="148" t="s">
        <v>544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9"/>
      <c r="D164" s="240"/>
      <c r="E164" s="240"/>
      <c r="F164" s="240"/>
      <c r="G164" s="240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57</v>
      </c>
      <c r="B165" s="147" t="s">
        <v>1990</v>
      </c>
      <c r="C165" s="156" t="s">
        <v>2289</v>
      </c>
      <c r="D165" s="148" t="s">
        <v>544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39"/>
      <c r="D166" s="240"/>
      <c r="E166" s="240"/>
      <c r="F166" s="240"/>
      <c r="G166" s="240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58</v>
      </c>
      <c r="B167" s="147" t="s">
        <v>1992</v>
      </c>
      <c r="C167" s="156" t="s">
        <v>2290</v>
      </c>
      <c r="D167" s="148" t="s">
        <v>544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39"/>
      <c r="D168" s="240"/>
      <c r="E168" s="240"/>
      <c r="F168" s="240"/>
      <c r="G168" s="240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59</v>
      </c>
      <c r="B169" s="147" t="s">
        <v>1993</v>
      </c>
      <c r="C169" s="156" t="s">
        <v>2291</v>
      </c>
      <c r="D169" s="148" t="s">
        <v>544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39"/>
      <c r="D170" s="240"/>
      <c r="E170" s="240"/>
      <c r="F170" s="240"/>
      <c r="G170" s="240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60</v>
      </c>
      <c r="B171" s="147" t="s">
        <v>1995</v>
      </c>
      <c r="C171" s="156" t="s">
        <v>2292</v>
      </c>
      <c r="D171" s="148" t="s">
        <v>544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39"/>
      <c r="D172" s="240"/>
      <c r="E172" s="240"/>
      <c r="F172" s="240"/>
      <c r="G172" s="240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61</v>
      </c>
      <c r="B173" s="147" t="s">
        <v>1997</v>
      </c>
      <c r="C173" s="156" t="s">
        <v>2293</v>
      </c>
      <c r="D173" s="148" t="s">
        <v>1012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39"/>
      <c r="D174" s="240"/>
      <c r="E174" s="240"/>
      <c r="F174" s="240"/>
      <c r="G174" s="240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62</v>
      </c>
      <c r="B175" s="147" t="s">
        <v>1999</v>
      </c>
      <c r="C175" s="156" t="s">
        <v>2294</v>
      </c>
      <c r="D175" s="148" t="s">
        <v>1012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39"/>
      <c r="D176" s="240"/>
      <c r="E176" s="240"/>
      <c r="F176" s="240"/>
      <c r="G176" s="240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63</v>
      </c>
      <c r="B177" s="147" t="s">
        <v>2001</v>
      </c>
      <c r="C177" s="156" t="s">
        <v>2295</v>
      </c>
      <c r="D177" s="148" t="s">
        <v>1012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39"/>
      <c r="D178" s="240"/>
      <c r="E178" s="240"/>
      <c r="F178" s="240"/>
      <c r="G178" s="240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64</v>
      </c>
      <c r="B179" s="147" t="s">
        <v>2003</v>
      </c>
      <c r="C179" s="156" t="s">
        <v>2296</v>
      </c>
      <c r="D179" s="148" t="s">
        <v>1556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1"/>
      <c r="D180" s="242"/>
      <c r="E180" s="242"/>
      <c r="F180" s="242"/>
      <c r="G180" s="242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37"/>
      <c r="D181" s="238"/>
      <c r="E181" s="238"/>
      <c r="F181" s="238"/>
      <c r="G181" s="238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46">
        <v>65</v>
      </c>
      <c r="B182" s="147" t="s">
        <v>2004</v>
      </c>
      <c r="C182" s="156" t="s">
        <v>2297</v>
      </c>
      <c r="D182" s="148" t="s">
        <v>544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609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39"/>
      <c r="D183" s="240"/>
      <c r="E183" s="240"/>
      <c r="F183" s="240"/>
      <c r="G183" s="240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66</v>
      </c>
      <c r="B184" s="147" t="s">
        <v>2006</v>
      </c>
      <c r="C184" s="156" t="s">
        <v>2298</v>
      </c>
      <c r="D184" s="148" t="s">
        <v>544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39"/>
      <c r="D185" s="240"/>
      <c r="E185" s="240"/>
      <c r="F185" s="240"/>
      <c r="G185" s="240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46">
        <v>67</v>
      </c>
      <c r="B186" s="147" t="s">
        <v>2008</v>
      </c>
      <c r="C186" s="156" t="s">
        <v>2299</v>
      </c>
      <c r="D186" s="148" t="s">
        <v>544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320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609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39"/>
      <c r="D187" s="240"/>
      <c r="E187" s="240"/>
      <c r="F187" s="240"/>
      <c r="G187" s="240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68</v>
      </c>
      <c r="B188" s="147" t="s">
        <v>2010</v>
      </c>
      <c r="C188" s="156" t="s">
        <v>2300</v>
      </c>
      <c r="D188" s="148" t="s">
        <v>544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39"/>
      <c r="D189" s="240"/>
      <c r="E189" s="240"/>
      <c r="F189" s="240"/>
      <c r="G189" s="240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46">
        <v>69</v>
      </c>
      <c r="B190" s="147" t="s">
        <v>2012</v>
      </c>
      <c r="C190" s="156" t="s">
        <v>2301</v>
      </c>
      <c r="D190" s="148" t="s">
        <v>544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39"/>
      <c r="D191" s="240"/>
      <c r="E191" s="240"/>
      <c r="F191" s="240"/>
      <c r="G191" s="240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70</v>
      </c>
      <c r="B192" s="147" t="s">
        <v>2016</v>
      </c>
      <c r="C192" s="156" t="s">
        <v>2302</v>
      </c>
      <c r="D192" s="148" t="s">
        <v>1012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39"/>
      <c r="D193" s="240"/>
      <c r="E193" s="240"/>
      <c r="F193" s="240"/>
      <c r="G193" s="240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46">
        <v>71</v>
      </c>
      <c r="B194" s="147" t="s">
        <v>2018</v>
      </c>
      <c r="C194" s="156" t="s">
        <v>2303</v>
      </c>
      <c r="D194" s="148" t="s">
        <v>1012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293</v>
      </c>
      <c r="T194" s="152" t="s">
        <v>279</v>
      </c>
      <c r="U194" s="136">
        <v>0</v>
      </c>
      <c r="V194" s="136">
        <f>ROUND(E194*U194,2)</f>
        <v>0</v>
      </c>
      <c r="W194" s="136"/>
      <c r="X194" s="136" t="s">
        <v>320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609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33"/>
      <c r="B195" s="134"/>
      <c r="C195" s="239"/>
      <c r="D195" s="240"/>
      <c r="E195" s="240"/>
      <c r="F195" s="240"/>
      <c r="G195" s="240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284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46">
        <v>72</v>
      </c>
      <c r="B196" s="147" t="s">
        <v>2020</v>
      </c>
      <c r="C196" s="156" t="s">
        <v>2304</v>
      </c>
      <c r="D196" s="148" t="s">
        <v>1012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293</v>
      </c>
      <c r="T196" s="152" t="s">
        <v>279</v>
      </c>
      <c r="U196" s="136">
        <v>0</v>
      </c>
      <c r="V196" s="136">
        <f>ROUND(E196*U196,2)</f>
        <v>0</v>
      </c>
      <c r="W196" s="136"/>
      <c r="X196" s="136" t="s">
        <v>320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609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39"/>
      <c r="D197" s="240"/>
      <c r="E197" s="240"/>
      <c r="F197" s="240"/>
      <c r="G197" s="240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46">
        <v>73</v>
      </c>
      <c r="B198" s="147" t="s">
        <v>2022</v>
      </c>
      <c r="C198" s="156" t="s">
        <v>2305</v>
      </c>
      <c r="D198" s="148" t="s">
        <v>1012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39"/>
      <c r="D199" s="240"/>
      <c r="E199" s="240"/>
      <c r="F199" s="240"/>
      <c r="G199" s="240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74</v>
      </c>
      <c r="B200" s="147" t="s">
        <v>2024</v>
      </c>
      <c r="C200" s="156" t="s">
        <v>2306</v>
      </c>
      <c r="D200" s="148" t="s">
        <v>1012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293</v>
      </c>
      <c r="T200" s="152" t="s">
        <v>279</v>
      </c>
      <c r="U200" s="136">
        <v>0</v>
      </c>
      <c r="V200" s="136">
        <f>ROUND(E200*U200,2)</f>
        <v>0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609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39"/>
      <c r="D201" s="240"/>
      <c r="E201" s="240"/>
      <c r="F201" s="240"/>
      <c r="G201" s="240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284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46">
        <v>75</v>
      </c>
      <c r="B202" s="147" t="s">
        <v>2026</v>
      </c>
      <c r="C202" s="156" t="s">
        <v>2307</v>
      </c>
      <c r="D202" s="148" t="s">
        <v>1012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293</v>
      </c>
      <c r="T202" s="152" t="s">
        <v>279</v>
      </c>
      <c r="U202" s="136">
        <v>0</v>
      </c>
      <c r="V202" s="136">
        <f>ROUND(E202*U202,2)</f>
        <v>0</v>
      </c>
      <c r="W202" s="136"/>
      <c r="X202" s="136" t="s">
        <v>320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609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39"/>
      <c r="D203" s="240"/>
      <c r="E203" s="240"/>
      <c r="F203" s="240"/>
      <c r="G203" s="240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46">
        <v>76</v>
      </c>
      <c r="B204" s="147" t="s">
        <v>2029</v>
      </c>
      <c r="C204" s="156" t="s">
        <v>2308</v>
      </c>
      <c r="D204" s="148" t="s">
        <v>1012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39"/>
      <c r="D205" s="240"/>
      <c r="E205" s="240"/>
      <c r="F205" s="240"/>
      <c r="G205" s="240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77</v>
      </c>
      <c r="B206" s="147" t="s">
        <v>2032</v>
      </c>
      <c r="C206" s="156" t="s">
        <v>2309</v>
      </c>
      <c r="D206" s="148" t="s">
        <v>1012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39"/>
      <c r="D207" s="240"/>
      <c r="E207" s="240"/>
      <c r="F207" s="240"/>
      <c r="G207" s="240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46">
        <v>78</v>
      </c>
      <c r="B208" s="147" t="s">
        <v>2035</v>
      </c>
      <c r="C208" s="156" t="s">
        <v>2310</v>
      </c>
      <c r="D208" s="148" t="s">
        <v>1012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39"/>
      <c r="D209" s="240"/>
      <c r="E209" s="240"/>
      <c r="F209" s="240"/>
      <c r="G209" s="240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46">
        <v>79</v>
      </c>
      <c r="B210" s="147" t="s">
        <v>2037</v>
      </c>
      <c r="C210" s="156" t="s">
        <v>2311</v>
      </c>
      <c r="D210" s="148" t="s">
        <v>1012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39"/>
      <c r="D211" s="240"/>
      <c r="E211" s="240"/>
      <c r="F211" s="240"/>
      <c r="G211" s="240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80</v>
      </c>
      <c r="B212" s="147" t="s">
        <v>2040</v>
      </c>
      <c r="C212" s="156" t="s">
        <v>2312</v>
      </c>
      <c r="D212" s="148" t="s">
        <v>1012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39"/>
      <c r="D213" s="240"/>
      <c r="E213" s="240"/>
      <c r="F213" s="240"/>
      <c r="G213" s="240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81</v>
      </c>
      <c r="B214" s="147" t="s">
        <v>2043</v>
      </c>
      <c r="C214" s="156" t="s">
        <v>2313</v>
      </c>
      <c r="D214" s="148" t="s">
        <v>1012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39"/>
      <c r="D215" s="240"/>
      <c r="E215" s="240"/>
      <c r="F215" s="240"/>
      <c r="G215" s="240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82</v>
      </c>
      <c r="B216" s="147" t="s">
        <v>2046</v>
      </c>
      <c r="C216" s="156" t="s">
        <v>2314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9"/>
      <c r="D217" s="240"/>
      <c r="E217" s="240"/>
      <c r="F217" s="240"/>
      <c r="G217" s="240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83</v>
      </c>
      <c r="B218" s="147" t="s">
        <v>2049</v>
      </c>
      <c r="C218" s="156" t="s">
        <v>2315</v>
      </c>
      <c r="D218" s="148" t="s">
        <v>1012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39"/>
      <c r="D219" s="240"/>
      <c r="E219" s="240"/>
      <c r="F219" s="240"/>
      <c r="G219" s="240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84</v>
      </c>
      <c r="B220" s="147" t="s">
        <v>2051</v>
      </c>
      <c r="C220" s="156" t="s">
        <v>2316</v>
      </c>
      <c r="D220" s="148" t="s">
        <v>1012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609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39"/>
      <c r="D221" s="240"/>
      <c r="E221" s="240"/>
      <c r="F221" s="240"/>
      <c r="G221" s="240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85</v>
      </c>
      <c r="B222" s="147" t="s">
        <v>2053</v>
      </c>
      <c r="C222" s="156" t="s">
        <v>2317</v>
      </c>
      <c r="D222" s="148" t="s">
        <v>1012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609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39"/>
      <c r="D223" s="240"/>
      <c r="E223" s="240"/>
      <c r="F223" s="240"/>
      <c r="G223" s="240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86</v>
      </c>
      <c r="B224" s="147" t="s">
        <v>2055</v>
      </c>
      <c r="C224" s="156" t="s">
        <v>2318</v>
      </c>
      <c r="D224" s="148" t="s">
        <v>1012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609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39"/>
      <c r="D225" s="240"/>
      <c r="E225" s="240"/>
      <c r="F225" s="240"/>
      <c r="G225" s="240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87</v>
      </c>
      <c r="B226" s="147" t="s">
        <v>2057</v>
      </c>
      <c r="C226" s="156" t="s">
        <v>2319</v>
      </c>
      <c r="D226" s="148" t="s">
        <v>1012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609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9"/>
      <c r="D227" s="240"/>
      <c r="E227" s="240"/>
      <c r="F227" s="240"/>
      <c r="G227" s="240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88</v>
      </c>
      <c r="B228" s="147" t="s">
        <v>2059</v>
      </c>
      <c r="C228" s="156" t="s">
        <v>2320</v>
      </c>
      <c r="D228" s="148" t="s">
        <v>1012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609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39"/>
      <c r="D229" s="240"/>
      <c r="E229" s="240"/>
      <c r="F229" s="240"/>
      <c r="G229" s="240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89</v>
      </c>
      <c r="B230" s="147" t="s">
        <v>2014</v>
      </c>
      <c r="C230" s="156" t="s">
        <v>2321</v>
      </c>
      <c r="D230" s="148" t="s">
        <v>1012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677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2077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39"/>
      <c r="D231" s="240"/>
      <c r="E231" s="240"/>
      <c r="F231" s="240"/>
      <c r="G231" s="240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">
      <c r="A232" s="140" t="s">
        <v>273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274</v>
      </c>
    </row>
    <row r="233" spans="1:60" outlineLevel="1" x14ac:dyDescent="0.2">
      <c r="A233" s="146">
        <v>90</v>
      </c>
      <c r="B233" s="147" t="s">
        <v>1948</v>
      </c>
      <c r="C233" s="156" t="s">
        <v>2322</v>
      </c>
      <c r="D233" s="148" t="s">
        <v>1012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609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239"/>
      <c r="D234" s="240"/>
      <c r="E234" s="240"/>
      <c r="F234" s="240"/>
      <c r="G234" s="240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284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46">
        <v>91</v>
      </c>
      <c r="B235" s="147" t="s">
        <v>1950</v>
      </c>
      <c r="C235" s="156" t="s">
        <v>2323</v>
      </c>
      <c r="D235" s="148" t="s">
        <v>1012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293</v>
      </c>
      <c r="T235" s="152" t="s">
        <v>279</v>
      </c>
      <c r="U235" s="136">
        <v>0</v>
      </c>
      <c r="V235" s="136">
        <f>ROUND(E235*U235,2)</f>
        <v>0</v>
      </c>
      <c r="W235" s="136"/>
      <c r="X235" s="136" t="s">
        <v>320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609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239"/>
      <c r="D236" s="240"/>
      <c r="E236" s="240"/>
      <c r="F236" s="240"/>
      <c r="G236" s="240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284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46">
        <v>92</v>
      </c>
      <c r="B237" s="147" t="s">
        <v>1952</v>
      </c>
      <c r="C237" s="156" t="s">
        <v>2324</v>
      </c>
      <c r="D237" s="148" t="s">
        <v>1012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293</v>
      </c>
      <c r="T237" s="152" t="s">
        <v>279</v>
      </c>
      <c r="U237" s="136">
        <v>0</v>
      </c>
      <c r="V237" s="136">
        <f>ROUND(E237*U237,2)</f>
        <v>0</v>
      </c>
      <c r="W237" s="136"/>
      <c r="X237" s="136" t="s">
        <v>320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609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239"/>
      <c r="D238" s="240"/>
      <c r="E238" s="240"/>
      <c r="F238" s="240"/>
      <c r="G238" s="240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284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46">
        <v>93</v>
      </c>
      <c r="B239" s="147" t="s">
        <v>1954</v>
      </c>
      <c r="C239" s="156" t="s">
        <v>2325</v>
      </c>
      <c r="D239" s="148" t="s">
        <v>1012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293</v>
      </c>
      <c r="T239" s="152" t="s">
        <v>279</v>
      </c>
      <c r="U239" s="136">
        <v>0</v>
      </c>
      <c r="V239" s="136">
        <f>ROUND(E239*U239,2)</f>
        <v>0</v>
      </c>
      <c r="W239" s="136"/>
      <c r="X239" s="136" t="s">
        <v>320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609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239"/>
      <c r="D240" s="240"/>
      <c r="E240" s="240"/>
      <c r="F240" s="240"/>
      <c r="G240" s="240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284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46">
        <v>94</v>
      </c>
      <c r="B241" s="147" t="s">
        <v>1958</v>
      </c>
      <c r="C241" s="156" t="s">
        <v>2326</v>
      </c>
      <c r="D241" s="148" t="s">
        <v>1012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293</v>
      </c>
      <c r="T241" s="152" t="s">
        <v>279</v>
      </c>
      <c r="U241" s="136">
        <v>0</v>
      </c>
      <c r="V241" s="136">
        <f>ROUND(E241*U241,2)</f>
        <v>0</v>
      </c>
      <c r="W241" s="136"/>
      <c r="X241" s="136" t="s">
        <v>320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609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39"/>
      <c r="D242" s="240"/>
      <c r="E242" s="240"/>
      <c r="F242" s="240"/>
      <c r="G242" s="240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46">
        <v>95</v>
      </c>
      <c r="B243" s="147" t="s">
        <v>1960</v>
      </c>
      <c r="C243" s="156" t="s">
        <v>2327</v>
      </c>
      <c r="D243" s="148" t="s">
        <v>1012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293</v>
      </c>
      <c r="T243" s="152" t="s">
        <v>279</v>
      </c>
      <c r="U243" s="136">
        <v>0</v>
      </c>
      <c r="V243" s="136">
        <f>ROUND(E243*U243,2)</f>
        <v>0</v>
      </c>
      <c r="W243" s="136"/>
      <c r="X243" s="136" t="s">
        <v>320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609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39"/>
      <c r="D244" s="240"/>
      <c r="E244" s="240"/>
      <c r="F244" s="240"/>
      <c r="G244" s="240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96</v>
      </c>
      <c r="B245" s="147" t="s">
        <v>1962</v>
      </c>
      <c r="C245" s="156" t="s">
        <v>2328</v>
      </c>
      <c r="D245" s="148" t="s">
        <v>1012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293</v>
      </c>
      <c r="T245" s="152" t="s">
        <v>279</v>
      </c>
      <c r="U245" s="136">
        <v>0</v>
      </c>
      <c r="V245" s="136">
        <f>ROUND(E245*U245,2)</f>
        <v>0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609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33"/>
      <c r="B246" s="134"/>
      <c r="C246" s="239"/>
      <c r="D246" s="240"/>
      <c r="E246" s="240"/>
      <c r="F246" s="240"/>
      <c r="G246" s="240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284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46">
        <v>97</v>
      </c>
      <c r="B247" s="147" t="s">
        <v>1964</v>
      </c>
      <c r="C247" s="156" t="s">
        <v>2329</v>
      </c>
      <c r="D247" s="148" t="s">
        <v>1012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293</v>
      </c>
      <c r="T247" s="152" t="s">
        <v>279</v>
      </c>
      <c r="U247" s="136">
        <v>0</v>
      </c>
      <c r="V247" s="136">
        <f>ROUND(E247*U247,2)</f>
        <v>0</v>
      </c>
      <c r="W247" s="136"/>
      <c r="X247" s="136" t="s">
        <v>320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609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239"/>
      <c r="D248" s="240"/>
      <c r="E248" s="240"/>
      <c r="F248" s="240"/>
      <c r="G248" s="240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284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46">
        <v>98</v>
      </c>
      <c r="B249" s="147" t="s">
        <v>1966</v>
      </c>
      <c r="C249" s="156" t="s">
        <v>2330</v>
      </c>
      <c r="D249" s="148" t="s">
        <v>1012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293</v>
      </c>
      <c r="T249" s="152" t="s">
        <v>279</v>
      </c>
      <c r="U249" s="136">
        <v>0</v>
      </c>
      <c r="V249" s="136">
        <f>ROUND(E249*U249,2)</f>
        <v>0</v>
      </c>
      <c r="W249" s="136"/>
      <c r="X249" s="136" t="s">
        <v>320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609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239"/>
      <c r="D250" s="240"/>
      <c r="E250" s="240"/>
      <c r="F250" s="240"/>
      <c r="G250" s="240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284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46">
        <v>99</v>
      </c>
      <c r="B251" s="147" t="s">
        <v>1968</v>
      </c>
      <c r="C251" s="156" t="s">
        <v>2331</v>
      </c>
      <c r="D251" s="148" t="s">
        <v>1012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293</v>
      </c>
      <c r="T251" s="152" t="s">
        <v>279</v>
      </c>
      <c r="U251" s="136">
        <v>0</v>
      </c>
      <c r="V251" s="136">
        <f>ROUND(E251*U251,2)</f>
        <v>0</v>
      </c>
      <c r="W251" s="136"/>
      <c r="X251" s="136" t="s">
        <v>320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609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39"/>
      <c r="D252" s="240"/>
      <c r="E252" s="240"/>
      <c r="F252" s="240"/>
      <c r="G252" s="240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100</v>
      </c>
      <c r="B253" s="147" t="s">
        <v>1970</v>
      </c>
      <c r="C253" s="156" t="s">
        <v>2332</v>
      </c>
      <c r="D253" s="148" t="s">
        <v>1012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293</v>
      </c>
      <c r="T253" s="152" t="s">
        <v>279</v>
      </c>
      <c r="U253" s="136">
        <v>0</v>
      </c>
      <c r="V253" s="136">
        <f>ROUND(E253*U253,2)</f>
        <v>0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609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39"/>
      <c r="D254" s="240"/>
      <c r="E254" s="240"/>
      <c r="F254" s="240"/>
      <c r="G254" s="240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101</v>
      </c>
      <c r="B255" s="147" t="s">
        <v>1972</v>
      </c>
      <c r="C255" s="156" t="s">
        <v>2333</v>
      </c>
      <c r="D255" s="148" t="s">
        <v>1012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293</v>
      </c>
      <c r="T255" s="152" t="s">
        <v>279</v>
      </c>
      <c r="U255" s="136">
        <v>0</v>
      </c>
      <c r="V255" s="136">
        <f>ROUND(E255*U255,2)</f>
        <v>0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609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239"/>
      <c r="D256" s="240"/>
      <c r="E256" s="240"/>
      <c r="F256" s="240"/>
      <c r="G256" s="240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284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46">
        <v>102</v>
      </c>
      <c r="B257" s="147" t="s">
        <v>1974</v>
      </c>
      <c r="C257" s="156" t="s">
        <v>2334</v>
      </c>
      <c r="D257" s="148" t="s">
        <v>1012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293</v>
      </c>
      <c r="T257" s="152" t="s">
        <v>279</v>
      </c>
      <c r="U257" s="136">
        <v>0</v>
      </c>
      <c r="V257" s="136">
        <f>ROUND(E257*U257,2)</f>
        <v>0</v>
      </c>
      <c r="W257" s="136"/>
      <c r="X257" s="136" t="s">
        <v>320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609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239"/>
      <c r="D258" s="240"/>
      <c r="E258" s="240"/>
      <c r="F258" s="240"/>
      <c r="G258" s="240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284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46">
        <v>103</v>
      </c>
      <c r="B259" s="147" t="s">
        <v>1978</v>
      </c>
      <c r="C259" s="156" t="s">
        <v>2335</v>
      </c>
      <c r="D259" s="148" t="s">
        <v>1012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293</v>
      </c>
      <c r="T259" s="152" t="s">
        <v>279</v>
      </c>
      <c r="U259" s="136">
        <v>0</v>
      </c>
      <c r="V259" s="136">
        <f>ROUND(E259*U259,2)</f>
        <v>0</v>
      </c>
      <c r="W259" s="136"/>
      <c r="X259" s="136" t="s">
        <v>320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609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33"/>
      <c r="B260" s="134"/>
      <c r="C260" s="239"/>
      <c r="D260" s="240"/>
      <c r="E260" s="240"/>
      <c r="F260" s="240"/>
      <c r="G260" s="240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284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46">
        <v>104</v>
      </c>
      <c r="B261" s="147" t="s">
        <v>1981</v>
      </c>
      <c r="C261" s="156" t="s">
        <v>2336</v>
      </c>
      <c r="D261" s="148" t="s">
        <v>1012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293</v>
      </c>
      <c r="T261" s="152" t="s">
        <v>279</v>
      </c>
      <c r="U261" s="136">
        <v>0</v>
      </c>
      <c r="V261" s="136">
        <f>ROUND(E261*U261,2)</f>
        <v>0</v>
      </c>
      <c r="W261" s="136"/>
      <c r="X261" s="136" t="s">
        <v>320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609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239"/>
      <c r="D262" s="240"/>
      <c r="E262" s="240"/>
      <c r="F262" s="240"/>
      <c r="G262" s="240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284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46">
        <v>105</v>
      </c>
      <c r="B263" s="147" t="s">
        <v>1983</v>
      </c>
      <c r="C263" s="156" t="s">
        <v>2337</v>
      </c>
      <c r="D263" s="148" t="s">
        <v>1012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293</v>
      </c>
      <c r="T263" s="152" t="s">
        <v>279</v>
      </c>
      <c r="U263" s="136">
        <v>0</v>
      </c>
      <c r="V263" s="136">
        <f>ROUND(E263*U263,2)</f>
        <v>0</v>
      </c>
      <c r="W263" s="136"/>
      <c r="X263" s="136" t="s">
        <v>320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609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39"/>
      <c r="D264" s="240"/>
      <c r="E264" s="240"/>
      <c r="F264" s="240"/>
      <c r="G264" s="240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46">
        <v>106</v>
      </c>
      <c r="B265" s="147" t="s">
        <v>1985</v>
      </c>
      <c r="C265" s="156" t="s">
        <v>2338</v>
      </c>
      <c r="D265" s="148" t="s">
        <v>1012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293</v>
      </c>
      <c r="T265" s="152" t="s">
        <v>279</v>
      </c>
      <c r="U265" s="136">
        <v>0</v>
      </c>
      <c r="V265" s="136">
        <f>ROUND(E265*U265,2)</f>
        <v>0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609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239"/>
      <c r="D266" s="240"/>
      <c r="E266" s="240"/>
      <c r="F266" s="240"/>
      <c r="G266" s="240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284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46">
        <v>107</v>
      </c>
      <c r="B267" s="147" t="s">
        <v>1956</v>
      </c>
      <c r="C267" s="156" t="s">
        <v>2339</v>
      </c>
      <c r="D267" s="148" t="s">
        <v>1012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293</v>
      </c>
      <c r="T267" s="152" t="s">
        <v>279</v>
      </c>
      <c r="U267" s="136">
        <v>0</v>
      </c>
      <c r="V267" s="136">
        <f>ROUND(E267*U267,2)</f>
        <v>0</v>
      </c>
      <c r="W267" s="136"/>
      <c r="X267" s="136" t="s">
        <v>677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2077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239"/>
      <c r="D268" s="240"/>
      <c r="E268" s="240"/>
      <c r="F268" s="240"/>
      <c r="G268" s="240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284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46">
        <v>108</v>
      </c>
      <c r="B269" s="147" t="s">
        <v>1976</v>
      </c>
      <c r="C269" s="156" t="s">
        <v>2340</v>
      </c>
      <c r="D269" s="148" t="s">
        <v>1012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293</v>
      </c>
      <c r="T269" s="152" t="s">
        <v>279</v>
      </c>
      <c r="U269" s="136">
        <v>0</v>
      </c>
      <c r="V269" s="136">
        <f>ROUND(E269*U269,2)</f>
        <v>0</v>
      </c>
      <c r="W269" s="136"/>
      <c r="X269" s="136" t="s">
        <v>677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2077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241"/>
      <c r="D270" s="242"/>
      <c r="E270" s="242"/>
      <c r="F270" s="242"/>
      <c r="G270" s="242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283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7"/>
      <c r="D271" s="238"/>
      <c r="E271" s="238"/>
      <c r="F271" s="238"/>
      <c r="G271" s="238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">
      <c r="A272" s="140" t="s">
        <v>273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274</v>
      </c>
    </row>
    <row r="273" spans="1:60" ht="22.5" outlineLevel="1" x14ac:dyDescent="0.2">
      <c r="A273" s="146">
        <v>109</v>
      </c>
      <c r="B273" s="147" t="s">
        <v>2341</v>
      </c>
      <c r="C273" s="156" t="s">
        <v>2342</v>
      </c>
      <c r="D273" s="148" t="s">
        <v>1012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293</v>
      </c>
      <c r="T273" s="152" t="s">
        <v>279</v>
      </c>
      <c r="U273" s="136">
        <v>0</v>
      </c>
      <c r="V273" s="136">
        <f>ROUND(E273*U273,2)</f>
        <v>0</v>
      </c>
      <c r="W273" s="136"/>
      <c r="X273" s="136" t="s">
        <v>320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609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39"/>
      <c r="D274" s="240"/>
      <c r="E274" s="240"/>
      <c r="F274" s="240"/>
      <c r="G274" s="240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110</v>
      </c>
      <c r="B275" s="147" t="s">
        <v>2343</v>
      </c>
      <c r="C275" s="156" t="s">
        <v>2344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609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1"/>
      <c r="D276" s="242"/>
      <c r="E276" s="242"/>
      <c r="F276" s="242"/>
      <c r="G276" s="242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37"/>
      <c r="D277" s="238"/>
      <c r="E277" s="238"/>
      <c r="F277" s="238"/>
      <c r="G277" s="238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111</v>
      </c>
      <c r="B278" s="147" t="s">
        <v>2345</v>
      </c>
      <c r="C278" s="156" t="s">
        <v>2346</v>
      </c>
      <c r="D278" s="148" t="s">
        <v>1012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293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320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609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241"/>
      <c r="D279" s="242"/>
      <c r="E279" s="242"/>
      <c r="F279" s="242"/>
      <c r="G279" s="242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283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7"/>
      <c r="D280" s="238"/>
      <c r="E280" s="238"/>
      <c r="F280" s="238"/>
      <c r="G280" s="238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112</v>
      </c>
      <c r="B281" s="147" t="s">
        <v>2347</v>
      </c>
      <c r="C281" s="156" t="s">
        <v>2348</v>
      </c>
      <c r="D281" s="148" t="s">
        <v>1012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609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39"/>
      <c r="D282" s="240"/>
      <c r="E282" s="240"/>
      <c r="F282" s="240"/>
      <c r="G282" s="240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2.5" outlineLevel="1" x14ac:dyDescent="0.2">
      <c r="A283" s="146">
        <v>113</v>
      </c>
      <c r="B283" s="147" t="s">
        <v>2349</v>
      </c>
      <c r="C283" s="156" t="s">
        <v>2350</v>
      </c>
      <c r="D283" s="148" t="s">
        <v>1012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609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39"/>
      <c r="D284" s="240"/>
      <c r="E284" s="240"/>
      <c r="F284" s="240"/>
      <c r="G284" s="240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 outlineLevel="1" x14ac:dyDescent="0.2">
      <c r="A285" s="146">
        <v>114</v>
      </c>
      <c r="B285" s="147" t="s">
        <v>2351</v>
      </c>
      <c r="C285" s="156" t="s">
        <v>2352</v>
      </c>
      <c r="D285" s="148" t="s">
        <v>1012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609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39"/>
      <c r="D286" s="240"/>
      <c r="E286" s="240"/>
      <c r="F286" s="240"/>
      <c r="G286" s="240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 outlineLevel="1" x14ac:dyDescent="0.2">
      <c r="A287" s="146">
        <v>115</v>
      </c>
      <c r="B287" s="147" t="s">
        <v>2353</v>
      </c>
      <c r="C287" s="156" t="s">
        <v>2354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609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39"/>
      <c r="D288" s="240"/>
      <c r="E288" s="240"/>
      <c r="F288" s="240"/>
      <c r="G288" s="240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2.5" outlineLevel="1" x14ac:dyDescent="0.2">
      <c r="A289" s="146">
        <v>116</v>
      </c>
      <c r="B289" s="147" t="s">
        <v>2355</v>
      </c>
      <c r="C289" s="156" t="s">
        <v>2356</v>
      </c>
      <c r="D289" s="148" t="s">
        <v>1012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609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39"/>
      <c r="D290" s="240"/>
      <c r="E290" s="240"/>
      <c r="F290" s="240"/>
      <c r="G290" s="240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2.5" outlineLevel="1" x14ac:dyDescent="0.2">
      <c r="A291" s="146">
        <v>117</v>
      </c>
      <c r="B291" s="147" t="s">
        <v>2357</v>
      </c>
      <c r="C291" s="156" t="s">
        <v>2358</v>
      </c>
      <c r="D291" s="148" t="s">
        <v>1012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609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39"/>
      <c r="D292" s="240"/>
      <c r="E292" s="240"/>
      <c r="F292" s="240"/>
      <c r="G292" s="240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2.5" outlineLevel="1" x14ac:dyDescent="0.2">
      <c r="A293" s="146">
        <v>118</v>
      </c>
      <c r="B293" s="147" t="s">
        <v>2359</v>
      </c>
      <c r="C293" s="156" t="s">
        <v>2360</v>
      </c>
      <c r="D293" s="148" t="s">
        <v>1012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609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39"/>
      <c r="D294" s="240"/>
      <c r="E294" s="240"/>
      <c r="F294" s="240"/>
      <c r="G294" s="240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2.5" outlineLevel="1" x14ac:dyDescent="0.2">
      <c r="A295" s="146">
        <v>119</v>
      </c>
      <c r="B295" s="147" t="s">
        <v>2361</v>
      </c>
      <c r="C295" s="156" t="s">
        <v>2362</v>
      </c>
      <c r="D295" s="148" t="s">
        <v>1012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609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39"/>
      <c r="D296" s="240"/>
      <c r="E296" s="240"/>
      <c r="F296" s="240"/>
      <c r="G296" s="240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2.5" outlineLevel="1" x14ac:dyDescent="0.2">
      <c r="A297" s="146">
        <v>120</v>
      </c>
      <c r="B297" s="147" t="s">
        <v>2363</v>
      </c>
      <c r="C297" s="156" t="s">
        <v>2364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609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39"/>
      <c r="D298" s="240"/>
      <c r="E298" s="240"/>
      <c r="F298" s="240"/>
      <c r="G298" s="240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 outlineLevel="1" x14ac:dyDescent="0.2">
      <c r="A299" s="146">
        <v>121</v>
      </c>
      <c r="B299" s="147" t="s">
        <v>2365</v>
      </c>
      <c r="C299" s="156" t="s">
        <v>2366</v>
      </c>
      <c r="D299" s="148" t="s">
        <v>1012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609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39"/>
      <c r="D300" s="240"/>
      <c r="E300" s="240"/>
      <c r="F300" s="240"/>
      <c r="G300" s="240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2.5" outlineLevel="1" x14ac:dyDescent="0.2">
      <c r="A301" s="146">
        <v>122</v>
      </c>
      <c r="B301" s="147" t="s">
        <v>2367</v>
      </c>
      <c r="C301" s="156" t="s">
        <v>2368</v>
      </c>
      <c r="D301" s="148" t="s">
        <v>1012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320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609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239"/>
      <c r="D302" s="240"/>
      <c r="E302" s="240"/>
      <c r="F302" s="240"/>
      <c r="G302" s="240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284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2.5" outlineLevel="1" x14ac:dyDescent="0.2">
      <c r="A303" s="146">
        <v>123</v>
      </c>
      <c r="B303" s="147" t="s">
        <v>2369</v>
      </c>
      <c r="C303" s="156" t="s">
        <v>2370</v>
      </c>
      <c r="D303" s="148" t="s">
        <v>1012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293</v>
      </c>
      <c r="T303" s="152" t="s">
        <v>279</v>
      </c>
      <c r="U303" s="136">
        <v>0</v>
      </c>
      <c r="V303" s="136">
        <f>ROUND(E303*U303,2)</f>
        <v>0</v>
      </c>
      <c r="W303" s="136"/>
      <c r="X303" s="136" t="s">
        <v>320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609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39"/>
      <c r="D304" s="240"/>
      <c r="E304" s="240"/>
      <c r="F304" s="240"/>
      <c r="G304" s="240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2.5" outlineLevel="1" x14ac:dyDescent="0.2">
      <c r="A305" s="146">
        <v>124</v>
      </c>
      <c r="B305" s="147" t="s">
        <v>2371</v>
      </c>
      <c r="C305" s="156" t="s">
        <v>2372</v>
      </c>
      <c r="D305" s="148" t="s">
        <v>1012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320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609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239"/>
      <c r="D306" s="240"/>
      <c r="E306" s="240"/>
      <c r="F306" s="240"/>
      <c r="G306" s="240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284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 outlineLevel="1" x14ac:dyDescent="0.2">
      <c r="A307" s="146">
        <v>125</v>
      </c>
      <c r="B307" s="147" t="s">
        <v>2373</v>
      </c>
      <c r="C307" s="156" t="s">
        <v>2374</v>
      </c>
      <c r="D307" s="148" t="s">
        <v>1012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293</v>
      </c>
      <c r="T307" s="152" t="s">
        <v>279</v>
      </c>
      <c r="U307" s="136">
        <v>0</v>
      </c>
      <c r="V307" s="136">
        <f>ROUND(E307*U307,2)</f>
        <v>0</v>
      </c>
      <c r="W307" s="136"/>
      <c r="X307" s="136" t="s">
        <v>320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609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39"/>
      <c r="D308" s="240"/>
      <c r="E308" s="240"/>
      <c r="F308" s="240"/>
      <c r="G308" s="240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46">
        <v>126</v>
      </c>
      <c r="B309" s="147" t="s">
        <v>2375</v>
      </c>
      <c r="C309" s="156" t="s">
        <v>3355</v>
      </c>
      <c r="D309" s="148" t="s">
        <v>1012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293</v>
      </c>
      <c r="T309" s="152" t="s">
        <v>279</v>
      </c>
      <c r="U309" s="136">
        <v>0</v>
      </c>
      <c r="V309" s="136">
        <f>ROUND(E309*U309,2)</f>
        <v>0</v>
      </c>
      <c r="W309" s="136"/>
      <c r="X309" s="136" t="s">
        <v>320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609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241"/>
      <c r="D310" s="242"/>
      <c r="E310" s="242"/>
      <c r="F310" s="242"/>
      <c r="G310" s="242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283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7"/>
      <c r="D311" s="238"/>
      <c r="E311" s="238"/>
      <c r="F311" s="238"/>
      <c r="G311" s="238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127</v>
      </c>
      <c r="B312" s="147" t="s">
        <v>2376</v>
      </c>
      <c r="C312" s="156" t="s">
        <v>2377</v>
      </c>
      <c r="D312" s="148" t="s">
        <v>1012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609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41"/>
      <c r="D313" s="242"/>
      <c r="E313" s="242"/>
      <c r="F313" s="242"/>
      <c r="G313" s="242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37"/>
      <c r="D314" s="238"/>
      <c r="E314" s="238"/>
      <c r="F314" s="238"/>
      <c r="G314" s="238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284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46">
        <v>128</v>
      </c>
      <c r="B315" s="147" t="s">
        <v>2378</v>
      </c>
      <c r="C315" s="156" t="s">
        <v>2379</v>
      </c>
      <c r="D315" s="148" t="s">
        <v>1012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293</v>
      </c>
      <c r="T315" s="152" t="s">
        <v>279</v>
      </c>
      <c r="U315" s="136">
        <v>0</v>
      </c>
      <c r="V315" s="136">
        <f>ROUND(E315*U315,2)</f>
        <v>0</v>
      </c>
      <c r="W315" s="136"/>
      <c r="X315" s="136" t="s">
        <v>320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609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239"/>
      <c r="D316" s="240"/>
      <c r="E316" s="240"/>
      <c r="F316" s="240"/>
      <c r="G316" s="240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284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2.5" outlineLevel="1" x14ac:dyDescent="0.2">
      <c r="A317" s="146">
        <v>129</v>
      </c>
      <c r="B317" s="147" t="s">
        <v>2380</v>
      </c>
      <c r="C317" s="156" t="s">
        <v>2381</v>
      </c>
      <c r="D317" s="148" t="s">
        <v>1012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293</v>
      </c>
      <c r="T317" s="152" t="s">
        <v>279</v>
      </c>
      <c r="U317" s="136">
        <v>0</v>
      </c>
      <c r="V317" s="136">
        <f>ROUND(E317*U317,2)</f>
        <v>0</v>
      </c>
      <c r="W317" s="136"/>
      <c r="X317" s="136" t="s">
        <v>677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2077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33"/>
      <c r="B318" s="134"/>
      <c r="C318" s="239"/>
      <c r="D318" s="240"/>
      <c r="E318" s="240"/>
      <c r="F318" s="240"/>
      <c r="G318" s="240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284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2.5" outlineLevel="1" x14ac:dyDescent="0.2">
      <c r="A319" s="146">
        <v>130</v>
      </c>
      <c r="B319" s="147" t="s">
        <v>2382</v>
      </c>
      <c r="C319" s="156" t="s">
        <v>2383</v>
      </c>
      <c r="D319" s="148" t="s">
        <v>1012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293</v>
      </c>
      <c r="T319" s="152" t="s">
        <v>279</v>
      </c>
      <c r="U319" s="136">
        <v>0</v>
      </c>
      <c r="V319" s="136">
        <f>ROUND(E319*U319,2)</f>
        <v>0</v>
      </c>
      <c r="W319" s="136"/>
      <c r="X319" s="136" t="s">
        <v>677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2077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241"/>
      <c r="D320" s="242"/>
      <c r="E320" s="242"/>
      <c r="F320" s="242"/>
      <c r="G320" s="242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283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7"/>
      <c r="D321" s="238"/>
      <c r="E321" s="238"/>
      <c r="F321" s="238"/>
      <c r="G321" s="238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">
      <c r="A322" s="140" t="s">
        <v>273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274</v>
      </c>
    </row>
    <row r="323" spans="1:60" outlineLevel="1" x14ac:dyDescent="0.2">
      <c r="A323" s="146">
        <v>131</v>
      </c>
      <c r="B323" s="147" t="s">
        <v>2384</v>
      </c>
      <c r="C323" s="156" t="s">
        <v>2385</v>
      </c>
      <c r="D323" s="148" t="s">
        <v>1933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293</v>
      </c>
      <c r="T323" s="152" t="s">
        <v>279</v>
      </c>
      <c r="U323" s="136">
        <v>0</v>
      </c>
      <c r="V323" s="136">
        <f>ROUND(E323*U323,2)</f>
        <v>0</v>
      </c>
      <c r="W323" s="136"/>
      <c r="X323" s="136" t="s">
        <v>320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609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39"/>
      <c r="D324" s="240"/>
      <c r="E324" s="240"/>
      <c r="F324" s="240"/>
      <c r="G324" s="240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132</v>
      </c>
      <c r="B325" s="147" t="s">
        <v>2386</v>
      </c>
      <c r="C325" s="156" t="s">
        <v>2387</v>
      </c>
      <c r="D325" s="148" t="s">
        <v>1933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293</v>
      </c>
      <c r="T325" s="152" t="s">
        <v>279</v>
      </c>
      <c r="U325" s="136">
        <v>0</v>
      </c>
      <c r="V325" s="136">
        <f>ROUND(E325*U325,2)</f>
        <v>0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609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39"/>
      <c r="D326" s="240"/>
      <c r="E326" s="240"/>
      <c r="F326" s="240"/>
      <c r="G326" s="240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284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46">
        <v>133</v>
      </c>
      <c r="B327" s="147" t="s">
        <v>2388</v>
      </c>
      <c r="C327" s="156" t="s">
        <v>2389</v>
      </c>
      <c r="D327" s="148" t="s">
        <v>1933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293</v>
      </c>
      <c r="T327" s="152" t="s">
        <v>279</v>
      </c>
      <c r="U327" s="136">
        <v>0</v>
      </c>
      <c r="V327" s="136">
        <f>ROUND(E327*U327,2)</f>
        <v>0</v>
      </c>
      <c r="W327" s="136"/>
      <c r="X327" s="136" t="s">
        <v>320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609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239"/>
      <c r="D328" s="240"/>
      <c r="E328" s="240"/>
      <c r="F328" s="240"/>
      <c r="G328" s="240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284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46">
        <v>134</v>
      </c>
      <c r="B329" s="147" t="s">
        <v>2390</v>
      </c>
      <c r="C329" s="156" t="s">
        <v>2391</v>
      </c>
      <c r="D329" s="148" t="s">
        <v>2392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293</v>
      </c>
      <c r="T329" s="152" t="s">
        <v>279</v>
      </c>
      <c r="U329" s="136">
        <v>0</v>
      </c>
      <c r="V329" s="136">
        <f>ROUND(E329*U329,2)</f>
        <v>0</v>
      </c>
      <c r="W329" s="136"/>
      <c r="X329" s="136" t="s">
        <v>320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609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239"/>
      <c r="D330" s="240"/>
      <c r="E330" s="240"/>
      <c r="F330" s="240"/>
      <c r="G330" s="240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284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46">
        <v>135</v>
      </c>
      <c r="B331" s="147" t="s">
        <v>2393</v>
      </c>
      <c r="C331" s="156" t="s">
        <v>2394</v>
      </c>
      <c r="D331" s="148" t="s">
        <v>1933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609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39"/>
      <c r="D332" s="240"/>
      <c r="E332" s="240"/>
      <c r="F332" s="240"/>
      <c r="G332" s="240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136</v>
      </c>
      <c r="B333" s="147" t="s">
        <v>2395</v>
      </c>
      <c r="C333" s="156" t="s">
        <v>2396</v>
      </c>
      <c r="D333" s="148" t="s">
        <v>1933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609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39"/>
      <c r="D334" s="240"/>
      <c r="E334" s="240"/>
      <c r="F334" s="240"/>
      <c r="G334" s="240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137</v>
      </c>
      <c r="B335" s="147" t="s">
        <v>2397</v>
      </c>
      <c r="C335" s="156" t="s">
        <v>2398</v>
      </c>
      <c r="D335" s="148" t="s">
        <v>1933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609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39"/>
      <c r="D336" s="240"/>
      <c r="E336" s="240"/>
      <c r="F336" s="240"/>
      <c r="G336" s="240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138</v>
      </c>
      <c r="B337" s="147" t="s">
        <v>2399</v>
      </c>
      <c r="C337" s="156" t="s">
        <v>2400</v>
      </c>
      <c r="D337" s="148" t="s">
        <v>1933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609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39"/>
      <c r="D338" s="240"/>
      <c r="E338" s="240"/>
      <c r="F338" s="240"/>
      <c r="G338" s="240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139</v>
      </c>
      <c r="B339" s="147" t="s">
        <v>2401</v>
      </c>
      <c r="C339" s="156" t="s">
        <v>2402</v>
      </c>
      <c r="D339" s="148" t="s">
        <v>1933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677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2077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39"/>
      <c r="D340" s="240"/>
      <c r="E340" s="240"/>
      <c r="F340" s="240"/>
      <c r="G340" s="240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260</v>
      </c>
    </row>
    <row r="342" spans="1:60" x14ac:dyDescent="0.2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316</v>
      </c>
    </row>
    <row r="343" spans="1:60" x14ac:dyDescent="0.2">
      <c r="C343" s="160"/>
      <c r="D343" s="10"/>
      <c r="AG343" t="s">
        <v>317</v>
      </c>
    </row>
    <row r="344" spans="1:60" x14ac:dyDescent="0.2">
      <c r="D344" s="10"/>
    </row>
    <row r="345" spans="1:60" x14ac:dyDescent="0.2">
      <c r="D345" s="10"/>
    </row>
    <row r="346" spans="1:60" x14ac:dyDescent="0.2">
      <c r="D346" s="10"/>
    </row>
    <row r="347" spans="1:60" x14ac:dyDescent="0.2">
      <c r="D347" s="10"/>
    </row>
    <row r="348" spans="1:60" x14ac:dyDescent="0.2">
      <c r="D348" s="10"/>
    </row>
    <row r="349" spans="1:60" x14ac:dyDescent="0.2">
      <c r="D349" s="10"/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87">
    <mergeCell ref="A1:G1"/>
    <mergeCell ref="C2:G2"/>
    <mergeCell ref="C3:G3"/>
    <mergeCell ref="C4:G4"/>
    <mergeCell ref="C10:G10"/>
    <mergeCell ref="C11:G11"/>
    <mergeCell ref="C25:G25"/>
    <mergeCell ref="C27:G27"/>
    <mergeCell ref="C29:G29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101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58</v>
      </c>
      <c r="C4" s="247" t="s">
        <v>59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226</v>
      </c>
      <c r="C8" s="155" t="s">
        <v>227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2403</v>
      </c>
      <c r="C9" s="156" t="s">
        <v>2404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2077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2405</v>
      </c>
      <c r="C11" s="156" t="s">
        <v>2406</v>
      </c>
      <c r="D11" s="148" t="s">
        <v>1012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677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2077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2407</v>
      </c>
      <c r="C13" s="156" t="s">
        <v>2408</v>
      </c>
      <c r="D13" s="148" t="s">
        <v>1012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2077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 x14ac:dyDescent="0.2">
      <c r="A15" s="146">
        <v>4</v>
      </c>
      <c r="B15" s="147" t="s">
        <v>2409</v>
      </c>
      <c r="C15" s="156" t="s">
        <v>2410</v>
      </c>
      <c r="D15" s="148" t="s">
        <v>1012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677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2077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2411</v>
      </c>
      <c r="C17" s="156" t="s">
        <v>2412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2077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2413</v>
      </c>
      <c r="C19" s="156" t="s">
        <v>2414</v>
      </c>
      <c r="D19" s="148" t="s">
        <v>1012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677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2077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2415</v>
      </c>
      <c r="C21" s="156" t="s">
        <v>2416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2077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 t="s">
        <v>2417</v>
      </c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7"/>
      <c r="D23" s="238"/>
      <c r="E23" s="238"/>
      <c r="F23" s="238"/>
      <c r="G23" s="238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2418</v>
      </c>
      <c r="C24" s="156" t="s">
        <v>2419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677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2077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2420</v>
      </c>
      <c r="C26" s="156" t="s">
        <v>2421</v>
      </c>
      <c r="D26" s="148" t="s">
        <v>1012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677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2077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1" t="s">
        <v>2417</v>
      </c>
      <c r="D27" s="242"/>
      <c r="E27" s="242"/>
      <c r="F27" s="242"/>
      <c r="G27" s="242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2422</v>
      </c>
      <c r="C29" s="156" t="s">
        <v>2423</v>
      </c>
      <c r="D29" s="148" t="s">
        <v>1012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2077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1" t="s">
        <v>2417</v>
      </c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7"/>
      <c r="D31" s="238"/>
      <c r="E31" s="238"/>
      <c r="F31" s="238"/>
      <c r="G31" s="238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11</v>
      </c>
      <c r="B32" s="147" t="s">
        <v>2424</v>
      </c>
      <c r="C32" s="156" t="s">
        <v>2425</v>
      </c>
      <c r="D32" s="148" t="s">
        <v>1012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2077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1" t="s">
        <v>2417</v>
      </c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7"/>
      <c r="D34" s="238"/>
      <c r="E34" s="238"/>
      <c r="F34" s="238"/>
      <c r="G34" s="23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12</v>
      </c>
      <c r="B35" s="147" t="s">
        <v>2426</v>
      </c>
      <c r="C35" s="156" t="s">
        <v>2427</v>
      </c>
      <c r="D35" s="148" t="s">
        <v>1012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677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2077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1" t="s">
        <v>2417</v>
      </c>
      <c r="D36" s="242"/>
      <c r="E36" s="242"/>
      <c r="F36" s="242"/>
      <c r="G36" s="242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37"/>
      <c r="D37" s="238"/>
      <c r="E37" s="238"/>
      <c r="F37" s="238"/>
      <c r="G37" s="238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13</v>
      </c>
      <c r="B38" s="147" t="s">
        <v>2428</v>
      </c>
      <c r="C38" s="156" t="s">
        <v>2429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677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2077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1" t="s">
        <v>2430</v>
      </c>
      <c r="D39" s="242"/>
      <c r="E39" s="242"/>
      <c r="F39" s="242"/>
      <c r="G39" s="242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">
      <c r="A41" s="140" t="s">
        <v>273</v>
      </c>
      <c r="B41" s="141" t="s">
        <v>228</v>
      </c>
      <c r="C41" s="155" t="s">
        <v>229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274</v>
      </c>
    </row>
    <row r="42" spans="1:60" ht="22.5" outlineLevel="1" x14ac:dyDescent="0.2">
      <c r="A42" s="146">
        <v>14</v>
      </c>
      <c r="B42" s="147" t="s">
        <v>2431</v>
      </c>
      <c r="C42" s="156" t="s">
        <v>2432</v>
      </c>
      <c r="D42" s="148" t="s">
        <v>2433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677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2077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1" t="s">
        <v>2434</v>
      </c>
      <c r="D43" s="242"/>
      <c r="E43" s="242"/>
      <c r="F43" s="242"/>
      <c r="G43" s="242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2435</v>
      </c>
      <c r="C45" s="156" t="s">
        <v>2436</v>
      </c>
      <c r="D45" s="148" t="s">
        <v>2433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2077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140" t="s">
        <v>273</v>
      </c>
      <c r="B47" s="141" t="s">
        <v>230</v>
      </c>
      <c r="C47" s="155" t="s">
        <v>231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274</v>
      </c>
    </row>
    <row r="48" spans="1:60" outlineLevel="1" x14ac:dyDescent="0.2">
      <c r="A48" s="146">
        <v>16</v>
      </c>
      <c r="B48" s="147" t="s">
        <v>2437</v>
      </c>
      <c r="C48" s="156" t="s">
        <v>2438</v>
      </c>
      <c r="D48" s="148" t="s">
        <v>2439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2077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17</v>
      </c>
      <c r="B50" s="147" t="s">
        <v>1888</v>
      </c>
      <c r="C50" s="156" t="s">
        <v>2440</v>
      </c>
      <c r="D50" s="148" t="s">
        <v>2439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2441</v>
      </c>
      <c r="C52" s="156" t="s">
        <v>2442</v>
      </c>
      <c r="D52" s="148" t="s">
        <v>2439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">
      <c r="A54" s="140" t="s">
        <v>273</v>
      </c>
      <c r="B54" s="141" t="s">
        <v>232</v>
      </c>
      <c r="C54" s="155" t="s">
        <v>233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274</v>
      </c>
    </row>
    <row r="55" spans="1:60" outlineLevel="1" x14ac:dyDescent="0.2">
      <c r="A55" s="146">
        <v>19</v>
      </c>
      <c r="B55" s="147" t="s">
        <v>1892</v>
      </c>
      <c r="C55" s="156" t="s">
        <v>2443</v>
      </c>
      <c r="D55" s="148" t="s">
        <v>1012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20</v>
      </c>
      <c r="B57" s="147" t="s">
        <v>1894</v>
      </c>
      <c r="C57" s="156" t="s">
        <v>2444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21</v>
      </c>
      <c r="B59" s="147" t="s">
        <v>1896</v>
      </c>
      <c r="C59" s="156" t="s">
        <v>2445</v>
      </c>
      <c r="D59" s="148" t="s">
        <v>1012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">
      <c r="A61" s="140" t="s">
        <v>273</v>
      </c>
      <c r="B61" s="141" t="s">
        <v>234</v>
      </c>
      <c r="C61" s="155" t="s">
        <v>235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274</v>
      </c>
    </row>
    <row r="62" spans="1:60" outlineLevel="1" x14ac:dyDescent="0.2">
      <c r="A62" s="146">
        <v>22</v>
      </c>
      <c r="B62" s="147" t="s">
        <v>1898</v>
      </c>
      <c r="C62" s="156" t="s">
        <v>2446</v>
      </c>
      <c r="D62" s="148" t="s">
        <v>544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1900</v>
      </c>
      <c r="C64" s="156" t="s">
        <v>2447</v>
      </c>
      <c r="D64" s="148" t="s">
        <v>544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39"/>
      <c r="D65" s="240"/>
      <c r="E65" s="240"/>
      <c r="F65" s="240"/>
      <c r="G65" s="240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24</v>
      </c>
      <c r="B66" s="147" t="s">
        <v>1902</v>
      </c>
      <c r="C66" s="156" t="s">
        <v>2448</v>
      </c>
      <c r="D66" s="148" t="s">
        <v>544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39"/>
      <c r="D67" s="240"/>
      <c r="E67" s="240"/>
      <c r="F67" s="240"/>
      <c r="G67" s="240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25</v>
      </c>
      <c r="B68" s="147" t="s">
        <v>1904</v>
      </c>
      <c r="C68" s="156" t="s">
        <v>2449</v>
      </c>
      <c r="D68" s="148" t="s">
        <v>544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9"/>
      <c r="D69" s="240"/>
      <c r="E69" s="240"/>
      <c r="F69" s="240"/>
      <c r="G69" s="240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26</v>
      </c>
      <c r="B70" s="147" t="s">
        <v>1906</v>
      </c>
      <c r="C70" s="156" t="s">
        <v>2450</v>
      </c>
      <c r="D70" s="148" t="s">
        <v>544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39"/>
      <c r="D71" s="240"/>
      <c r="E71" s="240"/>
      <c r="F71" s="240"/>
      <c r="G71" s="240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27</v>
      </c>
      <c r="B72" s="147" t="s">
        <v>1908</v>
      </c>
      <c r="C72" s="156" t="s">
        <v>2451</v>
      </c>
      <c r="D72" s="148" t="s">
        <v>544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39"/>
      <c r="D73" s="240"/>
      <c r="E73" s="240"/>
      <c r="F73" s="240"/>
      <c r="G73" s="240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28</v>
      </c>
      <c r="B74" s="147" t="s">
        <v>1910</v>
      </c>
      <c r="C74" s="156" t="s">
        <v>2452</v>
      </c>
      <c r="D74" s="148" t="s">
        <v>544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9"/>
      <c r="D75" s="240"/>
      <c r="E75" s="240"/>
      <c r="F75" s="240"/>
      <c r="G75" s="240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29</v>
      </c>
      <c r="B76" s="147" t="s">
        <v>1912</v>
      </c>
      <c r="C76" s="156" t="s">
        <v>2453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9"/>
      <c r="D77" s="240"/>
      <c r="E77" s="240"/>
      <c r="F77" s="240"/>
      <c r="G77" s="240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46">
        <v>30</v>
      </c>
      <c r="B78" s="147" t="s">
        <v>1914</v>
      </c>
      <c r="C78" s="156" t="s">
        <v>2454</v>
      </c>
      <c r="D78" s="148" t="s">
        <v>544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39"/>
      <c r="D79" s="240"/>
      <c r="E79" s="240"/>
      <c r="F79" s="240"/>
      <c r="G79" s="240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 outlineLevel="1" x14ac:dyDescent="0.2">
      <c r="A80" s="146">
        <v>31</v>
      </c>
      <c r="B80" s="147" t="s">
        <v>1916</v>
      </c>
      <c r="C80" s="156" t="s">
        <v>2455</v>
      </c>
      <c r="D80" s="148" t="s">
        <v>544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293</v>
      </c>
      <c r="T80" s="152" t="s">
        <v>279</v>
      </c>
      <c r="U80" s="136">
        <v>0</v>
      </c>
      <c r="V80" s="136">
        <f>ROUND(E80*U80,2)</f>
        <v>0</v>
      </c>
      <c r="W80" s="136"/>
      <c r="X80" s="136" t="s">
        <v>320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609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39"/>
      <c r="D81" s="240"/>
      <c r="E81" s="240"/>
      <c r="F81" s="240"/>
      <c r="G81" s="240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32</v>
      </c>
      <c r="B82" s="147" t="s">
        <v>1918</v>
      </c>
      <c r="C82" s="156" t="s">
        <v>2456</v>
      </c>
      <c r="D82" s="148" t="s">
        <v>544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39"/>
      <c r="D83" s="240"/>
      <c r="E83" s="240"/>
      <c r="F83" s="240"/>
      <c r="G83" s="240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33</v>
      </c>
      <c r="B84" s="147" t="s">
        <v>1920</v>
      </c>
      <c r="C84" s="156" t="s">
        <v>2457</v>
      </c>
      <c r="D84" s="148" t="s">
        <v>2433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1" t="s">
        <v>2458</v>
      </c>
      <c r="D85" s="242"/>
      <c r="E85" s="242"/>
      <c r="F85" s="242"/>
      <c r="G85" s="242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7"/>
      <c r="D86" s="238"/>
      <c r="E86" s="238"/>
      <c r="F86" s="238"/>
      <c r="G86" s="238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">
      <c r="A87" s="140" t="s">
        <v>273</v>
      </c>
      <c r="B87" s="141" t="s">
        <v>236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274</v>
      </c>
    </row>
    <row r="88" spans="1:60" outlineLevel="1" x14ac:dyDescent="0.2">
      <c r="A88" s="146">
        <v>34</v>
      </c>
      <c r="B88" s="147" t="s">
        <v>1922</v>
      </c>
      <c r="C88" s="156" t="s">
        <v>2459</v>
      </c>
      <c r="D88" s="148" t="s">
        <v>2433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35</v>
      </c>
      <c r="B90" s="147" t="s">
        <v>1924</v>
      </c>
      <c r="C90" s="156" t="s">
        <v>2460</v>
      </c>
      <c r="D90" s="148" t="s">
        <v>2433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36</v>
      </c>
      <c r="B92" s="147" t="s">
        <v>1926</v>
      </c>
      <c r="C92" s="156" t="s">
        <v>2461</v>
      </c>
      <c r="D92" s="148" t="s">
        <v>2433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37</v>
      </c>
      <c r="B94" s="147" t="s">
        <v>1928</v>
      </c>
      <c r="C94" s="156" t="s">
        <v>2462</v>
      </c>
      <c r="D94" s="148" t="s">
        <v>2433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1" t="s">
        <v>2463</v>
      </c>
      <c r="D95" s="242"/>
      <c r="E95" s="242"/>
      <c r="F95" s="242"/>
      <c r="G95" s="242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7"/>
      <c r="D96" s="238"/>
      <c r="E96" s="238"/>
      <c r="F96" s="238"/>
      <c r="G96" s="238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38</v>
      </c>
      <c r="B97" s="147" t="s">
        <v>1931</v>
      </c>
      <c r="C97" s="156" t="s">
        <v>2464</v>
      </c>
      <c r="D97" s="148" t="s">
        <v>2433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39</v>
      </c>
      <c r="B99" s="147" t="s">
        <v>1934</v>
      </c>
      <c r="C99" s="156" t="s">
        <v>2465</v>
      </c>
      <c r="D99" s="148" t="s">
        <v>2433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40</v>
      </c>
      <c r="B101" s="147" t="s">
        <v>1936</v>
      </c>
      <c r="C101" s="156" t="s">
        <v>2466</v>
      </c>
      <c r="D101" s="148" t="s">
        <v>2433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260</v>
      </c>
    </row>
    <row r="104" spans="1:60" x14ac:dyDescent="0.2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316</v>
      </c>
    </row>
    <row r="105" spans="1:60" x14ac:dyDescent="0.2">
      <c r="C105" s="160"/>
      <c r="D105" s="10"/>
      <c r="AG105" t="s">
        <v>317</v>
      </c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3"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95:G95"/>
    <mergeCell ref="C96:G96"/>
    <mergeCell ref="C98:G98"/>
    <mergeCell ref="C100:G100"/>
    <mergeCell ref="C102:G10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389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60</v>
      </c>
      <c r="C4" s="247" t="s">
        <v>61</v>
      </c>
      <c r="D4" s="248"/>
      <c r="E4" s="248"/>
      <c r="F4" s="248"/>
      <c r="G4" s="249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198</v>
      </c>
      <c r="C8" s="155" t="s">
        <v>199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2467</v>
      </c>
      <c r="C9" s="156" t="s">
        <v>2468</v>
      </c>
      <c r="D9" s="148" t="s">
        <v>1012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2470</v>
      </c>
      <c r="C11" s="156" t="s">
        <v>2471</v>
      </c>
      <c r="D11" s="148" t="s">
        <v>1012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2472</v>
      </c>
      <c r="C13" s="156" t="s">
        <v>2473</v>
      </c>
      <c r="D13" s="148" t="s">
        <v>1012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2474</v>
      </c>
      <c r="C15" s="156" t="s">
        <v>2475</v>
      </c>
      <c r="D15" s="148" t="s">
        <v>544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2476</v>
      </c>
      <c r="C17" s="156" t="s">
        <v>2477</v>
      </c>
      <c r="D17" s="148" t="s">
        <v>544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2478</v>
      </c>
      <c r="C19" s="156" t="s">
        <v>2479</v>
      </c>
      <c r="D19" s="148" t="s">
        <v>544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2480</v>
      </c>
      <c r="C21" s="156" t="s">
        <v>2481</v>
      </c>
      <c r="D21" s="148" t="s">
        <v>544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2482</v>
      </c>
      <c r="C23" s="156" t="s">
        <v>2483</v>
      </c>
      <c r="D23" s="148" t="s">
        <v>544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2484</v>
      </c>
      <c r="C25" s="156" t="s">
        <v>2485</v>
      </c>
      <c r="D25" s="148" t="s">
        <v>544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2486</v>
      </c>
      <c r="C27" s="156" t="s">
        <v>2487</v>
      </c>
      <c r="D27" s="148" t="s">
        <v>544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273</v>
      </c>
      <c r="B29" s="141" t="s">
        <v>200</v>
      </c>
      <c r="C29" s="155" t="s">
        <v>201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274</v>
      </c>
    </row>
    <row r="30" spans="1:60" outlineLevel="1" x14ac:dyDescent="0.2">
      <c r="A30" s="146">
        <v>11</v>
      </c>
      <c r="B30" s="147" t="s">
        <v>2488</v>
      </c>
      <c r="C30" s="156" t="s">
        <v>2489</v>
      </c>
      <c r="D30" s="148" t="s">
        <v>544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2490</v>
      </c>
      <c r="C32" s="156" t="s">
        <v>2491</v>
      </c>
      <c r="D32" s="148" t="s">
        <v>544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2469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9"/>
      <c r="D33" s="240"/>
      <c r="E33" s="240"/>
      <c r="F33" s="240"/>
      <c r="G33" s="240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2492</v>
      </c>
      <c r="C34" s="156" t="s">
        <v>2493</v>
      </c>
      <c r="D34" s="148" t="s">
        <v>544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2469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9"/>
      <c r="D35" s="240"/>
      <c r="E35" s="240"/>
      <c r="F35" s="240"/>
      <c r="G35" s="24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2494</v>
      </c>
      <c r="C36" s="156" t="s">
        <v>2495</v>
      </c>
      <c r="D36" s="148" t="s">
        <v>544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2469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39"/>
      <c r="D37" s="240"/>
      <c r="E37" s="240"/>
      <c r="F37" s="240"/>
      <c r="G37" s="240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2496</v>
      </c>
      <c r="C38" s="156" t="s">
        <v>2497</v>
      </c>
      <c r="D38" s="148" t="s">
        <v>544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2469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2498</v>
      </c>
      <c r="C40" s="156" t="s">
        <v>2499</v>
      </c>
      <c r="D40" s="148" t="s">
        <v>544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9"/>
      <c r="D41" s="240"/>
      <c r="E41" s="240"/>
      <c r="F41" s="240"/>
      <c r="G41" s="24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2500</v>
      </c>
      <c r="C42" s="156" t="s">
        <v>2501</v>
      </c>
      <c r="D42" s="148" t="s">
        <v>544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2469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39"/>
      <c r="D43" s="240"/>
      <c r="E43" s="240"/>
      <c r="F43" s="240"/>
      <c r="G43" s="240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2502</v>
      </c>
      <c r="C44" s="156" t="s">
        <v>2503</v>
      </c>
      <c r="D44" s="148" t="s">
        <v>544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2469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9"/>
      <c r="D45" s="240"/>
      <c r="E45" s="240"/>
      <c r="F45" s="240"/>
      <c r="G45" s="24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2504</v>
      </c>
      <c r="C46" s="156" t="s">
        <v>2505</v>
      </c>
      <c r="D46" s="148" t="s">
        <v>544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2469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9"/>
      <c r="D47" s="240"/>
      <c r="E47" s="240"/>
      <c r="F47" s="240"/>
      <c r="G47" s="240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2506</v>
      </c>
      <c r="C48" s="156" t="s">
        <v>2507</v>
      </c>
      <c r="D48" s="148" t="s">
        <v>544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2469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2508</v>
      </c>
      <c r="C50" s="156" t="s">
        <v>2509</v>
      </c>
      <c r="D50" s="148" t="s">
        <v>544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2469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2510</v>
      </c>
      <c r="C52" s="156" t="s">
        <v>2511</v>
      </c>
      <c r="D52" s="148" t="s">
        <v>544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2469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2512</v>
      </c>
      <c r="C54" s="156" t="s">
        <v>2513</v>
      </c>
      <c r="D54" s="148" t="s">
        <v>544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2469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2514</v>
      </c>
      <c r="C56" s="156" t="s">
        <v>2515</v>
      </c>
      <c r="D56" s="148" t="s">
        <v>544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2469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2516</v>
      </c>
      <c r="C58" s="156" t="s">
        <v>2517</v>
      </c>
      <c r="D58" s="148" t="s">
        <v>544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2469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39"/>
      <c r="D59" s="240"/>
      <c r="E59" s="240"/>
      <c r="F59" s="240"/>
      <c r="G59" s="240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2518</v>
      </c>
      <c r="C60" s="156" t="s">
        <v>2519</v>
      </c>
      <c r="D60" s="148" t="s">
        <v>544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2469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9"/>
      <c r="D61" s="240"/>
      <c r="E61" s="240"/>
      <c r="F61" s="240"/>
      <c r="G61" s="240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2520</v>
      </c>
      <c r="C62" s="156" t="s">
        <v>2521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677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2077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5.5" x14ac:dyDescent="0.2">
      <c r="A64" s="140" t="s">
        <v>273</v>
      </c>
      <c r="B64" s="141" t="s">
        <v>202</v>
      </c>
      <c r="C64" s="155" t="s">
        <v>203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274</v>
      </c>
    </row>
    <row r="65" spans="1:60" outlineLevel="1" x14ac:dyDescent="0.2">
      <c r="A65" s="146">
        <v>28</v>
      </c>
      <c r="B65" s="147" t="s">
        <v>2522</v>
      </c>
      <c r="C65" s="156" t="s">
        <v>2523</v>
      </c>
      <c r="D65" s="148" t="s">
        <v>1012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29</v>
      </c>
      <c r="B67" s="147" t="s">
        <v>2524</v>
      </c>
      <c r="C67" s="156" t="s">
        <v>2525</v>
      </c>
      <c r="D67" s="148" t="s">
        <v>1012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30</v>
      </c>
      <c r="B69" s="147" t="s">
        <v>2526</v>
      </c>
      <c r="C69" s="156" t="s">
        <v>2527</v>
      </c>
      <c r="D69" s="148" t="s">
        <v>1012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31</v>
      </c>
      <c r="B71" s="147" t="s">
        <v>2528</v>
      </c>
      <c r="C71" s="156" t="s">
        <v>2529</v>
      </c>
      <c r="D71" s="148" t="s">
        <v>1012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32</v>
      </c>
      <c r="B73" s="147" t="s">
        <v>2530</v>
      </c>
      <c r="C73" s="156" t="s">
        <v>2531</v>
      </c>
      <c r="D73" s="148" t="s">
        <v>1012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2532</v>
      </c>
      <c r="C75" s="156" t="s">
        <v>2533</v>
      </c>
      <c r="D75" s="148" t="s">
        <v>1012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2534</v>
      </c>
      <c r="C77" s="156" t="s">
        <v>2535</v>
      </c>
      <c r="D77" s="148" t="s">
        <v>1012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2536</v>
      </c>
      <c r="C79" s="156" t="s">
        <v>2537</v>
      </c>
      <c r="D79" s="148" t="s">
        <v>1012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2538</v>
      </c>
      <c r="C81" s="156" t="s">
        <v>2539</v>
      </c>
      <c r="D81" s="148" t="s">
        <v>1012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2540</v>
      </c>
      <c r="C83" s="156" t="s">
        <v>2541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2542</v>
      </c>
      <c r="C85" s="156" t="s">
        <v>2543</v>
      </c>
      <c r="D85" s="148" t="s">
        <v>1012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2469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2544</v>
      </c>
      <c r="C87" s="156" t="s">
        <v>2545</v>
      </c>
      <c r="D87" s="148" t="s">
        <v>1012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2469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39"/>
      <c r="D88" s="240"/>
      <c r="E88" s="240"/>
      <c r="F88" s="240"/>
      <c r="G88" s="240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2546</v>
      </c>
      <c r="C89" s="156" t="s">
        <v>2547</v>
      </c>
      <c r="D89" s="148" t="s">
        <v>1012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2469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39"/>
      <c r="D90" s="240"/>
      <c r="E90" s="240"/>
      <c r="F90" s="240"/>
      <c r="G90" s="240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2548</v>
      </c>
      <c r="C91" s="156" t="s">
        <v>2549</v>
      </c>
      <c r="D91" s="148" t="s">
        <v>1012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2469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39"/>
      <c r="D92" s="240"/>
      <c r="E92" s="240"/>
      <c r="F92" s="240"/>
      <c r="G92" s="240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2550</v>
      </c>
      <c r="C93" s="156" t="s">
        <v>2551</v>
      </c>
      <c r="D93" s="148" t="s">
        <v>1012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2469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9"/>
      <c r="D94" s="240"/>
      <c r="E94" s="240"/>
      <c r="F94" s="240"/>
      <c r="G94" s="240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43</v>
      </c>
      <c r="B95" s="147" t="s">
        <v>2552</v>
      </c>
      <c r="C95" s="156" t="s">
        <v>2553</v>
      </c>
      <c r="D95" s="148" t="s">
        <v>1012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2469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2554</v>
      </c>
      <c r="C97" s="156" t="s">
        <v>2555</v>
      </c>
      <c r="D97" s="148" t="s">
        <v>1012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2469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2556</v>
      </c>
      <c r="C99" s="156" t="s">
        <v>2557</v>
      </c>
      <c r="D99" s="148" t="s">
        <v>1012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2469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2558</v>
      </c>
      <c r="C101" s="156" t="s">
        <v>2559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2469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2560</v>
      </c>
      <c r="C103" s="156" t="s">
        <v>2561</v>
      </c>
      <c r="D103" s="148" t="s">
        <v>1012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2469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2562</v>
      </c>
      <c r="C105" s="156" t="s">
        <v>2563</v>
      </c>
      <c r="D105" s="148" t="s">
        <v>1012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2469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39"/>
      <c r="D106" s="240"/>
      <c r="E106" s="240"/>
      <c r="F106" s="240"/>
      <c r="G106" s="24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2564</v>
      </c>
      <c r="C107" s="156" t="s">
        <v>2565</v>
      </c>
      <c r="D107" s="148" t="s">
        <v>1012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2469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39"/>
      <c r="D108" s="240"/>
      <c r="E108" s="240"/>
      <c r="F108" s="240"/>
      <c r="G108" s="240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50</v>
      </c>
      <c r="B109" s="147" t="s">
        <v>2566</v>
      </c>
      <c r="C109" s="156" t="s">
        <v>2567</v>
      </c>
      <c r="D109" s="148" t="s">
        <v>1012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2568</v>
      </c>
      <c r="C111" s="156" t="s">
        <v>2569</v>
      </c>
      <c r="D111" s="148" t="s">
        <v>1012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2469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39"/>
      <c r="D112" s="240"/>
      <c r="E112" s="240"/>
      <c r="F112" s="240"/>
      <c r="G112" s="240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2570</v>
      </c>
      <c r="C113" s="156" t="s">
        <v>2571</v>
      </c>
      <c r="D113" s="148" t="s">
        <v>1012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2469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9"/>
      <c r="D114" s="240"/>
      <c r="E114" s="240"/>
      <c r="F114" s="240"/>
      <c r="G114" s="240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2572</v>
      </c>
      <c r="C115" s="156" t="s">
        <v>2573</v>
      </c>
      <c r="D115" s="148" t="s">
        <v>1012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2469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9"/>
      <c r="D116" s="240"/>
      <c r="E116" s="240"/>
      <c r="F116" s="240"/>
      <c r="G116" s="240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2574</v>
      </c>
      <c r="C117" s="156" t="s">
        <v>2575</v>
      </c>
      <c r="D117" s="148" t="s">
        <v>1012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2469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39"/>
      <c r="D118" s="240"/>
      <c r="E118" s="240"/>
      <c r="F118" s="240"/>
      <c r="G118" s="240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55</v>
      </c>
      <c r="B119" s="147" t="s">
        <v>2576</v>
      </c>
      <c r="C119" s="156" t="s">
        <v>2577</v>
      </c>
      <c r="D119" s="148" t="s">
        <v>1012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2469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9"/>
      <c r="D120" s="240"/>
      <c r="E120" s="240"/>
      <c r="F120" s="240"/>
      <c r="G120" s="240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2578</v>
      </c>
      <c r="C121" s="156" t="s">
        <v>2579</v>
      </c>
      <c r="D121" s="148" t="s">
        <v>1012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2469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39"/>
      <c r="D122" s="240"/>
      <c r="E122" s="240"/>
      <c r="F122" s="240"/>
      <c r="G122" s="240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2580</v>
      </c>
      <c r="C123" s="156" t="s">
        <v>2581</v>
      </c>
      <c r="D123" s="148" t="s">
        <v>1012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2469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39"/>
      <c r="D124" s="240"/>
      <c r="E124" s="240"/>
      <c r="F124" s="240"/>
      <c r="G124" s="240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2582</v>
      </c>
      <c r="C125" s="156" t="s">
        <v>2583</v>
      </c>
      <c r="D125" s="148" t="s">
        <v>1012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2469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9"/>
      <c r="D126" s="240"/>
      <c r="E126" s="240"/>
      <c r="F126" s="240"/>
      <c r="G126" s="240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2584</v>
      </c>
      <c r="C127" s="156" t="s">
        <v>2585</v>
      </c>
      <c r="D127" s="148" t="s">
        <v>1012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2469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9"/>
      <c r="D128" s="240"/>
      <c r="E128" s="240"/>
      <c r="F128" s="240"/>
      <c r="G128" s="240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2586</v>
      </c>
      <c r="C129" s="156" t="s">
        <v>2587</v>
      </c>
      <c r="D129" s="148" t="s">
        <v>1012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2469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39"/>
      <c r="D130" s="240"/>
      <c r="E130" s="240"/>
      <c r="F130" s="240"/>
      <c r="G130" s="240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2588</v>
      </c>
      <c r="C131" s="156" t="s">
        <v>2589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2469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9"/>
      <c r="D132" s="240"/>
      <c r="E132" s="240"/>
      <c r="F132" s="240"/>
      <c r="G132" s="240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2590</v>
      </c>
      <c r="C133" s="156" t="s">
        <v>2591</v>
      </c>
      <c r="D133" s="148" t="s">
        <v>2592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2469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39"/>
      <c r="D134" s="240"/>
      <c r="E134" s="240"/>
      <c r="F134" s="240"/>
      <c r="G134" s="240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">
      <c r="A135" s="140" t="s">
        <v>273</v>
      </c>
      <c r="B135" s="141" t="s">
        <v>204</v>
      </c>
      <c r="C135" s="155" t="s">
        <v>205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274</v>
      </c>
    </row>
    <row r="136" spans="1:60" outlineLevel="1" x14ac:dyDescent="0.2">
      <c r="A136" s="146">
        <v>63</v>
      </c>
      <c r="B136" s="147" t="s">
        <v>2593</v>
      </c>
      <c r="C136" s="156" t="s">
        <v>2594</v>
      </c>
      <c r="D136" s="148" t="s">
        <v>1012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2469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39"/>
      <c r="D137" s="240"/>
      <c r="E137" s="240"/>
      <c r="F137" s="240"/>
      <c r="G137" s="240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64</v>
      </c>
      <c r="B138" s="147" t="s">
        <v>2595</v>
      </c>
      <c r="C138" s="156" t="s">
        <v>2596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2469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39"/>
      <c r="D139" s="240"/>
      <c r="E139" s="240"/>
      <c r="F139" s="240"/>
      <c r="G139" s="240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65</v>
      </c>
      <c r="B140" s="147" t="s">
        <v>2597</v>
      </c>
      <c r="C140" s="156" t="s">
        <v>2598</v>
      </c>
      <c r="D140" s="148" t="s">
        <v>2592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2469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39"/>
      <c r="D141" s="240"/>
      <c r="E141" s="240"/>
      <c r="F141" s="240"/>
      <c r="G141" s="240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66</v>
      </c>
      <c r="B142" s="147" t="s">
        <v>2599</v>
      </c>
      <c r="C142" s="156" t="s">
        <v>2600</v>
      </c>
      <c r="D142" s="148" t="s">
        <v>2592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2469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39"/>
      <c r="D143" s="240"/>
      <c r="E143" s="240"/>
      <c r="F143" s="240"/>
      <c r="G143" s="240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67</v>
      </c>
      <c r="B144" s="147" t="s">
        <v>2601</v>
      </c>
      <c r="C144" s="156" t="s">
        <v>2602</v>
      </c>
      <c r="D144" s="148" t="s">
        <v>361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2469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39"/>
      <c r="D145" s="240"/>
      <c r="E145" s="240"/>
      <c r="F145" s="240"/>
      <c r="G145" s="240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68</v>
      </c>
      <c r="B146" s="147" t="s">
        <v>2603</v>
      </c>
      <c r="C146" s="156" t="s">
        <v>2604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2077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39"/>
      <c r="D147" s="240"/>
      <c r="E147" s="240"/>
      <c r="F147" s="240"/>
      <c r="G147" s="240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">
      <c r="A148" s="140" t="s">
        <v>273</v>
      </c>
      <c r="B148" s="141" t="s">
        <v>238</v>
      </c>
      <c r="C148" s="155" t="s">
        <v>239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274</v>
      </c>
    </row>
    <row r="149" spans="1:60" ht="22.5" outlineLevel="1" x14ac:dyDescent="0.2">
      <c r="A149" s="146">
        <v>69</v>
      </c>
      <c r="B149" s="147" t="s">
        <v>2605</v>
      </c>
      <c r="C149" s="156" t="s">
        <v>2606</v>
      </c>
      <c r="D149" s="148" t="s">
        <v>1012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9"/>
      <c r="D150" s="240"/>
      <c r="E150" s="240"/>
      <c r="F150" s="240"/>
      <c r="G150" s="240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2607</v>
      </c>
      <c r="C151" s="156" t="s">
        <v>2608</v>
      </c>
      <c r="D151" s="148" t="s">
        <v>1012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9"/>
      <c r="D152" s="240"/>
      <c r="E152" s="240"/>
      <c r="F152" s="240"/>
      <c r="G152" s="240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71</v>
      </c>
      <c r="B153" s="147" t="s">
        <v>2609</v>
      </c>
      <c r="C153" s="156" t="s">
        <v>2610</v>
      </c>
      <c r="D153" s="148" t="s">
        <v>1012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39"/>
      <c r="D154" s="240"/>
      <c r="E154" s="240"/>
      <c r="F154" s="240"/>
      <c r="G154" s="240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72</v>
      </c>
      <c r="B155" s="147" t="s">
        <v>2611</v>
      </c>
      <c r="C155" s="156" t="s">
        <v>2612</v>
      </c>
      <c r="D155" s="148" t="s">
        <v>1012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39"/>
      <c r="D156" s="240"/>
      <c r="E156" s="240"/>
      <c r="F156" s="240"/>
      <c r="G156" s="240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73</v>
      </c>
      <c r="B157" s="147" t="s">
        <v>2613</v>
      </c>
      <c r="C157" s="156" t="s">
        <v>2614</v>
      </c>
      <c r="D157" s="148" t="s">
        <v>1012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39"/>
      <c r="D158" s="240"/>
      <c r="E158" s="240"/>
      <c r="F158" s="240"/>
      <c r="G158" s="240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74</v>
      </c>
      <c r="B159" s="147" t="s">
        <v>2615</v>
      </c>
      <c r="C159" s="156" t="s">
        <v>2616</v>
      </c>
      <c r="D159" s="148" t="s">
        <v>1012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39"/>
      <c r="D160" s="240"/>
      <c r="E160" s="240"/>
      <c r="F160" s="240"/>
      <c r="G160" s="240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75</v>
      </c>
      <c r="B161" s="147" t="s">
        <v>2617</v>
      </c>
      <c r="C161" s="156" t="s">
        <v>2618</v>
      </c>
      <c r="D161" s="148" t="s">
        <v>1012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39"/>
      <c r="D162" s="240"/>
      <c r="E162" s="240"/>
      <c r="F162" s="240"/>
      <c r="G162" s="240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76</v>
      </c>
      <c r="B163" s="147" t="s">
        <v>2619</v>
      </c>
      <c r="C163" s="156" t="s">
        <v>2620</v>
      </c>
      <c r="D163" s="148" t="s">
        <v>1012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9"/>
      <c r="D164" s="240"/>
      <c r="E164" s="240"/>
      <c r="F164" s="240"/>
      <c r="G164" s="240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77</v>
      </c>
      <c r="B165" s="147" t="s">
        <v>2621</v>
      </c>
      <c r="C165" s="156" t="s">
        <v>2622</v>
      </c>
      <c r="D165" s="148" t="s">
        <v>1012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39"/>
      <c r="D166" s="240"/>
      <c r="E166" s="240"/>
      <c r="F166" s="240"/>
      <c r="G166" s="240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78</v>
      </c>
      <c r="B167" s="147" t="s">
        <v>2623</v>
      </c>
      <c r="C167" s="156" t="s">
        <v>2624</v>
      </c>
      <c r="D167" s="148" t="s">
        <v>1012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39"/>
      <c r="D168" s="240"/>
      <c r="E168" s="240"/>
      <c r="F168" s="240"/>
      <c r="G168" s="240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79</v>
      </c>
      <c r="B169" s="147" t="s">
        <v>2625</v>
      </c>
      <c r="C169" s="156" t="s">
        <v>2626</v>
      </c>
      <c r="D169" s="148" t="s">
        <v>1012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39"/>
      <c r="D170" s="240"/>
      <c r="E170" s="240"/>
      <c r="F170" s="240"/>
      <c r="G170" s="240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80</v>
      </c>
      <c r="B171" s="147" t="s">
        <v>2627</v>
      </c>
      <c r="C171" s="156" t="s">
        <v>2628</v>
      </c>
      <c r="D171" s="148" t="s">
        <v>1012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39"/>
      <c r="D172" s="240"/>
      <c r="E172" s="240"/>
      <c r="F172" s="240"/>
      <c r="G172" s="240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81</v>
      </c>
      <c r="B173" s="147" t="s">
        <v>2629</v>
      </c>
      <c r="C173" s="156" t="s">
        <v>2630</v>
      </c>
      <c r="D173" s="148" t="s">
        <v>1012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39"/>
      <c r="D174" s="240"/>
      <c r="E174" s="240"/>
      <c r="F174" s="240"/>
      <c r="G174" s="240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82</v>
      </c>
      <c r="B175" s="147" t="s">
        <v>2631</v>
      </c>
      <c r="C175" s="156" t="s">
        <v>2632</v>
      </c>
      <c r="D175" s="148" t="s">
        <v>1012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39"/>
      <c r="D176" s="240"/>
      <c r="E176" s="240"/>
      <c r="F176" s="240"/>
      <c r="G176" s="240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83</v>
      </c>
      <c r="B177" s="147" t="s">
        <v>2633</v>
      </c>
      <c r="C177" s="156" t="s">
        <v>2634</v>
      </c>
      <c r="D177" s="148" t="s">
        <v>1012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39"/>
      <c r="D178" s="240"/>
      <c r="E178" s="240"/>
      <c r="F178" s="240"/>
      <c r="G178" s="240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84</v>
      </c>
      <c r="B179" s="147" t="s">
        <v>2635</v>
      </c>
      <c r="C179" s="156" t="s">
        <v>2636</v>
      </c>
      <c r="D179" s="148" t="s">
        <v>1012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39"/>
      <c r="D180" s="240"/>
      <c r="E180" s="240"/>
      <c r="F180" s="240"/>
      <c r="G180" s="240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46">
        <v>85</v>
      </c>
      <c r="B181" s="147" t="s">
        <v>2637</v>
      </c>
      <c r="C181" s="156" t="s">
        <v>2638</v>
      </c>
      <c r="D181" s="148" t="s">
        <v>1012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39"/>
      <c r="D182" s="240"/>
      <c r="E182" s="240"/>
      <c r="F182" s="240"/>
      <c r="G182" s="240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86</v>
      </c>
      <c r="B183" s="147" t="s">
        <v>2639</v>
      </c>
      <c r="C183" s="156" t="s">
        <v>2640</v>
      </c>
      <c r="D183" s="148" t="s">
        <v>1012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293</v>
      </c>
      <c r="T183" s="152" t="s">
        <v>279</v>
      </c>
      <c r="U183" s="136">
        <v>0</v>
      </c>
      <c r="V183" s="136">
        <f>ROUND(E183*U183,2)</f>
        <v>0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609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239"/>
      <c r="D184" s="240"/>
      <c r="E184" s="240"/>
      <c r="F184" s="240"/>
      <c r="G184" s="240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284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46">
        <v>87</v>
      </c>
      <c r="B185" s="147" t="s">
        <v>2641</v>
      </c>
      <c r="C185" s="156" t="s">
        <v>2642</v>
      </c>
      <c r="D185" s="148" t="s">
        <v>1012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293</v>
      </c>
      <c r="T185" s="152" t="s">
        <v>279</v>
      </c>
      <c r="U185" s="136">
        <v>0</v>
      </c>
      <c r="V185" s="136">
        <f>ROUND(E185*U185,2)</f>
        <v>0</v>
      </c>
      <c r="W185" s="136"/>
      <c r="X185" s="136" t="s">
        <v>320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609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9"/>
      <c r="D186" s="240"/>
      <c r="E186" s="240"/>
      <c r="F186" s="240"/>
      <c r="G186" s="240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88</v>
      </c>
      <c r="B187" s="147" t="s">
        <v>2643</v>
      </c>
      <c r="C187" s="156" t="s">
        <v>2644</v>
      </c>
      <c r="D187" s="148" t="s">
        <v>1012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39"/>
      <c r="D188" s="240"/>
      <c r="E188" s="240"/>
      <c r="F188" s="240"/>
      <c r="G188" s="240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284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46">
        <v>89</v>
      </c>
      <c r="B189" s="147" t="s">
        <v>2645</v>
      </c>
      <c r="C189" s="156" t="s">
        <v>2646</v>
      </c>
      <c r="D189" s="148" t="s">
        <v>1012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293</v>
      </c>
      <c r="T189" s="152" t="s">
        <v>279</v>
      </c>
      <c r="U189" s="136">
        <v>0</v>
      </c>
      <c r="V189" s="136">
        <f>ROUND(E189*U189,2)</f>
        <v>0</v>
      </c>
      <c r="W189" s="136"/>
      <c r="X189" s="136" t="s">
        <v>320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609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239"/>
      <c r="D190" s="240"/>
      <c r="E190" s="240"/>
      <c r="F190" s="240"/>
      <c r="G190" s="240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284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46">
        <v>90</v>
      </c>
      <c r="B191" s="147" t="s">
        <v>2647</v>
      </c>
      <c r="C191" s="156" t="s">
        <v>2648</v>
      </c>
      <c r="D191" s="148" t="s">
        <v>1012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293</v>
      </c>
      <c r="T191" s="152" t="s">
        <v>279</v>
      </c>
      <c r="U191" s="136">
        <v>0</v>
      </c>
      <c r="V191" s="136">
        <f>ROUND(E191*U191,2)</f>
        <v>0</v>
      </c>
      <c r="W191" s="136"/>
      <c r="X191" s="136" t="s">
        <v>320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609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239"/>
      <c r="D192" s="240"/>
      <c r="E192" s="240"/>
      <c r="F192" s="240"/>
      <c r="G192" s="240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284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46">
        <v>91</v>
      </c>
      <c r="B193" s="147" t="s">
        <v>2649</v>
      </c>
      <c r="C193" s="156" t="s">
        <v>2650</v>
      </c>
      <c r="D193" s="148" t="s">
        <v>1012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293</v>
      </c>
      <c r="T193" s="152" t="s">
        <v>279</v>
      </c>
      <c r="U193" s="136">
        <v>0</v>
      </c>
      <c r="V193" s="136">
        <f>ROUND(E193*U193,2)</f>
        <v>0</v>
      </c>
      <c r="W193" s="136"/>
      <c r="X193" s="136" t="s">
        <v>320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609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9"/>
      <c r="D194" s="240"/>
      <c r="E194" s="240"/>
      <c r="F194" s="240"/>
      <c r="G194" s="240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92</v>
      </c>
      <c r="B195" s="147" t="s">
        <v>2651</v>
      </c>
      <c r="C195" s="156" t="s">
        <v>2652</v>
      </c>
      <c r="D195" s="148" t="s">
        <v>1012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39"/>
      <c r="D196" s="240"/>
      <c r="E196" s="240"/>
      <c r="F196" s="240"/>
      <c r="G196" s="240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2653</v>
      </c>
      <c r="C197" s="156" t="s">
        <v>2654</v>
      </c>
      <c r="D197" s="148" t="s">
        <v>1012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39"/>
      <c r="D198" s="240"/>
      <c r="E198" s="240"/>
      <c r="F198" s="240"/>
      <c r="G198" s="240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2655</v>
      </c>
      <c r="C199" s="156" t="s">
        <v>2656</v>
      </c>
      <c r="D199" s="148" t="s">
        <v>1012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9"/>
      <c r="D200" s="240"/>
      <c r="E200" s="240"/>
      <c r="F200" s="240"/>
      <c r="G200" s="240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2657</v>
      </c>
      <c r="C201" s="156" t="s">
        <v>2658</v>
      </c>
      <c r="D201" s="148" t="s">
        <v>1012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39"/>
      <c r="D202" s="240"/>
      <c r="E202" s="240"/>
      <c r="F202" s="240"/>
      <c r="G202" s="240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2659</v>
      </c>
      <c r="C203" s="156" t="s">
        <v>2660</v>
      </c>
      <c r="D203" s="148" t="s">
        <v>1012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39"/>
      <c r="D204" s="240"/>
      <c r="E204" s="240"/>
      <c r="F204" s="240"/>
      <c r="G204" s="240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2661</v>
      </c>
      <c r="C205" s="156" t="s">
        <v>2662</v>
      </c>
      <c r="D205" s="148" t="s">
        <v>1012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39"/>
      <c r="D206" s="240"/>
      <c r="E206" s="240"/>
      <c r="F206" s="240"/>
      <c r="G206" s="240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46">
        <v>98</v>
      </c>
      <c r="B207" s="147" t="s">
        <v>2663</v>
      </c>
      <c r="C207" s="156" t="s">
        <v>2664</v>
      </c>
      <c r="D207" s="148" t="s">
        <v>1012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293</v>
      </c>
      <c r="T207" s="152" t="s">
        <v>279</v>
      </c>
      <c r="U207" s="136">
        <v>0</v>
      </c>
      <c r="V207" s="136">
        <f>ROUND(E207*U207,2)</f>
        <v>0</v>
      </c>
      <c r="W207" s="136"/>
      <c r="X207" s="136" t="s">
        <v>320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609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39"/>
      <c r="D208" s="240"/>
      <c r="E208" s="240"/>
      <c r="F208" s="240"/>
      <c r="G208" s="240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273</v>
      </c>
      <c r="B209" s="141" t="s">
        <v>206</v>
      </c>
      <c r="C209" s="155" t="s">
        <v>207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274</v>
      </c>
    </row>
    <row r="210" spans="1:60" outlineLevel="1" x14ac:dyDescent="0.2">
      <c r="A210" s="146">
        <v>99</v>
      </c>
      <c r="B210" s="147" t="s">
        <v>2665</v>
      </c>
      <c r="C210" s="156" t="s">
        <v>2666</v>
      </c>
      <c r="D210" s="148" t="s">
        <v>1012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2469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39"/>
      <c r="D211" s="240"/>
      <c r="E211" s="240"/>
      <c r="F211" s="240"/>
      <c r="G211" s="240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100</v>
      </c>
      <c r="B212" s="147" t="s">
        <v>2667</v>
      </c>
      <c r="C212" s="156" t="s">
        <v>2668</v>
      </c>
      <c r="D212" s="148" t="s">
        <v>1012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2469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39"/>
      <c r="D213" s="240"/>
      <c r="E213" s="240"/>
      <c r="F213" s="240"/>
      <c r="G213" s="240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101</v>
      </c>
      <c r="B214" s="147" t="s">
        <v>2669</v>
      </c>
      <c r="C214" s="156" t="s">
        <v>2670</v>
      </c>
      <c r="D214" s="148" t="s">
        <v>1012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2469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39"/>
      <c r="D215" s="240"/>
      <c r="E215" s="240"/>
      <c r="F215" s="240"/>
      <c r="G215" s="240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102</v>
      </c>
      <c r="B216" s="147" t="s">
        <v>2671</v>
      </c>
      <c r="C216" s="156" t="s">
        <v>2672</v>
      </c>
      <c r="D216" s="148" t="s">
        <v>1012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2469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9"/>
      <c r="D217" s="240"/>
      <c r="E217" s="240"/>
      <c r="F217" s="240"/>
      <c r="G217" s="240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103</v>
      </c>
      <c r="B218" s="147" t="s">
        <v>2673</v>
      </c>
      <c r="C218" s="156" t="s">
        <v>2674</v>
      </c>
      <c r="D218" s="148" t="s">
        <v>1012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2469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39"/>
      <c r="D219" s="240"/>
      <c r="E219" s="240"/>
      <c r="F219" s="240"/>
      <c r="G219" s="240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104</v>
      </c>
      <c r="B220" s="147" t="s">
        <v>2675</v>
      </c>
      <c r="C220" s="156" t="s">
        <v>2676</v>
      </c>
      <c r="D220" s="148" t="s">
        <v>1012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2469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39"/>
      <c r="D221" s="240"/>
      <c r="E221" s="240"/>
      <c r="F221" s="240"/>
      <c r="G221" s="240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105</v>
      </c>
      <c r="B222" s="147" t="s">
        <v>2677</v>
      </c>
      <c r="C222" s="156" t="s">
        <v>2678</v>
      </c>
      <c r="D222" s="148" t="s">
        <v>1012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2469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39"/>
      <c r="D223" s="240"/>
      <c r="E223" s="240"/>
      <c r="F223" s="240"/>
      <c r="G223" s="240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106</v>
      </c>
      <c r="B224" s="147" t="s">
        <v>2679</v>
      </c>
      <c r="C224" s="156" t="s">
        <v>2680</v>
      </c>
      <c r="D224" s="148" t="s">
        <v>1012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2469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39"/>
      <c r="D225" s="240"/>
      <c r="E225" s="240"/>
      <c r="F225" s="240"/>
      <c r="G225" s="240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107</v>
      </c>
      <c r="B226" s="147" t="s">
        <v>2681</v>
      </c>
      <c r="C226" s="156" t="s">
        <v>2682</v>
      </c>
      <c r="D226" s="148" t="s">
        <v>1012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2469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9"/>
      <c r="D227" s="240"/>
      <c r="E227" s="240"/>
      <c r="F227" s="240"/>
      <c r="G227" s="240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108</v>
      </c>
      <c r="B228" s="147" t="s">
        <v>2683</v>
      </c>
      <c r="C228" s="156" t="s">
        <v>2684</v>
      </c>
      <c r="D228" s="148" t="s">
        <v>1012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2469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39"/>
      <c r="D229" s="240"/>
      <c r="E229" s="240"/>
      <c r="F229" s="240"/>
      <c r="G229" s="240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109</v>
      </c>
      <c r="B230" s="147" t="s">
        <v>2685</v>
      </c>
      <c r="C230" s="156" t="s">
        <v>2686</v>
      </c>
      <c r="D230" s="148" t="s">
        <v>1012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320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2469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39"/>
      <c r="D231" s="240"/>
      <c r="E231" s="240"/>
      <c r="F231" s="240"/>
      <c r="G231" s="240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46">
        <v>110</v>
      </c>
      <c r="B232" s="147" t="s">
        <v>2687</v>
      </c>
      <c r="C232" s="156" t="s">
        <v>2688</v>
      </c>
      <c r="D232" s="148" t="s">
        <v>1012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293</v>
      </c>
      <c r="T232" s="152" t="s">
        <v>279</v>
      </c>
      <c r="U232" s="136">
        <v>0</v>
      </c>
      <c r="V232" s="136">
        <f>ROUND(E232*U232,2)</f>
        <v>0</v>
      </c>
      <c r="W232" s="136"/>
      <c r="X232" s="136" t="s">
        <v>320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2469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33"/>
      <c r="B233" s="134"/>
      <c r="C233" s="239"/>
      <c r="D233" s="240"/>
      <c r="E233" s="240"/>
      <c r="F233" s="240"/>
      <c r="G233" s="240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284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46">
        <v>111</v>
      </c>
      <c r="B234" s="147" t="s">
        <v>2689</v>
      </c>
      <c r="C234" s="156" t="s">
        <v>2690</v>
      </c>
      <c r="D234" s="148" t="s">
        <v>1012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293</v>
      </c>
      <c r="T234" s="152" t="s">
        <v>279</v>
      </c>
      <c r="U234" s="136">
        <v>0</v>
      </c>
      <c r="V234" s="136">
        <f>ROUND(E234*U234,2)</f>
        <v>0</v>
      </c>
      <c r="W234" s="136"/>
      <c r="X234" s="136" t="s">
        <v>320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2469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39"/>
      <c r="D235" s="240"/>
      <c r="E235" s="240"/>
      <c r="F235" s="240"/>
      <c r="G235" s="240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284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46">
        <v>112</v>
      </c>
      <c r="B236" s="147" t="s">
        <v>2691</v>
      </c>
      <c r="C236" s="156" t="s">
        <v>2692</v>
      </c>
      <c r="D236" s="148" t="s">
        <v>1012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293</v>
      </c>
      <c r="T236" s="152" t="s">
        <v>279</v>
      </c>
      <c r="U236" s="136">
        <v>0</v>
      </c>
      <c r="V236" s="136">
        <f>ROUND(E236*U236,2)</f>
        <v>0</v>
      </c>
      <c r="W236" s="136"/>
      <c r="X236" s="136" t="s">
        <v>320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2469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39"/>
      <c r="D237" s="240"/>
      <c r="E237" s="240"/>
      <c r="F237" s="240"/>
      <c r="G237" s="240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113</v>
      </c>
      <c r="B238" s="147" t="s">
        <v>2693</v>
      </c>
      <c r="C238" s="156" t="s">
        <v>2694</v>
      </c>
      <c r="D238" s="148" t="s">
        <v>1012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320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2469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39"/>
      <c r="D239" s="240"/>
      <c r="E239" s="240"/>
      <c r="F239" s="240"/>
      <c r="G239" s="240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114</v>
      </c>
      <c r="B240" s="147" t="s">
        <v>2695</v>
      </c>
      <c r="C240" s="156" t="s">
        <v>2696</v>
      </c>
      <c r="D240" s="148" t="s">
        <v>1012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293</v>
      </c>
      <c r="T240" s="152" t="s">
        <v>279</v>
      </c>
      <c r="U240" s="136">
        <v>0</v>
      </c>
      <c r="V240" s="136">
        <f>ROUND(E240*U240,2)</f>
        <v>0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2469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239"/>
      <c r="D241" s="240"/>
      <c r="E241" s="240"/>
      <c r="F241" s="240"/>
      <c r="G241" s="240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284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46">
        <v>115</v>
      </c>
      <c r="B242" s="147" t="s">
        <v>2697</v>
      </c>
      <c r="C242" s="156" t="s">
        <v>2698</v>
      </c>
      <c r="D242" s="148" t="s">
        <v>1012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293</v>
      </c>
      <c r="T242" s="152" t="s">
        <v>279</v>
      </c>
      <c r="U242" s="136">
        <v>0</v>
      </c>
      <c r="V242" s="136">
        <f>ROUND(E242*U242,2)</f>
        <v>0</v>
      </c>
      <c r="W242" s="136"/>
      <c r="X242" s="136" t="s">
        <v>320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2469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239"/>
      <c r="D243" s="240"/>
      <c r="E243" s="240"/>
      <c r="F243" s="240"/>
      <c r="G243" s="240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284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46">
        <v>116</v>
      </c>
      <c r="B244" s="147" t="s">
        <v>2699</v>
      </c>
      <c r="C244" s="156" t="s">
        <v>2700</v>
      </c>
      <c r="D244" s="148" t="s">
        <v>1012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293</v>
      </c>
      <c r="T244" s="152" t="s">
        <v>279</v>
      </c>
      <c r="U244" s="136">
        <v>0</v>
      </c>
      <c r="V244" s="136">
        <f>ROUND(E244*U244,2)</f>
        <v>0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2469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39"/>
      <c r="D245" s="240"/>
      <c r="E245" s="240"/>
      <c r="F245" s="240"/>
      <c r="G245" s="240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46">
        <v>117</v>
      </c>
      <c r="B246" s="147" t="s">
        <v>2701</v>
      </c>
      <c r="C246" s="156" t="s">
        <v>2702</v>
      </c>
      <c r="D246" s="148" t="s">
        <v>1012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293</v>
      </c>
      <c r="T246" s="152" t="s">
        <v>279</v>
      </c>
      <c r="U246" s="136">
        <v>0</v>
      </c>
      <c r="V246" s="136">
        <f>ROUND(E246*U246,2)</f>
        <v>0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2469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39"/>
      <c r="D247" s="240"/>
      <c r="E247" s="240"/>
      <c r="F247" s="240"/>
      <c r="G247" s="240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284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46">
        <v>118</v>
      </c>
      <c r="B248" s="147" t="s">
        <v>2703</v>
      </c>
      <c r="C248" s="156" t="s">
        <v>2704</v>
      </c>
      <c r="D248" s="148" t="s">
        <v>1012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293</v>
      </c>
      <c r="T248" s="152" t="s">
        <v>279</v>
      </c>
      <c r="U248" s="136">
        <v>0</v>
      </c>
      <c r="V248" s="136">
        <f>ROUND(E248*U248,2)</f>
        <v>0</v>
      </c>
      <c r="W248" s="136"/>
      <c r="X248" s="136" t="s">
        <v>320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2469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39"/>
      <c r="D249" s="240"/>
      <c r="E249" s="240"/>
      <c r="F249" s="240"/>
      <c r="G249" s="240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119</v>
      </c>
      <c r="B250" s="147" t="s">
        <v>2705</v>
      </c>
      <c r="C250" s="156" t="s">
        <v>2706</v>
      </c>
      <c r="D250" s="148" t="s">
        <v>1012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293</v>
      </c>
      <c r="T250" s="152" t="s">
        <v>279</v>
      </c>
      <c r="U250" s="136">
        <v>0</v>
      </c>
      <c r="V250" s="136">
        <f>ROUND(E250*U250,2)</f>
        <v>0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2469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239"/>
      <c r="D251" s="240"/>
      <c r="E251" s="240"/>
      <c r="F251" s="240"/>
      <c r="G251" s="240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284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46">
        <v>120</v>
      </c>
      <c r="B252" s="147" t="s">
        <v>2707</v>
      </c>
      <c r="C252" s="156" t="s">
        <v>2708</v>
      </c>
      <c r="D252" s="148" t="s">
        <v>1012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293</v>
      </c>
      <c r="T252" s="152" t="s">
        <v>279</v>
      </c>
      <c r="U252" s="136">
        <v>0</v>
      </c>
      <c r="V252" s="136">
        <f>ROUND(E252*U252,2)</f>
        <v>0</v>
      </c>
      <c r="W252" s="136"/>
      <c r="X252" s="136" t="s">
        <v>320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2469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239"/>
      <c r="D253" s="240"/>
      <c r="E253" s="240"/>
      <c r="F253" s="240"/>
      <c r="G253" s="240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284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46">
        <v>121</v>
      </c>
      <c r="B254" s="147" t="s">
        <v>2709</v>
      </c>
      <c r="C254" s="156" t="s">
        <v>2710</v>
      </c>
      <c r="D254" s="148" t="s">
        <v>1012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293</v>
      </c>
      <c r="T254" s="152" t="s">
        <v>279</v>
      </c>
      <c r="U254" s="136">
        <v>0</v>
      </c>
      <c r="V254" s="136">
        <f>ROUND(E254*U254,2)</f>
        <v>0</v>
      </c>
      <c r="W254" s="136"/>
      <c r="X254" s="136" t="s">
        <v>320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2469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239"/>
      <c r="D255" s="240"/>
      <c r="E255" s="240"/>
      <c r="F255" s="240"/>
      <c r="G255" s="240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284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46">
        <v>122</v>
      </c>
      <c r="B256" s="147" t="s">
        <v>2711</v>
      </c>
      <c r="C256" s="156" t="s">
        <v>2712</v>
      </c>
      <c r="D256" s="148" t="s">
        <v>1012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293</v>
      </c>
      <c r="T256" s="152" t="s">
        <v>279</v>
      </c>
      <c r="U256" s="136">
        <v>0</v>
      </c>
      <c r="V256" s="136">
        <f>ROUND(E256*U256,2)</f>
        <v>0</v>
      </c>
      <c r="W256" s="136"/>
      <c r="X256" s="136" t="s">
        <v>320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2469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239"/>
      <c r="D257" s="240"/>
      <c r="E257" s="240"/>
      <c r="F257" s="240"/>
      <c r="G257" s="240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284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46">
        <v>123</v>
      </c>
      <c r="B258" s="147" t="s">
        <v>2713</v>
      </c>
      <c r="C258" s="156" t="s">
        <v>2714</v>
      </c>
      <c r="D258" s="148" t="s">
        <v>1012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293</v>
      </c>
      <c r="T258" s="152" t="s">
        <v>279</v>
      </c>
      <c r="U258" s="136">
        <v>0</v>
      </c>
      <c r="V258" s="136">
        <f>ROUND(E258*U258,2)</f>
        <v>0</v>
      </c>
      <c r="W258" s="136"/>
      <c r="X258" s="136" t="s">
        <v>320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2469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9"/>
      <c r="D259" s="240"/>
      <c r="E259" s="240"/>
      <c r="F259" s="240"/>
      <c r="G259" s="240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124</v>
      </c>
      <c r="B260" s="147" t="s">
        <v>2715</v>
      </c>
      <c r="C260" s="156" t="s">
        <v>2674</v>
      </c>
      <c r="D260" s="148" t="s">
        <v>1012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</v>
      </c>
      <c r="V260" s="136">
        <f>ROUND(E260*U260,2)</f>
        <v>0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2469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239"/>
      <c r="D261" s="240"/>
      <c r="E261" s="240"/>
      <c r="F261" s="240"/>
      <c r="G261" s="240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284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46">
        <v>125</v>
      </c>
      <c r="B262" s="147" t="s">
        <v>2716</v>
      </c>
      <c r="C262" s="156" t="s">
        <v>2717</v>
      </c>
      <c r="D262" s="148" t="s">
        <v>1012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293</v>
      </c>
      <c r="T262" s="152" t="s">
        <v>279</v>
      </c>
      <c r="U262" s="136">
        <v>0</v>
      </c>
      <c r="V262" s="136">
        <f>ROUND(E262*U262,2)</f>
        <v>0</v>
      </c>
      <c r="W262" s="136"/>
      <c r="X262" s="136" t="s">
        <v>320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2469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39"/>
      <c r="D263" s="240"/>
      <c r="E263" s="240"/>
      <c r="F263" s="240"/>
      <c r="G263" s="240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126</v>
      </c>
      <c r="B264" s="147" t="s">
        <v>2718</v>
      </c>
      <c r="C264" s="156" t="s">
        <v>2719</v>
      </c>
      <c r="D264" s="148" t="s">
        <v>1012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</v>
      </c>
      <c r="V264" s="136">
        <f>ROUND(E264*U264,2)</f>
        <v>0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2469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239"/>
      <c r="D265" s="240"/>
      <c r="E265" s="240"/>
      <c r="F265" s="240"/>
      <c r="G265" s="240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284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46">
        <v>127</v>
      </c>
      <c r="B266" s="147" t="s">
        <v>2720</v>
      </c>
      <c r="C266" s="156" t="s">
        <v>2721</v>
      </c>
      <c r="D266" s="148" t="s">
        <v>1012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293</v>
      </c>
      <c r="T266" s="152" t="s">
        <v>279</v>
      </c>
      <c r="U266" s="136">
        <v>0</v>
      </c>
      <c r="V266" s="136">
        <f>ROUND(E266*U266,2)</f>
        <v>0</v>
      </c>
      <c r="W266" s="136"/>
      <c r="X266" s="136" t="s">
        <v>320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2469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39"/>
      <c r="D267" s="240"/>
      <c r="E267" s="240"/>
      <c r="F267" s="240"/>
      <c r="G267" s="240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128</v>
      </c>
      <c r="B268" s="147" t="s">
        <v>2722</v>
      </c>
      <c r="C268" s="156" t="s">
        <v>2723</v>
      </c>
      <c r="D268" s="148" t="s">
        <v>1012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</v>
      </c>
      <c r="V268" s="136">
        <f>ROUND(E268*U268,2)</f>
        <v>0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2469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39"/>
      <c r="D269" s="240"/>
      <c r="E269" s="240"/>
      <c r="F269" s="240"/>
      <c r="G269" s="240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129</v>
      </c>
      <c r="B270" s="147" t="s">
        <v>2724</v>
      </c>
      <c r="C270" s="156" t="s">
        <v>2725</v>
      </c>
      <c r="D270" s="148" t="s">
        <v>2592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293</v>
      </c>
      <c r="T270" s="152" t="s">
        <v>279</v>
      </c>
      <c r="U270" s="136">
        <v>0</v>
      </c>
      <c r="V270" s="136">
        <f>ROUND(E270*U270,2)</f>
        <v>0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2469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9"/>
      <c r="D271" s="240"/>
      <c r="E271" s="240"/>
      <c r="F271" s="240"/>
      <c r="G271" s="240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130</v>
      </c>
      <c r="B272" s="147" t="s">
        <v>2726</v>
      </c>
      <c r="C272" s="156" t="s">
        <v>2727</v>
      </c>
      <c r="D272" s="148" t="s">
        <v>1012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</v>
      </c>
      <c r="V272" s="136">
        <f>ROUND(E272*U272,2)</f>
        <v>0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2469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239"/>
      <c r="D273" s="240"/>
      <c r="E273" s="240"/>
      <c r="F273" s="240"/>
      <c r="G273" s="240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284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">
      <c r="A274" s="140" t="s">
        <v>273</v>
      </c>
      <c r="B274" s="141" t="s">
        <v>208</v>
      </c>
      <c r="C274" s="155" t="s">
        <v>209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274</v>
      </c>
    </row>
    <row r="275" spans="1:60" outlineLevel="1" x14ac:dyDescent="0.2">
      <c r="A275" s="146">
        <v>131</v>
      </c>
      <c r="B275" s="147" t="s">
        <v>2728</v>
      </c>
      <c r="C275" s="156" t="s">
        <v>2666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2469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39"/>
      <c r="D276" s="240"/>
      <c r="E276" s="240"/>
      <c r="F276" s="240"/>
      <c r="G276" s="240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284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46">
        <v>132</v>
      </c>
      <c r="B277" s="147" t="s">
        <v>2729</v>
      </c>
      <c r="C277" s="156" t="s">
        <v>2730</v>
      </c>
      <c r="D277" s="148" t="s">
        <v>1012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293</v>
      </c>
      <c r="T277" s="152" t="s">
        <v>279</v>
      </c>
      <c r="U277" s="136">
        <v>0</v>
      </c>
      <c r="V277" s="136">
        <f>ROUND(E277*U277,2)</f>
        <v>0</v>
      </c>
      <c r="W277" s="136"/>
      <c r="X277" s="136" t="s">
        <v>320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2469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239"/>
      <c r="D278" s="240"/>
      <c r="E278" s="240"/>
      <c r="F278" s="240"/>
      <c r="G278" s="240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284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46">
        <v>133</v>
      </c>
      <c r="B279" s="147" t="s">
        <v>2731</v>
      </c>
      <c r="C279" s="156" t="s">
        <v>2732</v>
      </c>
      <c r="D279" s="148" t="s">
        <v>1012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293</v>
      </c>
      <c r="T279" s="152" t="s">
        <v>279</v>
      </c>
      <c r="U279" s="136">
        <v>0</v>
      </c>
      <c r="V279" s="136">
        <f>ROUND(E279*U279,2)</f>
        <v>0</v>
      </c>
      <c r="W279" s="136"/>
      <c r="X279" s="136" t="s">
        <v>320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2469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9"/>
      <c r="D280" s="240"/>
      <c r="E280" s="240"/>
      <c r="F280" s="240"/>
      <c r="G280" s="240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46">
        <v>134</v>
      </c>
      <c r="B281" s="147" t="s">
        <v>2733</v>
      </c>
      <c r="C281" s="156" t="s">
        <v>2692</v>
      </c>
      <c r="D281" s="148" t="s">
        <v>1012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2469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39"/>
      <c r="D282" s="240"/>
      <c r="E282" s="240"/>
      <c r="F282" s="240"/>
      <c r="G282" s="240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46">
        <v>135</v>
      </c>
      <c r="B283" s="147" t="s">
        <v>2734</v>
      </c>
      <c r="C283" s="156" t="s">
        <v>2735</v>
      </c>
      <c r="D283" s="148" t="s">
        <v>1012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2469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39"/>
      <c r="D284" s="240"/>
      <c r="E284" s="240"/>
      <c r="F284" s="240"/>
      <c r="G284" s="240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46">
        <v>136</v>
      </c>
      <c r="B285" s="147" t="s">
        <v>2736</v>
      </c>
      <c r="C285" s="156" t="s">
        <v>2698</v>
      </c>
      <c r="D285" s="148" t="s">
        <v>1012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2469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39"/>
      <c r="D286" s="240"/>
      <c r="E286" s="240"/>
      <c r="F286" s="240"/>
      <c r="G286" s="240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46">
        <v>137</v>
      </c>
      <c r="B287" s="147" t="s">
        <v>2737</v>
      </c>
      <c r="C287" s="156" t="s">
        <v>2700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2469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39"/>
      <c r="D288" s="240"/>
      <c r="E288" s="240"/>
      <c r="F288" s="240"/>
      <c r="G288" s="240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46">
        <v>138</v>
      </c>
      <c r="B289" s="147" t="s">
        <v>2738</v>
      </c>
      <c r="C289" s="156" t="s">
        <v>2702</v>
      </c>
      <c r="D289" s="148" t="s">
        <v>1012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2469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39"/>
      <c r="D290" s="240"/>
      <c r="E290" s="240"/>
      <c r="F290" s="240"/>
      <c r="G290" s="240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46">
        <v>139</v>
      </c>
      <c r="B291" s="147" t="s">
        <v>2739</v>
      </c>
      <c r="C291" s="156" t="s">
        <v>2740</v>
      </c>
      <c r="D291" s="148" t="s">
        <v>1012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2469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39"/>
      <c r="D292" s="240"/>
      <c r="E292" s="240"/>
      <c r="F292" s="240"/>
      <c r="G292" s="240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46">
        <v>140</v>
      </c>
      <c r="B293" s="147" t="s">
        <v>2741</v>
      </c>
      <c r="C293" s="156" t="s">
        <v>2704</v>
      </c>
      <c r="D293" s="148" t="s">
        <v>1012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2469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39"/>
      <c r="D294" s="240"/>
      <c r="E294" s="240"/>
      <c r="F294" s="240"/>
      <c r="G294" s="240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46">
        <v>141</v>
      </c>
      <c r="B295" s="147" t="s">
        <v>2742</v>
      </c>
      <c r="C295" s="156" t="s">
        <v>2717</v>
      </c>
      <c r="D295" s="148" t="s">
        <v>1012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2469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39"/>
      <c r="D296" s="240"/>
      <c r="E296" s="240"/>
      <c r="F296" s="240"/>
      <c r="G296" s="240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46">
        <v>142</v>
      </c>
      <c r="B297" s="147" t="s">
        <v>2743</v>
      </c>
      <c r="C297" s="156" t="s">
        <v>2721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2469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39"/>
      <c r="D298" s="240"/>
      <c r="E298" s="240"/>
      <c r="F298" s="240"/>
      <c r="G298" s="240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46">
        <v>143</v>
      </c>
      <c r="B299" s="147" t="s">
        <v>2744</v>
      </c>
      <c r="C299" s="156" t="s">
        <v>2727</v>
      </c>
      <c r="D299" s="148" t="s">
        <v>1012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2469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39"/>
      <c r="D300" s="240"/>
      <c r="E300" s="240"/>
      <c r="F300" s="240"/>
      <c r="G300" s="240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">
      <c r="A301" s="140" t="s">
        <v>273</v>
      </c>
      <c r="B301" s="141" t="s">
        <v>210</v>
      </c>
      <c r="C301" s="155" t="s">
        <v>211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274</v>
      </c>
    </row>
    <row r="302" spans="1:60" outlineLevel="1" x14ac:dyDescent="0.2">
      <c r="A302" s="146">
        <v>144</v>
      </c>
      <c r="B302" s="147" t="s">
        <v>2745</v>
      </c>
      <c r="C302" s="156" t="s">
        <v>2746</v>
      </c>
      <c r="D302" s="148" t="s">
        <v>1012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293</v>
      </c>
      <c r="T302" s="152" t="s">
        <v>279</v>
      </c>
      <c r="U302" s="136">
        <v>0</v>
      </c>
      <c r="V302" s="136">
        <f>ROUND(E302*U302,2)</f>
        <v>0</v>
      </c>
      <c r="W302" s="136"/>
      <c r="X302" s="136" t="s">
        <v>320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2469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239"/>
      <c r="D303" s="240"/>
      <c r="E303" s="240"/>
      <c r="F303" s="240"/>
      <c r="G303" s="240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284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46">
        <v>145</v>
      </c>
      <c r="B304" s="147" t="s">
        <v>2747</v>
      </c>
      <c r="C304" s="156" t="s">
        <v>2730</v>
      </c>
      <c r="D304" s="148" t="s">
        <v>1012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293</v>
      </c>
      <c r="T304" s="152" t="s">
        <v>279</v>
      </c>
      <c r="U304" s="136">
        <v>0</v>
      </c>
      <c r="V304" s="136">
        <f>ROUND(E304*U304,2)</f>
        <v>0</v>
      </c>
      <c r="W304" s="136"/>
      <c r="X304" s="136" t="s">
        <v>320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2469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39"/>
      <c r="D305" s="240"/>
      <c r="E305" s="240"/>
      <c r="F305" s="240"/>
      <c r="G305" s="240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146</v>
      </c>
      <c r="B306" s="147" t="s">
        <v>2748</v>
      </c>
      <c r="C306" s="156" t="s">
        <v>2732</v>
      </c>
      <c r="D306" s="148" t="s">
        <v>1012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293</v>
      </c>
      <c r="T306" s="152" t="s">
        <v>279</v>
      </c>
      <c r="U306" s="136">
        <v>0</v>
      </c>
      <c r="V306" s="136">
        <f>ROUND(E306*U306,2)</f>
        <v>0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2469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39"/>
      <c r="D307" s="240"/>
      <c r="E307" s="240"/>
      <c r="F307" s="240"/>
      <c r="G307" s="240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284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46">
        <v>147</v>
      </c>
      <c r="B308" s="147" t="s">
        <v>2749</v>
      </c>
      <c r="C308" s="156" t="s">
        <v>2692</v>
      </c>
      <c r="D308" s="148" t="s">
        <v>1012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293</v>
      </c>
      <c r="T308" s="152" t="s">
        <v>279</v>
      </c>
      <c r="U308" s="136">
        <v>0</v>
      </c>
      <c r="V308" s="136">
        <f>ROUND(E308*U308,2)</f>
        <v>0</v>
      </c>
      <c r="W308" s="136"/>
      <c r="X308" s="136" t="s">
        <v>320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2469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239"/>
      <c r="D309" s="240"/>
      <c r="E309" s="240"/>
      <c r="F309" s="240"/>
      <c r="G309" s="240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284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46">
        <v>148</v>
      </c>
      <c r="B310" s="147" t="s">
        <v>2750</v>
      </c>
      <c r="C310" s="156" t="s">
        <v>2735</v>
      </c>
      <c r="D310" s="148" t="s">
        <v>1012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293</v>
      </c>
      <c r="T310" s="152" t="s">
        <v>279</v>
      </c>
      <c r="U310" s="136">
        <v>0</v>
      </c>
      <c r="V310" s="136">
        <f>ROUND(E310*U310,2)</f>
        <v>0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2469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9"/>
      <c r="D311" s="240"/>
      <c r="E311" s="240"/>
      <c r="F311" s="240"/>
      <c r="G311" s="240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149</v>
      </c>
      <c r="B312" s="147" t="s">
        <v>2751</v>
      </c>
      <c r="C312" s="156" t="s">
        <v>2698</v>
      </c>
      <c r="D312" s="148" t="s">
        <v>1012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2469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39"/>
      <c r="D313" s="240"/>
      <c r="E313" s="240"/>
      <c r="F313" s="240"/>
      <c r="G313" s="240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284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46">
        <v>150</v>
      </c>
      <c r="B314" s="147" t="s">
        <v>2752</v>
      </c>
      <c r="C314" s="156" t="s">
        <v>2700</v>
      </c>
      <c r="D314" s="148" t="s">
        <v>1012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293</v>
      </c>
      <c r="T314" s="152" t="s">
        <v>279</v>
      </c>
      <c r="U314" s="136">
        <v>0</v>
      </c>
      <c r="V314" s="136">
        <f>ROUND(E314*U314,2)</f>
        <v>0</v>
      </c>
      <c r="W314" s="136"/>
      <c r="X314" s="136" t="s">
        <v>320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2469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39"/>
      <c r="D315" s="240"/>
      <c r="E315" s="240"/>
      <c r="F315" s="240"/>
      <c r="G315" s="240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46">
        <v>151</v>
      </c>
      <c r="B316" s="147" t="s">
        <v>2753</v>
      </c>
      <c r="C316" s="156" t="s">
        <v>2702</v>
      </c>
      <c r="D316" s="148" t="s">
        <v>1012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293</v>
      </c>
      <c r="T316" s="152" t="s">
        <v>279</v>
      </c>
      <c r="U316" s="136">
        <v>0</v>
      </c>
      <c r="V316" s="136">
        <f>ROUND(E316*U316,2)</f>
        <v>0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2469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39"/>
      <c r="D317" s="240"/>
      <c r="E317" s="240"/>
      <c r="F317" s="240"/>
      <c r="G317" s="240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152</v>
      </c>
      <c r="B318" s="147" t="s">
        <v>2754</v>
      </c>
      <c r="C318" s="156" t="s">
        <v>2704</v>
      </c>
      <c r="D318" s="148" t="s">
        <v>1012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293</v>
      </c>
      <c r="T318" s="152" t="s">
        <v>279</v>
      </c>
      <c r="U318" s="136">
        <v>0</v>
      </c>
      <c r="V318" s="136">
        <f>ROUND(E318*U318,2)</f>
        <v>0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2469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39"/>
      <c r="D319" s="240"/>
      <c r="E319" s="240"/>
      <c r="F319" s="240"/>
      <c r="G319" s="240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284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46">
        <v>153</v>
      </c>
      <c r="B320" s="147" t="s">
        <v>2755</v>
      </c>
      <c r="C320" s="156" t="s">
        <v>2717</v>
      </c>
      <c r="D320" s="148" t="s">
        <v>1012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293</v>
      </c>
      <c r="T320" s="152" t="s">
        <v>279</v>
      </c>
      <c r="U320" s="136">
        <v>0</v>
      </c>
      <c r="V320" s="136">
        <f>ROUND(E320*U320,2)</f>
        <v>0</v>
      </c>
      <c r="W320" s="136"/>
      <c r="X320" s="136" t="s">
        <v>320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2469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9"/>
      <c r="D321" s="240"/>
      <c r="E321" s="240"/>
      <c r="F321" s="240"/>
      <c r="G321" s="240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46">
        <v>154</v>
      </c>
      <c r="B322" s="147" t="s">
        <v>2756</v>
      </c>
      <c r="C322" s="156" t="s">
        <v>2719</v>
      </c>
      <c r="D322" s="148" t="s">
        <v>1012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293</v>
      </c>
      <c r="T322" s="152" t="s">
        <v>279</v>
      </c>
      <c r="U322" s="136">
        <v>0</v>
      </c>
      <c r="V322" s="136">
        <f>ROUND(E322*U322,2)</f>
        <v>0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2469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239"/>
      <c r="D323" s="240"/>
      <c r="E323" s="240"/>
      <c r="F323" s="240"/>
      <c r="G323" s="240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284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46">
        <v>155</v>
      </c>
      <c r="B324" s="147" t="s">
        <v>2757</v>
      </c>
      <c r="C324" s="156" t="s">
        <v>2721</v>
      </c>
      <c r="D324" s="148" t="s">
        <v>1012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293</v>
      </c>
      <c r="T324" s="152" t="s">
        <v>279</v>
      </c>
      <c r="U324" s="136">
        <v>0</v>
      </c>
      <c r="V324" s="136">
        <f>ROUND(E324*U324,2)</f>
        <v>0</v>
      </c>
      <c r="W324" s="136"/>
      <c r="X324" s="136" t="s">
        <v>320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2469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239"/>
      <c r="D325" s="240"/>
      <c r="E325" s="240"/>
      <c r="F325" s="240"/>
      <c r="G325" s="240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284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46">
        <v>156</v>
      </c>
      <c r="B326" s="147" t="s">
        <v>2758</v>
      </c>
      <c r="C326" s="156" t="s">
        <v>2723</v>
      </c>
      <c r="D326" s="148" t="s">
        <v>1012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293</v>
      </c>
      <c r="T326" s="152" t="s">
        <v>279</v>
      </c>
      <c r="U326" s="136">
        <v>0</v>
      </c>
      <c r="V326" s="136">
        <f>ROUND(E326*U326,2)</f>
        <v>0</v>
      </c>
      <c r="W326" s="136"/>
      <c r="X326" s="136" t="s">
        <v>320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2469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239"/>
      <c r="D327" s="240"/>
      <c r="E327" s="240"/>
      <c r="F327" s="240"/>
      <c r="G327" s="240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284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46">
        <v>157</v>
      </c>
      <c r="B328" s="147" t="s">
        <v>2759</v>
      </c>
      <c r="C328" s="156" t="s">
        <v>2727</v>
      </c>
      <c r="D328" s="148" t="s">
        <v>1012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293</v>
      </c>
      <c r="T328" s="152" t="s">
        <v>279</v>
      </c>
      <c r="U328" s="136">
        <v>0</v>
      </c>
      <c r="V328" s="136">
        <f>ROUND(E328*U328,2)</f>
        <v>0</v>
      </c>
      <c r="W328" s="136"/>
      <c r="X328" s="136" t="s">
        <v>320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2469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39"/>
      <c r="D329" s="240"/>
      <c r="E329" s="240"/>
      <c r="F329" s="240"/>
      <c r="G329" s="240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">
      <c r="A330" s="140" t="s">
        <v>273</v>
      </c>
      <c r="B330" s="141" t="s">
        <v>213</v>
      </c>
      <c r="C330" s="155" t="s">
        <v>214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274</v>
      </c>
    </row>
    <row r="331" spans="1:60" outlineLevel="1" x14ac:dyDescent="0.2">
      <c r="A331" s="146">
        <v>158</v>
      </c>
      <c r="B331" s="147" t="s">
        <v>2760</v>
      </c>
      <c r="C331" s="156" t="s">
        <v>2481</v>
      </c>
      <c r="D331" s="148" t="s">
        <v>544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2469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39"/>
      <c r="D332" s="240"/>
      <c r="E332" s="240"/>
      <c r="F332" s="240"/>
      <c r="G332" s="240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159</v>
      </c>
      <c r="B333" s="147" t="s">
        <v>2761</v>
      </c>
      <c r="C333" s="156" t="s">
        <v>2483</v>
      </c>
      <c r="D333" s="148" t="s">
        <v>544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2469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39"/>
      <c r="D334" s="240"/>
      <c r="E334" s="240"/>
      <c r="F334" s="240"/>
      <c r="G334" s="240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160</v>
      </c>
      <c r="B335" s="147" t="s">
        <v>2762</v>
      </c>
      <c r="C335" s="156" t="s">
        <v>2485</v>
      </c>
      <c r="D335" s="148" t="s">
        <v>544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2469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39"/>
      <c r="D336" s="240"/>
      <c r="E336" s="240"/>
      <c r="F336" s="240"/>
      <c r="G336" s="240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161</v>
      </c>
      <c r="B337" s="147" t="s">
        <v>2763</v>
      </c>
      <c r="C337" s="156" t="s">
        <v>2764</v>
      </c>
      <c r="D337" s="148" t="s">
        <v>544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2469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39"/>
      <c r="D338" s="240"/>
      <c r="E338" s="240"/>
      <c r="F338" s="240"/>
      <c r="G338" s="240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162</v>
      </c>
      <c r="B339" s="147" t="s">
        <v>2765</v>
      </c>
      <c r="C339" s="156" t="s">
        <v>2766</v>
      </c>
      <c r="D339" s="148" t="s">
        <v>1012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2469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39"/>
      <c r="D340" s="240"/>
      <c r="E340" s="240"/>
      <c r="F340" s="240"/>
      <c r="G340" s="240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46">
        <v>163</v>
      </c>
      <c r="B341" s="147" t="s">
        <v>2767</v>
      </c>
      <c r="C341" s="156" t="s">
        <v>2768</v>
      </c>
      <c r="D341" s="148" t="s">
        <v>1012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293</v>
      </c>
      <c r="T341" s="152" t="s">
        <v>279</v>
      </c>
      <c r="U341" s="136">
        <v>0</v>
      </c>
      <c r="V341" s="136">
        <f>ROUND(E341*U341,2)</f>
        <v>0</v>
      </c>
      <c r="W341" s="136"/>
      <c r="X341" s="136" t="s">
        <v>320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2469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39"/>
      <c r="D342" s="240"/>
      <c r="E342" s="240"/>
      <c r="F342" s="240"/>
      <c r="G342" s="240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273</v>
      </c>
      <c r="B343" s="141" t="s">
        <v>210</v>
      </c>
      <c r="C343" s="155" t="s">
        <v>212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274</v>
      </c>
    </row>
    <row r="344" spans="1:60" outlineLevel="1" x14ac:dyDescent="0.2">
      <c r="A344" s="146">
        <v>164</v>
      </c>
      <c r="B344" s="147" t="s">
        <v>2769</v>
      </c>
      <c r="C344" s="156" t="s">
        <v>2770</v>
      </c>
      <c r="D344" s="148" t="s">
        <v>1498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293</v>
      </c>
      <c r="T344" s="152" t="s">
        <v>279</v>
      </c>
      <c r="U344" s="136">
        <v>0</v>
      </c>
      <c r="V344" s="136">
        <f>ROUND(E344*U344,2)</f>
        <v>0</v>
      </c>
      <c r="W344" s="136"/>
      <c r="X344" s="136" t="s">
        <v>320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2469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39"/>
      <c r="D345" s="240"/>
      <c r="E345" s="240"/>
      <c r="F345" s="240"/>
      <c r="G345" s="240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284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46">
        <v>165</v>
      </c>
      <c r="B346" s="147" t="s">
        <v>2771</v>
      </c>
      <c r="C346" s="156" t="s">
        <v>2772</v>
      </c>
      <c r="D346" s="148" t="s">
        <v>1012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293</v>
      </c>
      <c r="T346" s="152" t="s">
        <v>279</v>
      </c>
      <c r="U346" s="136">
        <v>0</v>
      </c>
      <c r="V346" s="136">
        <f>ROUND(E346*U346,2)</f>
        <v>0</v>
      </c>
      <c r="W346" s="136"/>
      <c r="X346" s="136" t="s">
        <v>320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2469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39"/>
      <c r="D347" s="240"/>
      <c r="E347" s="240"/>
      <c r="F347" s="240"/>
      <c r="G347" s="240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46">
        <v>166</v>
      </c>
      <c r="B348" s="147" t="s">
        <v>2773</v>
      </c>
      <c r="C348" s="156" t="s">
        <v>2774</v>
      </c>
      <c r="D348" s="148" t="s">
        <v>1012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293</v>
      </c>
      <c r="T348" s="152" t="s">
        <v>279</v>
      </c>
      <c r="U348" s="136">
        <v>0</v>
      </c>
      <c r="V348" s="136">
        <f>ROUND(E348*U348,2)</f>
        <v>0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2469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239"/>
      <c r="D349" s="240"/>
      <c r="E349" s="240"/>
      <c r="F349" s="240"/>
      <c r="G349" s="240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284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46">
        <v>167</v>
      </c>
      <c r="B350" s="147" t="s">
        <v>2775</v>
      </c>
      <c r="C350" s="156" t="s">
        <v>2776</v>
      </c>
      <c r="D350" s="148" t="s">
        <v>1012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293</v>
      </c>
      <c r="T350" s="152" t="s">
        <v>279</v>
      </c>
      <c r="U350" s="136">
        <v>0</v>
      </c>
      <c r="V350" s="136">
        <f>ROUND(E350*U350,2)</f>
        <v>0</v>
      </c>
      <c r="W350" s="136"/>
      <c r="X350" s="136" t="s">
        <v>320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2469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239"/>
      <c r="D351" s="240"/>
      <c r="E351" s="240"/>
      <c r="F351" s="240"/>
      <c r="G351" s="240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284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46">
        <v>168</v>
      </c>
      <c r="B352" s="147" t="s">
        <v>2777</v>
      </c>
      <c r="C352" s="156" t="s">
        <v>2778</v>
      </c>
      <c r="D352" s="148" t="s">
        <v>1012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293</v>
      </c>
      <c r="T352" s="152" t="s">
        <v>279</v>
      </c>
      <c r="U352" s="136">
        <v>0</v>
      </c>
      <c r="V352" s="136">
        <f>ROUND(E352*U352,2)</f>
        <v>0</v>
      </c>
      <c r="W352" s="136"/>
      <c r="X352" s="136" t="s">
        <v>320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2469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39"/>
      <c r="D353" s="240"/>
      <c r="E353" s="240"/>
      <c r="F353" s="240"/>
      <c r="G353" s="240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284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46">
        <v>169</v>
      </c>
      <c r="B354" s="147" t="s">
        <v>2779</v>
      </c>
      <c r="C354" s="156" t="s">
        <v>2780</v>
      </c>
      <c r="D354" s="148" t="s">
        <v>1012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293</v>
      </c>
      <c r="T354" s="152" t="s">
        <v>279</v>
      </c>
      <c r="U354" s="136">
        <v>0</v>
      </c>
      <c r="V354" s="136">
        <f>ROUND(E354*U354,2)</f>
        <v>0</v>
      </c>
      <c r="W354" s="136"/>
      <c r="X354" s="136" t="s">
        <v>320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2469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39"/>
      <c r="D355" s="240"/>
      <c r="E355" s="240"/>
      <c r="F355" s="240"/>
      <c r="G355" s="240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284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46">
        <v>170</v>
      </c>
      <c r="B356" s="147" t="s">
        <v>2781</v>
      </c>
      <c r="C356" s="156" t="s">
        <v>2782</v>
      </c>
      <c r="D356" s="148" t="s">
        <v>1012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293</v>
      </c>
      <c r="T356" s="152" t="s">
        <v>279</v>
      </c>
      <c r="U356" s="136">
        <v>0</v>
      </c>
      <c r="V356" s="136">
        <f>ROUND(E356*U356,2)</f>
        <v>0</v>
      </c>
      <c r="W356" s="136"/>
      <c r="X356" s="136" t="s">
        <v>320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2469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39"/>
      <c r="D357" s="240"/>
      <c r="E357" s="240"/>
      <c r="F357" s="240"/>
      <c r="G357" s="240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284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46">
        <v>171</v>
      </c>
      <c r="B358" s="147" t="s">
        <v>2783</v>
      </c>
      <c r="C358" s="156" t="s">
        <v>2784</v>
      </c>
      <c r="D358" s="148" t="s">
        <v>1012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293</v>
      </c>
      <c r="T358" s="152" t="s">
        <v>279</v>
      </c>
      <c r="U358" s="136">
        <v>0</v>
      </c>
      <c r="V358" s="136">
        <f>ROUND(E358*U358,2)</f>
        <v>0</v>
      </c>
      <c r="W358" s="136"/>
      <c r="X358" s="136" t="s">
        <v>320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2469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239"/>
      <c r="D359" s="240"/>
      <c r="E359" s="240"/>
      <c r="F359" s="240"/>
      <c r="G359" s="240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284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46">
        <v>172</v>
      </c>
      <c r="B360" s="147" t="s">
        <v>2785</v>
      </c>
      <c r="C360" s="156" t="s">
        <v>2786</v>
      </c>
      <c r="D360" s="148" t="s">
        <v>1012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293</v>
      </c>
      <c r="T360" s="152" t="s">
        <v>279</v>
      </c>
      <c r="U360" s="136">
        <v>0</v>
      </c>
      <c r="V360" s="136">
        <f>ROUND(E360*U360,2)</f>
        <v>0</v>
      </c>
      <c r="W360" s="136"/>
      <c r="X360" s="136" t="s">
        <v>320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2469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39"/>
      <c r="D361" s="240"/>
      <c r="E361" s="240"/>
      <c r="F361" s="240"/>
      <c r="G361" s="240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46">
        <v>173</v>
      </c>
      <c r="B362" s="147" t="s">
        <v>2787</v>
      </c>
      <c r="C362" s="156" t="s">
        <v>2788</v>
      </c>
      <c r="D362" s="148" t="s">
        <v>1012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293</v>
      </c>
      <c r="T362" s="152" t="s">
        <v>279</v>
      </c>
      <c r="U362" s="136">
        <v>0</v>
      </c>
      <c r="V362" s="136">
        <f>ROUND(E362*U362,2)</f>
        <v>0</v>
      </c>
      <c r="W362" s="136"/>
      <c r="X362" s="136" t="s">
        <v>320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2469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239"/>
      <c r="D363" s="240"/>
      <c r="E363" s="240"/>
      <c r="F363" s="240"/>
      <c r="G363" s="240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284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46">
        <v>174</v>
      </c>
      <c r="B364" s="147" t="s">
        <v>2789</v>
      </c>
      <c r="C364" s="156" t="s">
        <v>2790</v>
      </c>
      <c r="D364" s="148" t="s">
        <v>1012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293</v>
      </c>
      <c r="T364" s="152" t="s">
        <v>279</v>
      </c>
      <c r="U364" s="136">
        <v>0</v>
      </c>
      <c r="V364" s="136">
        <f>ROUND(E364*U364,2)</f>
        <v>0</v>
      </c>
      <c r="W364" s="136"/>
      <c r="X364" s="136" t="s">
        <v>320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2469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239"/>
      <c r="D365" s="240"/>
      <c r="E365" s="240"/>
      <c r="F365" s="240"/>
      <c r="G365" s="240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284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46">
        <v>175</v>
      </c>
      <c r="B366" s="147" t="s">
        <v>2791</v>
      </c>
      <c r="C366" s="156" t="s">
        <v>2792</v>
      </c>
      <c r="D366" s="148" t="s">
        <v>1012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293</v>
      </c>
      <c r="T366" s="152" t="s">
        <v>279</v>
      </c>
      <c r="U366" s="136">
        <v>0</v>
      </c>
      <c r="V366" s="136">
        <f>ROUND(E366*U366,2)</f>
        <v>0</v>
      </c>
      <c r="W366" s="136"/>
      <c r="X366" s="136" t="s">
        <v>320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2469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239"/>
      <c r="D367" s="240"/>
      <c r="E367" s="240"/>
      <c r="F367" s="240"/>
      <c r="G367" s="240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46">
        <v>176</v>
      </c>
      <c r="B368" s="147" t="s">
        <v>2793</v>
      </c>
      <c r="C368" s="156" t="s">
        <v>2794</v>
      </c>
      <c r="D368" s="148" t="s">
        <v>1012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293</v>
      </c>
      <c r="T368" s="152" t="s">
        <v>279</v>
      </c>
      <c r="U368" s="136">
        <v>0</v>
      </c>
      <c r="V368" s="136">
        <f>ROUND(E368*U368,2)</f>
        <v>0</v>
      </c>
      <c r="W368" s="136"/>
      <c r="X368" s="136" t="s">
        <v>320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2469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239"/>
      <c r="D369" s="240"/>
      <c r="E369" s="240"/>
      <c r="F369" s="240"/>
      <c r="G369" s="240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284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46">
        <v>177</v>
      </c>
      <c r="B370" s="147" t="s">
        <v>2795</v>
      </c>
      <c r="C370" s="156" t="s">
        <v>2796</v>
      </c>
      <c r="D370" s="148" t="s">
        <v>1012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293</v>
      </c>
      <c r="T370" s="152" t="s">
        <v>279</v>
      </c>
      <c r="U370" s="136">
        <v>0</v>
      </c>
      <c r="V370" s="136">
        <f>ROUND(E370*U370,2)</f>
        <v>0</v>
      </c>
      <c r="W370" s="136"/>
      <c r="X370" s="136" t="s">
        <v>320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2469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39"/>
      <c r="D371" s="240"/>
      <c r="E371" s="240"/>
      <c r="F371" s="240"/>
      <c r="G371" s="240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178</v>
      </c>
      <c r="B372" s="147" t="s">
        <v>2797</v>
      </c>
      <c r="C372" s="156" t="s">
        <v>2798</v>
      </c>
      <c r="D372" s="148" t="s">
        <v>1012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293</v>
      </c>
      <c r="T372" s="152" t="s">
        <v>279</v>
      </c>
      <c r="U372" s="136">
        <v>0</v>
      </c>
      <c r="V372" s="136">
        <f>ROUND(E372*U372,2)</f>
        <v>0</v>
      </c>
      <c r="W372" s="136"/>
      <c r="X372" s="136" t="s">
        <v>320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2469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239"/>
      <c r="D373" s="240"/>
      <c r="E373" s="240"/>
      <c r="F373" s="240"/>
      <c r="G373" s="240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284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46">
        <v>179</v>
      </c>
      <c r="B374" s="147" t="s">
        <v>2799</v>
      </c>
      <c r="C374" s="156" t="s">
        <v>2800</v>
      </c>
      <c r="D374" s="148" t="s">
        <v>1012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293</v>
      </c>
      <c r="T374" s="152" t="s">
        <v>279</v>
      </c>
      <c r="U374" s="136">
        <v>0</v>
      </c>
      <c r="V374" s="136">
        <f>ROUND(E374*U374,2)</f>
        <v>0</v>
      </c>
      <c r="W374" s="136"/>
      <c r="X374" s="136" t="s">
        <v>320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2469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39"/>
      <c r="D375" s="240"/>
      <c r="E375" s="240"/>
      <c r="F375" s="240"/>
      <c r="G375" s="240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180</v>
      </c>
      <c r="B376" s="147" t="s">
        <v>2801</v>
      </c>
      <c r="C376" s="156" t="s">
        <v>2802</v>
      </c>
      <c r="D376" s="148" t="s">
        <v>1012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293</v>
      </c>
      <c r="T376" s="152" t="s">
        <v>279</v>
      </c>
      <c r="U376" s="136">
        <v>0</v>
      </c>
      <c r="V376" s="136">
        <f>ROUND(E376*U376,2)</f>
        <v>0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2469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">
      <c r="A377" s="133"/>
      <c r="B377" s="134"/>
      <c r="C377" s="239"/>
      <c r="D377" s="240"/>
      <c r="E377" s="240"/>
      <c r="F377" s="240"/>
      <c r="G377" s="240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46">
        <v>181</v>
      </c>
      <c r="B378" s="147" t="s">
        <v>2803</v>
      </c>
      <c r="C378" s="156" t="s">
        <v>2804</v>
      </c>
      <c r="D378" s="148" t="s">
        <v>1498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293</v>
      </c>
      <c r="T378" s="152" t="s">
        <v>279</v>
      </c>
      <c r="U378" s="136">
        <v>0</v>
      </c>
      <c r="V378" s="136">
        <f>ROUND(E378*U378,2)</f>
        <v>0</v>
      </c>
      <c r="W378" s="136"/>
      <c r="X378" s="136" t="s">
        <v>320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2469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239"/>
      <c r="D379" s="240"/>
      <c r="E379" s="240"/>
      <c r="F379" s="240"/>
      <c r="G379" s="240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284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46">
        <v>182</v>
      </c>
      <c r="B380" s="147" t="s">
        <v>2805</v>
      </c>
      <c r="C380" s="156" t="s">
        <v>2806</v>
      </c>
      <c r="D380" s="148" t="s">
        <v>1498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293</v>
      </c>
      <c r="T380" s="152" t="s">
        <v>279</v>
      </c>
      <c r="U380" s="136">
        <v>0</v>
      </c>
      <c r="V380" s="136">
        <f>ROUND(E380*U380,2)</f>
        <v>0</v>
      </c>
      <c r="W380" s="136"/>
      <c r="X380" s="136" t="s">
        <v>320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2469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39"/>
      <c r="D381" s="240"/>
      <c r="E381" s="240"/>
      <c r="F381" s="240"/>
      <c r="G381" s="240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">
      <c r="A382" s="146">
        <v>183</v>
      </c>
      <c r="B382" s="147" t="s">
        <v>2807</v>
      </c>
      <c r="C382" s="156" t="s">
        <v>2808</v>
      </c>
      <c r="D382" s="148" t="s">
        <v>1012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293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320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2469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239"/>
      <c r="D383" s="240"/>
      <c r="E383" s="240"/>
      <c r="F383" s="240"/>
      <c r="G383" s="240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284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46">
        <v>184</v>
      </c>
      <c r="B384" s="147" t="s">
        <v>2809</v>
      </c>
      <c r="C384" s="156" t="s">
        <v>2810</v>
      </c>
      <c r="D384" s="148" t="s">
        <v>1012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293</v>
      </c>
      <c r="T384" s="152" t="s">
        <v>279</v>
      </c>
      <c r="U384" s="136">
        <v>0</v>
      </c>
      <c r="V384" s="136">
        <f>ROUND(E384*U384,2)</f>
        <v>0</v>
      </c>
      <c r="W384" s="136"/>
      <c r="X384" s="136" t="s">
        <v>320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2469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39"/>
      <c r="D385" s="240"/>
      <c r="E385" s="240"/>
      <c r="F385" s="240"/>
      <c r="G385" s="240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46">
        <v>185</v>
      </c>
      <c r="B386" s="147" t="s">
        <v>2811</v>
      </c>
      <c r="C386" s="156" t="s">
        <v>2812</v>
      </c>
      <c r="D386" s="148" t="s">
        <v>2813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293</v>
      </c>
      <c r="T386" s="152" t="s">
        <v>279</v>
      </c>
      <c r="U386" s="136">
        <v>0</v>
      </c>
      <c r="V386" s="136">
        <f>ROUND(E386*U386,2)</f>
        <v>0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2469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">
      <c r="A387" s="133"/>
      <c r="B387" s="134"/>
      <c r="C387" s="239"/>
      <c r="D387" s="240"/>
      <c r="E387" s="240"/>
      <c r="F387" s="240"/>
      <c r="G387" s="240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284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">
      <c r="A388" s="140" t="s">
        <v>273</v>
      </c>
      <c r="B388" s="141" t="s">
        <v>213</v>
      </c>
      <c r="C388" s="155" t="s">
        <v>215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274</v>
      </c>
    </row>
    <row r="389" spans="1:60" outlineLevel="1" x14ac:dyDescent="0.2">
      <c r="A389" s="146">
        <v>186</v>
      </c>
      <c r="B389" s="147" t="s">
        <v>2814</v>
      </c>
      <c r="C389" s="156" t="s">
        <v>2815</v>
      </c>
      <c r="D389" s="148" t="s">
        <v>2813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293</v>
      </c>
      <c r="T389" s="152" t="s">
        <v>279</v>
      </c>
      <c r="U389" s="136">
        <v>0</v>
      </c>
      <c r="V389" s="136">
        <f>ROUND(E389*U389,2)</f>
        <v>0</v>
      </c>
      <c r="W389" s="136"/>
      <c r="X389" s="136" t="s">
        <v>320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2469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239"/>
      <c r="D390" s="240"/>
      <c r="E390" s="240"/>
      <c r="F390" s="240"/>
      <c r="G390" s="240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284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46">
        <v>187</v>
      </c>
      <c r="B391" s="147" t="s">
        <v>2816</v>
      </c>
      <c r="C391" s="156" t="s">
        <v>2817</v>
      </c>
      <c r="D391" s="148" t="s">
        <v>2813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293</v>
      </c>
      <c r="T391" s="152" t="s">
        <v>279</v>
      </c>
      <c r="U391" s="136">
        <v>0</v>
      </c>
      <c r="V391" s="136">
        <f>ROUND(E391*U391,2)</f>
        <v>0</v>
      </c>
      <c r="W391" s="136"/>
      <c r="X391" s="136" t="s">
        <v>320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2469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239"/>
      <c r="D392" s="240"/>
      <c r="E392" s="240"/>
      <c r="F392" s="240"/>
      <c r="G392" s="240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284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46">
        <v>188</v>
      </c>
      <c r="B393" s="147" t="s">
        <v>2818</v>
      </c>
      <c r="C393" s="156" t="s">
        <v>2819</v>
      </c>
      <c r="D393" s="148" t="s">
        <v>2813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293</v>
      </c>
      <c r="T393" s="152" t="s">
        <v>279</v>
      </c>
      <c r="U393" s="136">
        <v>0</v>
      </c>
      <c r="V393" s="136">
        <f>ROUND(E393*U393,2)</f>
        <v>0</v>
      </c>
      <c r="W393" s="136"/>
      <c r="X393" s="136" t="s">
        <v>320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2469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239"/>
      <c r="D394" s="240"/>
      <c r="E394" s="240"/>
      <c r="F394" s="240"/>
      <c r="G394" s="240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284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46">
        <v>189</v>
      </c>
      <c r="B395" s="147" t="s">
        <v>2820</v>
      </c>
      <c r="C395" s="156" t="s">
        <v>2821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293</v>
      </c>
      <c r="T395" s="152" t="s">
        <v>279</v>
      </c>
      <c r="U395" s="136">
        <v>0</v>
      </c>
      <c r="V395" s="136">
        <f>ROUND(E395*U395,2)</f>
        <v>0</v>
      </c>
      <c r="W395" s="136"/>
      <c r="X395" s="136" t="s">
        <v>677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678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239"/>
      <c r="D396" s="240"/>
      <c r="E396" s="240"/>
      <c r="F396" s="240"/>
      <c r="G396" s="240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284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">
      <c r="A397" s="140" t="s">
        <v>273</v>
      </c>
      <c r="B397" s="141" t="s">
        <v>216</v>
      </c>
      <c r="C397" s="155" t="s">
        <v>217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274</v>
      </c>
    </row>
    <row r="398" spans="1:60" outlineLevel="1" x14ac:dyDescent="0.2">
      <c r="A398" s="146">
        <v>190</v>
      </c>
      <c r="B398" s="147" t="s">
        <v>2822</v>
      </c>
      <c r="C398" s="156" t="s">
        <v>2823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293</v>
      </c>
      <c r="T398" s="152" t="s">
        <v>279</v>
      </c>
      <c r="U398" s="136">
        <v>0</v>
      </c>
      <c r="V398" s="136">
        <f>ROUND(E398*U398,2)</f>
        <v>0</v>
      </c>
      <c r="W398" s="136"/>
      <c r="X398" s="136" t="s">
        <v>677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678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239"/>
      <c r="D399" s="240"/>
      <c r="E399" s="240"/>
      <c r="F399" s="240"/>
      <c r="G399" s="240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284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2.5" outlineLevel="1" x14ac:dyDescent="0.2">
      <c r="A400" s="146">
        <v>191</v>
      </c>
      <c r="B400" s="147" t="s">
        <v>2824</v>
      </c>
      <c r="C400" s="156" t="s">
        <v>2825</v>
      </c>
      <c r="D400" s="148" t="s">
        <v>2813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293</v>
      </c>
      <c r="T400" s="152" t="s">
        <v>279</v>
      </c>
      <c r="U400" s="136">
        <v>0</v>
      </c>
      <c r="V400" s="136">
        <f>ROUND(E400*U400,2)</f>
        <v>0</v>
      </c>
      <c r="W400" s="136"/>
      <c r="X400" s="136" t="s">
        <v>320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2469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239"/>
      <c r="D401" s="240"/>
      <c r="E401" s="240"/>
      <c r="F401" s="240"/>
      <c r="G401" s="240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284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x14ac:dyDescent="0.2">
      <c r="A402" s="3"/>
      <c r="B402" s="4"/>
      <c r="C402" s="158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AE402">
        <v>15</v>
      </c>
      <c r="AF402">
        <v>21</v>
      </c>
      <c r="AG402" t="s">
        <v>260</v>
      </c>
    </row>
    <row r="403" spans="1:60" x14ac:dyDescent="0.2">
      <c r="A403" s="129"/>
      <c r="B403" s="130" t="s">
        <v>29</v>
      </c>
      <c r="C403" s="159"/>
      <c r="D403" s="131"/>
      <c r="E403" s="132"/>
      <c r="F403" s="132"/>
      <c r="G403" s="154">
        <f>G8+G29+G64+G135+G148+G209+G274+G301+G330+G343+G388+G397</f>
        <v>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E403">
        <f>SUMIF(L7:L401,AE402,G7:G401)</f>
        <v>0</v>
      </c>
      <c r="AF403">
        <f>SUMIF(L7:L401,AF402,G7:G401)</f>
        <v>0</v>
      </c>
      <c r="AG403" t="s">
        <v>316</v>
      </c>
    </row>
    <row r="404" spans="1:60" x14ac:dyDescent="0.2">
      <c r="C404" s="160"/>
      <c r="D404" s="10"/>
      <c r="AG404" t="s">
        <v>317</v>
      </c>
    </row>
    <row r="405" spans="1:60" x14ac:dyDescent="0.2">
      <c r="D405" s="10"/>
    </row>
    <row r="406" spans="1:60" x14ac:dyDescent="0.2">
      <c r="D406" s="10"/>
    </row>
    <row r="407" spans="1:60" x14ac:dyDescent="0.2">
      <c r="D407" s="10"/>
    </row>
    <row r="408" spans="1:60" x14ac:dyDescent="0.2">
      <c r="D408" s="10"/>
    </row>
    <row r="409" spans="1:60" x14ac:dyDescent="0.2">
      <c r="D409" s="10"/>
    </row>
    <row r="410" spans="1:60" x14ac:dyDescent="0.2">
      <c r="D410" s="10"/>
    </row>
    <row r="411" spans="1:60" x14ac:dyDescent="0.2">
      <c r="D411" s="10"/>
    </row>
    <row r="412" spans="1:60" x14ac:dyDescent="0.2">
      <c r="D412" s="10"/>
    </row>
    <row r="413" spans="1:60" x14ac:dyDescent="0.2">
      <c r="D413" s="10"/>
    </row>
    <row r="414" spans="1:60" x14ac:dyDescent="0.2">
      <c r="D414" s="10"/>
    </row>
    <row r="415" spans="1:60" x14ac:dyDescent="0.2">
      <c r="D415" s="10"/>
    </row>
    <row r="416" spans="1:60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95">
    <mergeCell ref="A1:G1"/>
    <mergeCell ref="C2:G2"/>
    <mergeCell ref="C3:G3"/>
    <mergeCell ref="C4:G4"/>
    <mergeCell ref="C10:G10"/>
    <mergeCell ref="C12:G12"/>
    <mergeCell ref="C26:G26"/>
    <mergeCell ref="C28:G28"/>
    <mergeCell ref="C31:G31"/>
    <mergeCell ref="C33:G33"/>
    <mergeCell ref="C35:G35"/>
    <mergeCell ref="C37:G37"/>
    <mergeCell ref="C14:G14"/>
    <mergeCell ref="C16:G16"/>
    <mergeCell ref="C18:G18"/>
    <mergeCell ref="C20:G20"/>
    <mergeCell ref="C22:G22"/>
    <mergeCell ref="C24:G24"/>
    <mergeCell ref="C51:G51"/>
    <mergeCell ref="C53:G53"/>
    <mergeCell ref="C55:G55"/>
    <mergeCell ref="C57:G57"/>
    <mergeCell ref="C59:G59"/>
    <mergeCell ref="C61:G61"/>
    <mergeCell ref="C39:G39"/>
    <mergeCell ref="C41:G41"/>
    <mergeCell ref="C43:G43"/>
    <mergeCell ref="C45:G45"/>
    <mergeCell ref="C47:G47"/>
    <mergeCell ref="C49:G49"/>
    <mergeCell ref="C76:G76"/>
    <mergeCell ref="C78:G78"/>
    <mergeCell ref="C80:G80"/>
    <mergeCell ref="C82:G82"/>
    <mergeCell ref="C84:G84"/>
    <mergeCell ref="C86:G86"/>
    <mergeCell ref="C63:G63"/>
    <mergeCell ref="C66:G66"/>
    <mergeCell ref="C68:G68"/>
    <mergeCell ref="C70:G70"/>
    <mergeCell ref="C72:G72"/>
    <mergeCell ref="C74:G74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1" ma:contentTypeDescription="Vytvoří nový dokument" ma:contentTypeScope="" ma:versionID="cbc3e3e1b32467c9c14e062f570277c7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70e126b0239b68f38b49cb2857a8ac6b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customXml/itemProps2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4F8CB-CA43-40F9-A7C1-AFA3AECD8D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Ing.arch.Paula Peková</cp:lastModifiedBy>
  <cp:lastPrinted>2019-03-19T12:27:02Z</cp:lastPrinted>
  <dcterms:created xsi:type="dcterms:W3CDTF">2009-04-08T07:15:50Z</dcterms:created>
  <dcterms:modified xsi:type="dcterms:W3CDTF">2023-10-17T09:48:09Z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</Properties>
</file>