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ekov\Downloads\"/>
    </mc:Choice>
  </mc:AlternateContent>
  <xr:revisionPtr revIDLastSave="0" documentId="13_ncr:1_{48B7A461-1056-4D80-A609-F1AC8C18604E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Naklady'!$A$1:$X$49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Pol'!$A$1:$X$461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" i="1" l="1"/>
  <c r="G209" i="29"/>
  <c r="G8" i="29"/>
  <c r="G8" i="12"/>
  <c r="G2658" i="29"/>
  <c r="G2541" i="29"/>
  <c r="G2475" i="29"/>
  <c r="G2310" i="29"/>
  <c r="G2123" i="29"/>
  <c r="G2100" i="29"/>
  <c r="G1931" i="29"/>
  <c r="G1895" i="29"/>
  <c r="G1799" i="29"/>
  <c r="G1794" i="29"/>
  <c r="G1783" i="29"/>
  <c r="G1189" i="29"/>
  <c r="G1110" i="29"/>
  <c r="G930" i="29"/>
  <c r="G883" i="29"/>
  <c r="G738" i="29"/>
  <c r="G694" i="29"/>
  <c r="G659" i="29"/>
  <c r="G591" i="29"/>
  <c r="G467" i="29"/>
  <c r="G418" i="29"/>
  <c r="G124" i="29"/>
  <c r="G388" i="18"/>
  <c r="G436" i="18"/>
  <c r="G433" i="18"/>
  <c r="G416" i="18"/>
  <c r="G407" i="18"/>
  <c r="Q458" i="18"/>
  <c r="O458" i="18"/>
  <c r="K458" i="18"/>
  <c r="I458" i="18"/>
  <c r="G458" i="18"/>
  <c r="M458" i="18" s="1"/>
  <c r="Q456" i="18"/>
  <c r="O456" i="18"/>
  <c r="K456" i="18"/>
  <c r="I456" i="18"/>
  <c r="G456" i="18"/>
  <c r="M456" i="18" s="1"/>
  <c r="Q454" i="18"/>
  <c r="O454" i="18"/>
  <c r="K454" i="18"/>
  <c r="I454" i="18"/>
  <c r="G454" i="18"/>
  <c r="M454" i="18" s="1"/>
  <c r="Q452" i="18"/>
  <c r="O452" i="18"/>
  <c r="K452" i="18"/>
  <c r="I452" i="18"/>
  <c r="G452" i="18"/>
  <c r="M452" i="18" s="1"/>
  <c r="Q450" i="18"/>
  <c r="O450" i="18"/>
  <c r="K450" i="18"/>
  <c r="I450" i="18"/>
  <c r="G450" i="18"/>
  <c r="M450" i="18" s="1"/>
  <c r="Q448" i="18"/>
  <c r="O448" i="18"/>
  <c r="K448" i="18"/>
  <c r="I448" i="18"/>
  <c r="G448" i="18"/>
  <c r="M448" i="18" s="1"/>
  <c r="Q446" i="18"/>
  <c r="O446" i="18"/>
  <c r="K446" i="18"/>
  <c r="I446" i="18"/>
  <c r="G446" i="18"/>
  <c r="M446" i="18" s="1"/>
  <c r="Q444" i="18"/>
  <c r="O444" i="18"/>
  <c r="K444" i="18"/>
  <c r="I444" i="18"/>
  <c r="G444" i="18"/>
  <c r="M444" i="18" s="1"/>
  <c r="Q442" i="18"/>
  <c r="O442" i="18"/>
  <c r="K442" i="18"/>
  <c r="I442" i="18"/>
  <c r="G442" i="18"/>
  <c r="M442" i="18" s="1"/>
  <c r="Q440" i="18"/>
  <c r="O440" i="18"/>
  <c r="K440" i="18"/>
  <c r="I440" i="18"/>
  <c r="G440" i="18"/>
  <c r="M440" i="18" s="1"/>
  <c r="Q438" i="18"/>
  <c r="O438" i="18"/>
  <c r="K438" i="18"/>
  <c r="I438" i="18"/>
  <c r="G438" i="18"/>
  <c r="M438" i="18" s="1"/>
  <c r="Q434" i="18"/>
  <c r="O434" i="18"/>
  <c r="K434" i="18"/>
  <c r="I434" i="18"/>
  <c r="G434" i="18"/>
  <c r="M434" i="18" s="1"/>
  <c r="Q431" i="18"/>
  <c r="O431" i="18"/>
  <c r="K431" i="18"/>
  <c r="I431" i="18"/>
  <c r="G431" i="18"/>
  <c r="M431" i="18" s="1"/>
  <c r="Q429" i="18"/>
  <c r="O429" i="18"/>
  <c r="K429" i="18"/>
  <c r="I429" i="18"/>
  <c r="G429" i="18"/>
  <c r="M429" i="18" s="1"/>
  <c r="Q427" i="18"/>
  <c r="O427" i="18"/>
  <c r="K427" i="18"/>
  <c r="I427" i="18"/>
  <c r="G427" i="18"/>
  <c r="M427" i="18" s="1"/>
  <c r="Q425" i="18"/>
  <c r="O425" i="18"/>
  <c r="K425" i="18"/>
  <c r="I425" i="18"/>
  <c r="G425" i="18"/>
  <c r="M425" i="18" s="1"/>
  <c r="Q423" i="18"/>
  <c r="O423" i="18"/>
  <c r="K423" i="18"/>
  <c r="I423" i="18"/>
  <c r="G423" i="18"/>
  <c r="M423" i="18" s="1"/>
  <c r="Q421" i="18"/>
  <c r="O421" i="18"/>
  <c r="K421" i="18"/>
  <c r="I421" i="18"/>
  <c r="G421" i="18"/>
  <c r="M421" i="18" s="1"/>
  <c r="Q419" i="18"/>
  <c r="O419" i="18"/>
  <c r="K419" i="18"/>
  <c r="I419" i="18"/>
  <c r="G419" i="18"/>
  <c r="M419" i="18" s="1"/>
  <c r="Q417" i="18"/>
  <c r="O417" i="18"/>
  <c r="K417" i="18"/>
  <c r="I417" i="18"/>
  <c r="G417" i="18"/>
  <c r="M417" i="18" s="1"/>
  <c r="Q414" i="18"/>
  <c r="O414" i="18"/>
  <c r="K414" i="18"/>
  <c r="I414" i="18"/>
  <c r="G414" i="18"/>
  <c r="M414" i="18" s="1"/>
  <c r="Q412" i="18"/>
  <c r="O412" i="18"/>
  <c r="K412" i="18"/>
  <c r="I412" i="18"/>
  <c r="G412" i="18"/>
  <c r="M412" i="18" s="1"/>
  <c r="Q410" i="18"/>
  <c r="O410" i="18"/>
  <c r="K410" i="18"/>
  <c r="I410" i="18"/>
  <c r="G410" i="18"/>
  <c r="M410" i="18" s="1"/>
  <c r="Q408" i="18"/>
  <c r="O408" i="18"/>
  <c r="K408" i="18"/>
  <c r="I408" i="18"/>
  <c r="G408" i="18"/>
  <c r="M408" i="18" s="1"/>
  <c r="Q405" i="18"/>
  <c r="O405" i="18"/>
  <c r="K405" i="18"/>
  <c r="I405" i="18"/>
  <c r="G405" i="18"/>
  <c r="M405" i="18" s="1"/>
  <c r="Q403" i="18"/>
  <c r="O403" i="18"/>
  <c r="K403" i="18"/>
  <c r="I403" i="18"/>
  <c r="G403" i="18"/>
  <c r="M403" i="18" s="1"/>
  <c r="G402" i="18"/>
  <c r="O436" i="18" l="1"/>
  <c r="Q436" i="18"/>
  <c r="Q433" i="18" s="1"/>
  <c r="O433" i="18"/>
  <c r="I416" i="18"/>
  <c r="K416" i="18"/>
  <c r="M436" i="18"/>
  <c r="M433" i="18" s="1"/>
  <c r="I436" i="18"/>
  <c r="I433" i="18" s="1"/>
  <c r="K436" i="18"/>
  <c r="K433" i="18" s="1"/>
  <c r="O416" i="18"/>
  <c r="O402" i="18"/>
  <c r="Q407" i="18"/>
  <c r="M416" i="18"/>
  <c r="Q416" i="18"/>
  <c r="I407" i="18"/>
  <c r="K402" i="18"/>
  <c r="K407" i="18"/>
  <c r="O407" i="18"/>
  <c r="M402" i="18"/>
  <c r="Q402" i="18"/>
  <c r="I402" i="18"/>
  <c r="M407" i="18"/>
  <c r="Q1176" i="29"/>
  <c r="O1176" i="29"/>
  <c r="K1176" i="29"/>
  <c r="I1176" i="29"/>
  <c r="G1176" i="29"/>
  <c r="G122" i="27"/>
  <c r="G115" i="27" s="1"/>
  <c r="G120" i="27"/>
  <c r="G118" i="27"/>
  <c r="G116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5" i="27" s="1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G125" i="27" l="1"/>
  <c r="M1176" i="29"/>
  <c r="V45" i="12"/>
  <c r="Q45" i="12"/>
  <c r="O45" i="12"/>
  <c r="K45" i="12"/>
  <c r="I45" i="12"/>
  <c r="G45" i="12"/>
  <c r="M45" i="12" l="1"/>
  <c r="G9" i="29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M125" i="29" s="1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M348" i="29" s="1"/>
  <c r="I348" i="29"/>
  <c r="K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M376" i="29" s="1"/>
  <c r="I376" i="29"/>
  <c r="K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M611" i="29" s="1"/>
  <c r="I611" i="29"/>
  <c r="K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M628" i="29" s="1"/>
  <c r="I628" i="29"/>
  <c r="K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M1160" i="29" s="1"/>
  <c r="I1160" i="29"/>
  <c r="K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I1172" i="29"/>
  <c r="K1172" i="29"/>
  <c r="O1172" i="29"/>
  <c r="Q1172" i="29"/>
  <c r="V1172" i="29"/>
  <c r="G1190" i="29"/>
  <c r="I1190" i="29"/>
  <c r="K1190" i="29"/>
  <c r="O1190" i="29"/>
  <c r="Q1190" i="29"/>
  <c r="V1190" i="29"/>
  <c r="G1195" i="29"/>
  <c r="M1195" i="29" s="1"/>
  <c r="I1195" i="29"/>
  <c r="K1195" i="29"/>
  <c r="O1195" i="29"/>
  <c r="Q1195" i="29"/>
  <c r="V1195" i="29"/>
  <c r="BA1196" i="29"/>
  <c r="G1210" i="29"/>
  <c r="M1210" i="29" s="1"/>
  <c r="I1210" i="29"/>
  <c r="K1210" i="29"/>
  <c r="O1210" i="29"/>
  <c r="Q1210" i="29"/>
  <c r="V1210" i="29"/>
  <c r="BA1211" i="29"/>
  <c r="G1218" i="29"/>
  <c r="M1218" i="29" s="1"/>
  <c r="I1218" i="29"/>
  <c r="K1218" i="29"/>
  <c r="O1218" i="29"/>
  <c r="Q1218" i="29"/>
  <c r="V1218" i="29"/>
  <c r="BA1219" i="29"/>
  <c r="G1224" i="29"/>
  <c r="M1224" i="29" s="1"/>
  <c r="I1224" i="29"/>
  <c r="K1224" i="29"/>
  <c r="O1224" i="29"/>
  <c r="Q1224" i="29"/>
  <c r="V1224" i="29"/>
  <c r="G1228" i="29"/>
  <c r="M1228" i="29" s="1"/>
  <c r="I1228" i="29"/>
  <c r="K1228" i="29"/>
  <c r="O1228" i="29"/>
  <c r="Q1228" i="29"/>
  <c r="V1228" i="29"/>
  <c r="G1235" i="29"/>
  <c r="M1235" i="29" s="1"/>
  <c r="I1235" i="29"/>
  <c r="K1235" i="29"/>
  <c r="O1235" i="29"/>
  <c r="Q1235" i="29"/>
  <c r="V1235" i="29"/>
  <c r="G1244" i="29"/>
  <c r="M1244" i="29" s="1"/>
  <c r="I1244" i="29"/>
  <c r="K1244" i="29"/>
  <c r="O1244" i="29"/>
  <c r="Q1244" i="29"/>
  <c r="V1244" i="29"/>
  <c r="G1255" i="29"/>
  <c r="M1255" i="29" s="1"/>
  <c r="I1255" i="29"/>
  <c r="K1255" i="29"/>
  <c r="O1255" i="29"/>
  <c r="Q1255" i="29"/>
  <c r="V1255" i="29"/>
  <c r="G1260" i="29"/>
  <c r="M1260" i="29" s="1"/>
  <c r="I1260" i="29"/>
  <c r="K1260" i="29"/>
  <c r="O1260" i="29"/>
  <c r="Q1260" i="29"/>
  <c r="V1260" i="29"/>
  <c r="G1271" i="29"/>
  <c r="M1271" i="29" s="1"/>
  <c r="I1271" i="29"/>
  <c r="K1271" i="29"/>
  <c r="O1271" i="29"/>
  <c r="Q1271" i="29"/>
  <c r="V1271" i="29"/>
  <c r="G1277" i="29"/>
  <c r="M1277" i="29" s="1"/>
  <c r="I1277" i="29"/>
  <c r="K1277" i="29"/>
  <c r="O1277" i="29"/>
  <c r="Q1277" i="29"/>
  <c r="V1277" i="29"/>
  <c r="G1293" i="29"/>
  <c r="M1293" i="29" s="1"/>
  <c r="I1293" i="29"/>
  <c r="K1293" i="29"/>
  <c r="O1293" i="29"/>
  <c r="Q1293" i="29"/>
  <c r="V1293" i="29"/>
  <c r="G1298" i="29"/>
  <c r="M1298" i="29" s="1"/>
  <c r="I1298" i="29"/>
  <c r="K1298" i="29"/>
  <c r="O1298" i="29"/>
  <c r="Q1298" i="29"/>
  <c r="V1298" i="29"/>
  <c r="BA1299" i="29"/>
  <c r="G1304" i="29"/>
  <c r="M1304" i="29" s="1"/>
  <c r="I1304" i="29"/>
  <c r="K1304" i="29"/>
  <c r="O1304" i="29"/>
  <c r="Q1304" i="29"/>
  <c r="V1304" i="29"/>
  <c r="BA1305" i="29"/>
  <c r="G1309" i="29"/>
  <c r="M1309" i="29" s="1"/>
  <c r="I1309" i="29"/>
  <c r="K1309" i="29"/>
  <c r="O1309" i="29"/>
  <c r="Q1309" i="29"/>
  <c r="V1309" i="29"/>
  <c r="G1320" i="29"/>
  <c r="M1320" i="29" s="1"/>
  <c r="I1320" i="29"/>
  <c r="K1320" i="29"/>
  <c r="O1320" i="29"/>
  <c r="Q1320" i="29"/>
  <c r="V1320" i="29"/>
  <c r="G1327" i="29"/>
  <c r="M1327" i="29" s="1"/>
  <c r="I1327" i="29"/>
  <c r="K1327" i="29"/>
  <c r="O1327" i="29"/>
  <c r="Q1327" i="29"/>
  <c r="V1327" i="29"/>
  <c r="G1341" i="29"/>
  <c r="M1341" i="29" s="1"/>
  <c r="I1341" i="29"/>
  <c r="K1341" i="29"/>
  <c r="O1341" i="29"/>
  <c r="Q1341" i="29"/>
  <c r="V1341" i="29"/>
  <c r="G1345" i="29"/>
  <c r="M1345" i="29" s="1"/>
  <c r="I1345" i="29"/>
  <c r="K1345" i="29"/>
  <c r="O1345" i="29"/>
  <c r="Q1345" i="29"/>
  <c r="V1345" i="29"/>
  <c r="G1349" i="29"/>
  <c r="M1349" i="29" s="1"/>
  <c r="I1349" i="29"/>
  <c r="K1349" i="29"/>
  <c r="O1349" i="29"/>
  <c r="Q1349" i="29"/>
  <c r="V1349" i="29"/>
  <c r="G1353" i="29"/>
  <c r="M1353" i="29" s="1"/>
  <c r="I1353" i="29"/>
  <c r="K1353" i="29"/>
  <c r="O1353" i="29"/>
  <c r="Q1353" i="29"/>
  <c r="V1353" i="29"/>
  <c r="G1357" i="29"/>
  <c r="M1357" i="29" s="1"/>
  <c r="I1357" i="29"/>
  <c r="K1357" i="29"/>
  <c r="O1357" i="29"/>
  <c r="Q1357" i="29"/>
  <c r="V1357" i="29"/>
  <c r="G1364" i="29"/>
  <c r="M1364" i="29" s="1"/>
  <c r="I1364" i="29"/>
  <c r="K1364" i="29"/>
  <c r="O1364" i="29"/>
  <c r="Q1364" i="29"/>
  <c r="V1364" i="29"/>
  <c r="G1370" i="29"/>
  <c r="M1370" i="29" s="1"/>
  <c r="I1370" i="29"/>
  <c r="K1370" i="29"/>
  <c r="O1370" i="29"/>
  <c r="Q1370" i="29"/>
  <c r="V1370" i="29"/>
  <c r="G1376" i="29"/>
  <c r="M1376" i="29" s="1"/>
  <c r="I1376" i="29"/>
  <c r="K1376" i="29"/>
  <c r="O1376" i="29"/>
  <c r="Q1376" i="29"/>
  <c r="V1376" i="29"/>
  <c r="G1382" i="29"/>
  <c r="M1382" i="29" s="1"/>
  <c r="I1382" i="29"/>
  <c r="K1382" i="29"/>
  <c r="O1382" i="29"/>
  <c r="Q1382" i="29"/>
  <c r="V1382" i="29"/>
  <c r="G1398" i="29"/>
  <c r="M1398" i="29" s="1"/>
  <c r="I1398" i="29"/>
  <c r="K1398" i="29"/>
  <c r="O1398" i="29"/>
  <c r="Q1398" i="29"/>
  <c r="V1398" i="29"/>
  <c r="G1402" i="29"/>
  <c r="M1402" i="29" s="1"/>
  <c r="I1402" i="29"/>
  <c r="K1402" i="29"/>
  <c r="O1402" i="29"/>
  <c r="Q1402" i="29"/>
  <c r="V1402" i="29"/>
  <c r="G1406" i="29"/>
  <c r="M1406" i="29" s="1"/>
  <c r="I1406" i="29"/>
  <c r="K1406" i="29"/>
  <c r="O1406" i="29"/>
  <c r="Q1406" i="29"/>
  <c r="V1406" i="29"/>
  <c r="G1486" i="29"/>
  <c r="M1486" i="29" s="1"/>
  <c r="I1486" i="29"/>
  <c r="K1486" i="29"/>
  <c r="O1486" i="29"/>
  <c r="Q1486" i="29"/>
  <c r="V1486" i="29"/>
  <c r="G1520" i="29"/>
  <c r="M1520" i="29" s="1"/>
  <c r="I1520" i="29"/>
  <c r="K1520" i="29"/>
  <c r="O1520" i="29"/>
  <c r="Q1520" i="29"/>
  <c r="V1520" i="29"/>
  <c r="G1530" i="29"/>
  <c r="M1530" i="29" s="1"/>
  <c r="I1530" i="29"/>
  <c r="K1530" i="29"/>
  <c r="O1530" i="29"/>
  <c r="Q1530" i="29"/>
  <c r="V1530" i="29"/>
  <c r="G1553" i="29"/>
  <c r="M1553" i="29" s="1"/>
  <c r="I1553" i="29"/>
  <c r="K1553" i="29"/>
  <c r="O1553" i="29"/>
  <c r="Q1553" i="29"/>
  <c r="V1553" i="29"/>
  <c r="G1568" i="29"/>
  <c r="M1568" i="29" s="1"/>
  <c r="I1568" i="29"/>
  <c r="K1568" i="29"/>
  <c r="O1568" i="29"/>
  <c r="Q1568" i="29"/>
  <c r="V1568" i="29"/>
  <c r="G1572" i="29"/>
  <c r="M1572" i="29" s="1"/>
  <c r="I1572" i="29"/>
  <c r="K1572" i="29"/>
  <c r="O1572" i="29"/>
  <c r="Q1572" i="29"/>
  <c r="V1572" i="29"/>
  <c r="G1576" i="29"/>
  <c r="M1576" i="29" s="1"/>
  <c r="I1576" i="29"/>
  <c r="K1576" i="29"/>
  <c r="O1576" i="29"/>
  <c r="Q1576" i="29"/>
  <c r="V1576" i="29"/>
  <c r="G1580" i="29"/>
  <c r="M1580" i="29" s="1"/>
  <c r="I1580" i="29"/>
  <c r="K1580" i="29"/>
  <c r="O1580" i="29"/>
  <c r="Q1580" i="29"/>
  <c r="V1580" i="29"/>
  <c r="G1589" i="29"/>
  <c r="M1589" i="29" s="1"/>
  <c r="I1589" i="29"/>
  <c r="K1589" i="29"/>
  <c r="O1589" i="29"/>
  <c r="Q1589" i="29"/>
  <c r="V1589" i="29"/>
  <c r="G1594" i="29"/>
  <c r="M1594" i="29" s="1"/>
  <c r="I1594" i="29"/>
  <c r="K1594" i="29"/>
  <c r="O1594" i="29"/>
  <c r="Q1594" i="29"/>
  <c r="V1594" i="29"/>
  <c r="G1599" i="29"/>
  <c r="M1599" i="29" s="1"/>
  <c r="I1599" i="29"/>
  <c r="K1599" i="29"/>
  <c r="O1599" i="29"/>
  <c r="Q1599" i="29"/>
  <c r="V1599" i="29"/>
  <c r="G1603" i="29"/>
  <c r="M1603" i="29" s="1"/>
  <c r="I1603" i="29"/>
  <c r="K1603" i="29"/>
  <c r="O1603" i="29"/>
  <c r="Q1603" i="29"/>
  <c r="V1603" i="29"/>
  <c r="G1607" i="29"/>
  <c r="M1607" i="29" s="1"/>
  <c r="I1607" i="29"/>
  <c r="K1607" i="29"/>
  <c r="O1607" i="29"/>
  <c r="Q1607" i="29"/>
  <c r="V1607" i="29"/>
  <c r="G1611" i="29"/>
  <c r="M1611" i="29" s="1"/>
  <c r="I1611" i="29"/>
  <c r="K1611" i="29"/>
  <c r="O1611" i="29"/>
  <c r="Q1611" i="29"/>
  <c r="V1611" i="29"/>
  <c r="G1616" i="29"/>
  <c r="M1616" i="29" s="1"/>
  <c r="I1616" i="29"/>
  <c r="K1616" i="29"/>
  <c r="O1616" i="29"/>
  <c r="Q1616" i="29"/>
  <c r="V1616" i="29"/>
  <c r="G1621" i="29"/>
  <c r="M1621" i="29" s="1"/>
  <c r="I1621" i="29"/>
  <c r="K1621" i="29"/>
  <c r="O1621" i="29"/>
  <c r="Q1621" i="29"/>
  <c r="V1621" i="29"/>
  <c r="G1688" i="29"/>
  <c r="M1688" i="29" s="1"/>
  <c r="I1688" i="29"/>
  <c r="K1688" i="29"/>
  <c r="O1688" i="29"/>
  <c r="Q1688" i="29"/>
  <c r="V1688" i="29"/>
  <c r="G1697" i="29"/>
  <c r="M1697" i="29" s="1"/>
  <c r="I1697" i="29"/>
  <c r="K1697" i="29"/>
  <c r="O1697" i="29"/>
  <c r="Q1697" i="29"/>
  <c r="V1697" i="29"/>
  <c r="BA1698" i="29"/>
  <c r="G1707" i="29"/>
  <c r="M1707" i="29" s="1"/>
  <c r="I1707" i="29"/>
  <c r="K1707" i="29"/>
  <c r="O1707" i="29"/>
  <c r="Q1707" i="29"/>
  <c r="V1707" i="29"/>
  <c r="G1715" i="29"/>
  <c r="M1715" i="29" s="1"/>
  <c r="I1715" i="29"/>
  <c r="K1715" i="29"/>
  <c r="O1715" i="29"/>
  <c r="Q1715" i="29"/>
  <c r="V1715" i="29"/>
  <c r="G1717" i="29"/>
  <c r="M1717" i="29" s="1"/>
  <c r="I1717" i="29"/>
  <c r="K1717" i="29"/>
  <c r="O1717" i="29"/>
  <c r="Q1717" i="29"/>
  <c r="V1717" i="29"/>
  <c r="G1723" i="29"/>
  <c r="M1723" i="29" s="1"/>
  <c r="I1723" i="29"/>
  <c r="K1723" i="29"/>
  <c r="O1723" i="29"/>
  <c r="Q1723" i="29"/>
  <c r="V1723" i="29"/>
  <c r="G1729" i="29"/>
  <c r="M1729" i="29" s="1"/>
  <c r="I1729" i="29"/>
  <c r="K1729" i="29"/>
  <c r="O1729" i="29"/>
  <c r="Q1729" i="29"/>
  <c r="V1729" i="29"/>
  <c r="G1743" i="29"/>
  <c r="M1743" i="29" s="1"/>
  <c r="I1743" i="29"/>
  <c r="K1743" i="29"/>
  <c r="O1743" i="29"/>
  <c r="Q1743" i="29"/>
  <c r="V1743" i="29"/>
  <c r="G1745" i="29"/>
  <c r="M1745" i="29" s="1"/>
  <c r="I1745" i="29"/>
  <c r="K1745" i="29"/>
  <c r="O1745" i="29"/>
  <c r="Q1745" i="29"/>
  <c r="V1745" i="29"/>
  <c r="G1750" i="29"/>
  <c r="M1750" i="29" s="1"/>
  <c r="I1750" i="29"/>
  <c r="K1750" i="29"/>
  <c r="O1750" i="29"/>
  <c r="Q1750" i="29"/>
  <c r="V1750" i="29"/>
  <c r="G1754" i="29"/>
  <c r="M1754" i="29" s="1"/>
  <c r="I1754" i="29"/>
  <c r="K1754" i="29"/>
  <c r="O1754" i="29"/>
  <c r="Q1754" i="29"/>
  <c r="V1754" i="29"/>
  <c r="G1758" i="29"/>
  <c r="M1758" i="29" s="1"/>
  <c r="I1758" i="29"/>
  <c r="K1758" i="29"/>
  <c r="O1758" i="29"/>
  <c r="Q1758" i="29"/>
  <c r="V1758" i="29"/>
  <c r="BA1759" i="29"/>
  <c r="G1768" i="29"/>
  <c r="M1768" i="29" s="1"/>
  <c r="I1768" i="29"/>
  <c r="K1768" i="29"/>
  <c r="O1768" i="29"/>
  <c r="Q1768" i="29"/>
  <c r="V1768" i="29"/>
  <c r="BA1769" i="29"/>
  <c r="G1778" i="29"/>
  <c r="M1778" i="29" s="1"/>
  <c r="I1778" i="29"/>
  <c r="K1778" i="29"/>
  <c r="O1778" i="29"/>
  <c r="Q1778" i="29"/>
  <c r="V1778" i="29"/>
  <c r="BA1779" i="29"/>
  <c r="G1784" i="29"/>
  <c r="I1784" i="29"/>
  <c r="I1783" i="29" s="1"/>
  <c r="K1784" i="29"/>
  <c r="K1783" i="29" s="1"/>
  <c r="O1784" i="29"/>
  <c r="O1783" i="29" s="1"/>
  <c r="Q1784" i="29"/>
  <c r="Q1783" i="29" s="1"/>
  <c r="V1784" i="29"/>
  <c r="V1783" i="29" s="1"/>
  <c r="G1795" i="29"/>
  <c r="I1795" i="29"/>
  <c r="K1795" i="29"/>
  <c r="O1795" i="29"/>
  <c r="Q1795" i="29"/>
  <c r="V1795" i="29"/>
  <c r="G1797" i="29"/>
  <c r="M1797" i="29" s="1"/>
  <c r="I1797" i="29"/>
  <c r="K1797" i="29"/>
  <c r="O1797" i="29"/>
  <c r="Q1797" i="29"/>
  <c r="V1797" i="29"/>
  <c r="G1800" i="29"/>
  <c r="M1800" i="29" s="1"/>
  <c r="I1800" i="29"/>
  <c r="K1800" i="29"/>
  <c r="O1800" i="29"/>
  <c r="Q1800" i="29"/>
  <c r="V1800" i="29"/>
  <c r="G1804" i="29"/>
  <c r="M1804" i="29" s="1"/>
  <c r="I1804" i="29"/>
  <c r="K1804" i="29"/>
  <c r="O1804" i="29"/>
  <c r="Q1804" i="29"/>
  <c r="V1804" i="29"/>
  <c r="G1815" i="29"/>
  <c r="M1815" i="29" s="1"/>
  <c r="I1815" i="29"/>
  <c r="K1815" i="29"/>
  <c r="O1815" i="29"/>
  <c r="Q1815" i="29"/>
  <c r="V1815" i="29"/>
  <c r="G1822" i="29"/>
  <c r="M1822" i="29" s="1"/>
  <c r="I1822" i="29"/>
  <c r="K1822" i="29"/>
  <c r="O1822" i="29"/>
  <c r="Q1822" i="29"/>
  <c r="V1822" i="29"/>
  <c r="G1833" i="29"/>
  <c r="M1833" i="29" s="1"/>
  <c r="I1833" i="29"/>
  <c r="K1833" i="29"/>
  <c r="O1833" i="29"/>
  <c r="Q1833" i="29"/>
  <c r="V1833" i="29"/>
  <c r="G1840" i="29"/>
  <c r="M1840" i="29" s="1"/>
  <c r="I1840" i="29"/>
  <c r="K1840" i="29"/>
  <c r="O1840" i="29"/>
  <c r="Q1840" i="29"/>
  <c r="V1840" i="29"/>
  <c r="G1847" i="29"/>
  <c r="M1847" i="29" s="1"/>
  <c r="I1847" i="29"/>
  <c r="K1847" i="29"/>
  <c r="O1847" i="29"/>
  <c r="Q1847" i="29"/>
  <c r="V1847" i="29"/>
  <c r="BA1848" i="29"/>
  <c r="G1856" i="29"/>
  <c r="M1856" i="29" s="1"/>
  <c r="I1856" i="29"/>
  <c r="K1856" i="29"/>
  <c r="O1856" i="29"/>
  <c r="Q1856" i="29"/>
  <c r="V1856" i="29"/>
  <c r="G1860" i="29"/>
  <c r="M1860" i="29" s="1"/>
  <c r="I1860" i="29"/>
  <c r="K1860" i="29"/>
  <c r="O1860" i="29"/>
  <c r="Q1860" i="29"/>
  <c r="V1860" i="29"/>
  <c r="G1876" i="29"/>
  <c r="M1876" i="29" s="1"/>
  <c r="I1876" i="29"/>
  <c r="K1876" i="29"/>
  <c r="O1876" i="29"/>
  <c r="Q1876" i="29"/>
  <c r="V1876" i="29"/>
  <c r="G1892" i="29"/>
  <c r="M1892" i="29" s="1"/>
  <c r="I1892" i="29"/>
  <c r="K1892" i="29"/>
  <c r="O1892" i="29"/>
  <c r="Q1892" i="29"/>
  <c r="V1892" i="29"/>
  <c r="G1896" i="29"/>
  <c r="I1896" i="29"/>
  <c r="K1896" i="29"/>
  <c r="O1896" i="29"/>
  <c r="Q1896" i="29"/>
  <c r="V1896" i="29"/>
  <c r="G1907" i="29"/>
  <c r="M1907" i="29" s="1"/>
  <c r="I1907" i="29"/>
  <c r="K1907" i="29"/>
  <c r="O1907" i="29"/>
  <c r="Q1907" i="29"/>
  <c r="V1907" i="29"/>
  <c r="G1918" i="29"/>
  <c r="M1918" i="29" s="1"/>
  <c r="I1918" i="29"/>
  <c r="K1918" i="29"/>
  <c r="O1918" i="29"/>
  <c r="Q1918" i="29"/>
  <c r="V1918" i="29"/>
  <c r="G1928" i="29"/>
  <c r="M1928" i="29" s="1"/>
  <c r="I1928" i="29"/>
  <c r="K1928" i="29"/>
  <c r="O1928" i="29"/>
  <c r="Q1928" i="29"/>
  <c r="V1928" i="29"/>
  <c r="G1932" i="29"/>
  <c r="M1932" i="29" s="1"/>
  <c r="I1932" i="29"/>
  <c r="K1932" i="29"/>
  <c r="O1932" i="29"/>
  <c r="Q1932" i="29"/>
  <c r="V1932" i="29"/>
  <c r="G1943" i="29"/>
  <c r="M1943" i="29" s="1"/>
  <c r="I1943" i="29"/>
  <c r="K1943" i="29"/>
  <c r="O1943" i="29"/>
  <c r="Q1943" i="29"/>
  <c r="V1943" i="29"/>
  <c r="G1949" i="29"/>
  <c r="M1949" i="29" s="1"/>
  <c r="I1949" i="29"/>
  <c r="K1949" i="29"/>
  <c r="O1949" i="29"/>
  <c r="Q1949" i="29"/>
  <c r="V1949" i="29"/>
  <c r="G1961" i="29"/>
  <c r="M1961" i="29" s="1"/>
  <c r="I1961" i="29"/>
  <c r="K1961" i="29"/>
  <c r="O1961" i="29"/>
  <c r="Q1961" i="29"/>
  <c r="V1961" i="29"/>
  <c r="G1968" i="29"/>
  <c r="M1968" i="29" s="1"/>
  <c r="I1968" i="29"/>
  <c r="K1968" i="29"/>
  <c r="O1968" i="29"/>
  <c r="Q1968" i="29"/>
  <c r="V1968" i="29"/>
  <c r="G1976" i="29"/>
  <c r="M1976" i="29" s="1"/>
  <c r="I1976" i="29"/>
  <c r="K1976" i="29"/>
  <c r="O1976" i="29"/>
  <c r="Q1976" i="29"/>
  <c r="V1976" i="29"/>
  <c r="G1987" i="29"/>
  <c r="M1987" i="29" s="1"/>
  <c r="I1987" i="29"/>
  <c r="K1987" i="29"/>
  <c r="O1987" i="29"/>
  <c r="Q1987" i="29"/>
  <c r="V1987" i="29"/>
  <c r="G1997" i="29"/>
  <c r="M1997" i="29" s="1"/>
  <c r="I1997" i="29"/>
  <c r="K1997" i="29"/>
  <c r="O1997" i="29"/>
  <c r="Q1997" i="29"/>
  <c r="V1997" i="29"/>
  <c r="BA1998" i="29"/>
  <c r="G2008" i="29"/>
  <c r="M2008" i="29" s="1"/>
  <c r="I2008" i="29"/>
  <c r="K2008" i="29"/>
  <c r="O2008" i="29"/>
  <c r="Q2008" i="29"/>
  <c r="V2008" i="29"/>
  <c r="G2015" i="29"/>
  <c r="M2015" i="29" s="1"/>
  <c r="I2015" i="29"/>
  <c r="K2015" i="29"/>
  <c r="O2015" i="29"/>
  <c r="Q2015" i="29"/>
  <c r="V2015" i="29"/>
  <c r="G2028" i="29"/>
  <c r="M2028" i="29" s="1"/>
  <c r="I2028" i="29"/>
  <c r="K2028" i="29"/>
  <c r="O2028" i="29"/>
  <c r="Q2028" i="29"/>
  <c r="V2028" i="29"/>
  <c r="BA2029" i="29"/>
  <c r="G2039" i="29"/>
  <c r="M2039" i="29" s="1"/>
  <c r="I2039" i="29"/>
  <c r="K2039" i="29"/>
  <c r="O2039" i="29"/>
  <c r="Q2039" i="29"/>
  <c r="V2039" i="29"/>
  <c r="G2045" i="29"/>
  <c r="M2045" i="29" s="1"/>
  <c r="I2045" i="29"/>
  <c r="K2045" i="29"/>
  <c r="O2045" i="29"/>
  <c r="Q2045" i="29"/>
  <c r="V2045" i="29"/>
  <c r="G2054" i="29"/>
  <c r="M2054" i="29" s="1"/>
  <c r="I2054" i="29"/>
  <c r="K2054" i="29"/>
  <c r="O2054" i="29"/>
  <c r="Q2054" i="29"/>
  <c r="V2054" i="29"/>
  <c r="G2059" i="29"/>
  <c r="M2059" i="29" s="1"/>
  <c r="I2059" i="29"/>
  <c r="K2059" i="29"/>
  <c r="O2059" i="29"/>
  <c r="Q2059" i="29"/>
  <c r="V2059" i="29"/>
  <c r="G2063" i="29"/>
  <c r="M2063" i="29" s="1"/>
  <c r="I2063" i="29"/>
  <c r="K2063" i="29"/>
  <c r="O2063" i="29"/>
  <c r="Q2063" i="29"/>
  <c r="V2063" i="29"/>
  <c r="G2069" i="29"/>
  <c r="M2069" i="29" s="1"/>
  <c r="I2069" i="29"/>
  <c r="K2069" i="29"/>
  <c r="O2069" i="29"/>
  <c r="Q2069" i="29"/>
  <c r="V2069" i="29"/>
  <c r="G2074" i="29"/>
  <c r="M2074" i="29" s="1"/>
  <c r="I2074" i="29"/>
  <c r="K2074" i="29"/>
  <c r="O2074" i="29"/>
  <c r="Q2074" i="29"/>
  <c r="V2074" i="29"/>
  <c r="G2086" i="29"/>
  <c r="M2086" i="29" s="1"/>
  <c r="I2086" i="29"/>
  <c r="K2086" i="29"/>
  <c r="O2086" i="29"/>
  <c r="Q2086" i="29"/>
  <c r="V2086" i="29"/>
  <c r="G2097" i="29"/>
  <c r="M2097" i="29" s="1"/>
  <c r="I2097" i="29"/>
  <c r="K2097" i="29"/>
  <c r="O2097" i="29"/>
  <c r="Q2097" i="29"/>
  <c r="V2097" i="29"/>
  <c r="G2101" i="29"/>
  <c r="I2101" i="29"/>
  <c r="K2101" i="29"/>
  <c r="O2101" i="29"/>
  <c r="Q2101" i="29"/>
  <c r="V2101" i="29"/>
  <c r="G2107" i="29"/>
  <c r="M2107" i="29" s="1"/>
  <c r="I2107" i="29"/>
  <c r="K2107" i="29"/>
  <c r="O2107" i="29"/>
  <c r="Q2107" i="29"/>
  <c r="V2107" i="29"/>
  <c r="G2113" i="29"/>
  <c r="M2113" i="29" s="1"/>
  <c r="I2113" i="29"/>
  <c r="K2113" i="29"/>
  <c r="O2113" i="29"/>
  <c r="Q2113" i="29"/>
  <c r="V2113" i="29"/>
  <c r="G2119" i="29"/>
  <c r="M2119" i="29" s="1"/>
  <c r="I2119" i="29"/>
  <c r="K2119" i="29"/>
  <c r="O2119" i="29"/>
  <c r="Q2119" i="29"/>
  <c r="V2119" i="29"/>
  <c r="G2124" i="29"/>
  <c r="M2124" i="29" s="1"/>
  <c r="I2124" i="29"/>
  <c r="K2124" i="29"/>
  <c r="O2124" i="29"/>
  <c r="Q2124" i="29"/>
  <c r="V2124" i="29"/>
  <c r="G2129" i="29"/>
  <c r="M2129" i="29" s="1"/>
  <c r="I2129" i="29"/>
  <c r="K2129" i="29"/>
  <c r="O2129" i="29"/>
  <c r="Q2129" i="29"/>
  <c r="V2129" i="29"/>
  <c r="G2134" i="29"/>
  <c r="M2134" i="29" s="1"/>
  <c r="I2134" i="29"/>
  <c r="K2134" i="29"/>
  <c r="O2134" i="29"/>
  <c r="Q2134" i="29"/>
  <c r="V2134" i="29"/>
  <c r="G2139" i="29"/>
  <c r="M2139" i="29" s="1"/>
  <c r="I2139" i="29"/>
  <c r="K2139" i="29"/>
  <c r="O2139" i="29"/>
  <c r="Q2139" i="29"/>
  <c r="V2139" i="29"/>
  <c r="G2147" i="29"/>
  <c r="M2147" i="29" s="1"/>
  <c r="I2147" i="29"/>
  <c r="K2147" i="29"/>
  <c r="O2147" i="29"/>
  <c r="Q2147" i="29"/>
  <c r="V2147" i="29"/>
  <c r="G2162" i="29"/>
  <c r="M2162" i="29" s="1"/>
  <c r="I2162" i="29"/>
  <c r="K2162" i="29"/>
  <c r="O2162" i="29"/>
  <c r="Q2162" i="29"/>
  <c r="V2162" i="29"/>
  <c r="G2169" i="29"/>
  <c r="M2169" i="29" s="1"/>
  <c r="I2169" i="29"/>
  <c r="K2169" i="29"/>
  <c r="O2169" i="29"/>
  <c r="Q2169" i="29"/>
  <c r="V2169" i="29"/>
  <c r="G2175" i="29"/>
  <c r="M2175" i="29" s="1"/>
  <c r="I2175" i="29"/>
  <c r="K2175" i="29"/>
  <c r="O2175" i="29"/>
  <c r="Q2175" i="29"/>
  <c r="V2175" i="29"/>
  <c r="BA2176" i="29"/>
  <c r="G2182" i="29"/>
  <c r="M2182" i="29" s="1"/>
  <c r="I2182" i="29"/>
  <c r="K2182" i="29"/>
  <c r="O2182" i="29"/>
  <c r="Q2182" i="29"/>
  <c r="V2182" i="29"/>
  <c r="G2187" i="29"/>
  <c r="M2187" i="29" s="1"/>
  <c r="I2187" i="29"/>
  <c r="K2187" i="29"/>
  <c r="O2187" i="29"/>
  <c r="Q2187" i="29"/>
  <c r="V2187" i="29"/>
  <c r="G2202" i="29"/>
  <c r="M2202" i="29" s="1"/>
  <c r="I2202" i="29"/>
  <c r="K2202" i="29"/>
  <c r="O2202" i="29"/>
  <c r="Q2202" i="29"/>
  <c r="V2202" i="29"/>
  <c r="G2212" i="29"/>
  <c r="M2212" i="29" s="1"/>
  <c r="I2212" i="29"/>
  <c r="K2212" i="29"/>
  <c r="O2212" i="29"/>
  <c r="Q2212" i="29"/>
  <c r="V2212" i="29"/>
  <c r="G2223" i="29"/>
  <c r="M2223" i="29" s="1"/>
  <c r="I2223" i="29"/>
  <c r="K2223" i="29"/>
  <c r="O2223" i="29"/>
  <c r="Q2223" i="29"/>
  <c r="V2223" i="29"/>
  <c r="G2227" i="29"/>
  <c r="I2227" i="29"/>
  <c r="K2227" i="29"/>
  <c r="O2227" i="29"/>
  <c r="Q2227" i="29"/>
  <c r="V2227" i="29"/>
  <c r="G2237" i="29"/>
  <c r="M2237" i="29" s="1"/>
  <c r="I2237" i="29"/>
  <c r="K2237" i="29"/>
  <c r="O2237" i="29"/>
  <c r="Q2237" i="29"/>
  <c r="V2237" i="29"/>
  <c r="G2239" i="29"/>
  <c r="M2239" i="29" s="1"/>
  <c r="I2239" i="29"/>
  <c r="K2239" i="29"/>
  <c r="O2239" i="29"/>
  <c r="Q2239" i="29"/>
  <c r="V2239" i="29"/>
  <c r="G2241" i="29"/>
  <c r="M2241" i="29" s="1"/>
  <c r="I2241" i="29"/>
  <c r="K2241" i="29"/>
  <c r="O2241" i="29"/>
  <c r="Q2241" i="29"/>
  <c r="V2241" i="29"/>
  <c r="G2244" i="29"/>
  <c r="M2244" i="29" s="1"/>
  <c r="I2244" i="29"/>
  <c r="K2244" i="29"/>
  <c r="O2244" i="29"/>
  <c r="Q2244" i="29"/>
  <c r="V2244" i="29"/>
  <c r="G2247" i="29"/>
  <c r="M2247" i="29" s="1"/>
  <c r="I2247" i="29"/>
  <c r="K2247" i="29"/>
  <c r="O2247" i="29"/>
  <c r="Q2247" i="29"/>
  <c r="V2247" i="29"/>
  <c r="G2249" i="29"/>
  <c r="M2249" i="29" s="1"/>
  <c r="I2249" i="29"/>
  <c r="K2249" i="29"/>
  <c r="O2249" i="29"/>
  <c r="Q2249" i="29"/>
  <c r="V2249" i="29"/>
  <c r="G2252" i="29"/>
  <c r="M2252" i="29" s="1"/>
  <c r="I2252" i="29"/>
  <c r="K2252" i="29"/>
  <c r="O2252" i="29"/>
  <c r="Q2252" i="29"/>
  <c r="V2252" i="29"/>
  <c r="G2255" i="29"/>
  <c r="M2255" i="29" s="1"/>
  <c r="I2255" i="29"/>
  <c r="K2255" i="29"/>
  <c r="O2255" i="29"/>
  <c r="Q2255" i="29"/>
  <c r="V2255" i="29"/>
  <c r="G2257" i="29"/>
  <c r="M2257" i="29" s="1"/>
  <c r="I2257" i="29"/>
  <c r="K2257" i="29"/>
  <c r="O2257" i="29"/>
  <c r="Q2257" i="29"/>
  <c r="V2257" i="29"/>
  <c r="G2259" i="29"/>
  <c r="M2259" i="29" s="1"/>
  <c r="I2259" i="29"/>
  <c r="K2259" i="29"/>
  <c r="O2259" i="29"/>
  <c r="Q2259" i="29"/>
  <c r="V2259" i="29"/>
  <c r="G2261" i="29"/>
  <c r="M2261" i="29" s="1"/>
  <c r="I2261" i="29"/>
  <c r="K2261" i="29"/>
  <c r="O2261" i="29"/>
  <c r="Q2261" i="29"/>
  <c r="V2261" i="29"/>
  <c r="G2263" i="29"/>
  <c r="M2263" i="29" s="1"/>
  <c r="I2263" i="29"/>
  <c r="K2263" i="29"/>
  <c r="O2263" i="29"/>
  <c r="Q2263" i="29"/>
  <c r="V2263" i="29"/>
  <c r="G2265" i="29"/>
  <c r="M2265" i="29" s="1"/>
  <c r="I2265" i="29"/>
  <c r="K2265" i="29"/>
  <c r="O2265" i="29"/>
  <c r="Q2265" i="29"/>
  <c r="V2265" i="29"/>
  <c r="G2267" i="29"/>
  <c r="M2267" i="29" s="1"/>
  <c r="I2267" i="29"/>
  <c r="K2267" i="29"/>
  <c r="O2267" i="29"/>
  <c r="Q2267" i="29"/>
  <c r="V2267" i="29"/>
  <c r="G2269" i="29"/>
  <c r="M2269" i="29" s="1"/>
  <c r="I2269" i="29"/>
  <c r="K2269" i="29"/>
  <c r="O2269" i="29"/>
  <c r="Q2269" i="29"/>
  <c r="V2269" i="29"/>
  <c r="G2271" i="29"/>
  <c r="M2271" i="29" s="1"/>
  <c r="I2271" i="29"/>
  <c r="K2271" i="29"/>
  <c r="O2271" i="29"/>
  <c r="Q2271" i="29"/>
  <c r="V2271" i="29"/>
  <c r="G2273" i="29"/>
  <c r="M2273" i="29" s="1"/>
  <c r="I2273" i="29"/>
  <c r="K2273" i="29"/>
  <c r="O2273" i="29"/>
  <c r="Q2273" i="29"/>
  <c r="V2273" i="29"/>
  <c r="G2275" i="29"/>
  <c r="M2275" i="29" s="1"/>
  <c r="I2275" i="29"/>
  <c r="K2275" i="29"/>
  <c r="O2275" i="29"/>
  <c r="Q2275" i="29"/>
  <c r="V2275" i="29"/>
  <c r="G2279" i="29"/>
  <c r="I2279" i="29"/>
  <c r="K2279" i="29"/>
  <c r="O2279" i="29"/>
  <c r="Q2279" i="29"/>
  <c r="V2279" i="29"/>
  <c r="G2289" i="29"/>
  <c r="M2289" i="29" s="1"/>
  <c r="I2289" i="29"/>
  <c r="K2289" i="29"/>
  <c r="O2289" i="29"/>
  <c r="Q2289" i="29"/>
  <c r="V2289" i="29"/>
  <c r="G2293" i="29"/>
  <c r="M2293" i="29" s="1"/>
  <c r="I2293" i="29"/>
  <c r="K2293" i="29"/>
  <c r="O2293" i="29"/>
  <c r="Q2293" i="29"/>
  <c r="V2293" i="29"/>
  <c r="G2299" i="29"/>
  <c r="M2299" i="29" s="1"/>
  <c r="I2299" i="29"/>
  <c r="K2299" i="29"/>
  <c r="O2299" i="29"/>
  <c r="Q2299" i="29"/>
  <c r="V2299" i="29"/>
  <c r="G2307" i="29"/>
  <c r="M2307" i="29" s="1"/>
  <c r="I2307" i="29"/>
  <c r="K2307" i="29"/>
  <c r="O2307" i="29"/>
  <c r="Q2307" i="29"/>
  <c r="V2307" i="29"/>
  <c r="G2311" i="29"/>
  <c r="M2311" i="29" s="1"/>
  <c r="I2311" i="29"/>
  <c r="K2311" i="29"/>
  <c r="O2311" i="29"/>
  <c r="Q2311" i="29"/>
  <c r="V2311" i="29"/>
  <c r="G2313" i="29"/>
  <c r="M2313" i="29" s="1"/>
  <c r="I2313" i="29"/>
  <c r="K2313" i="29"/>
  <c r="O2313" i="29"/>
  <c r="Q2313" i="29"/>
  <c r="V2313" i="29"/>
  <c r="G2315" i="29"/>
  <c r="M2315" i="29" s="1"/>
  <c r="I2315" i="29"/>
  <c r="K2315" i="29"/>
  <c r="O2315" i="29"/>
  <c r="Q2315" i="29"/>
  <c r="V2315" i="29"/>
  <c r="G2317" i="29"/>
  <c r="M2317" i="29" s="1"/>
  <c r="I2317" i="29"/>
  <c r="K2317" i="29"/>
  <c r="O2317" i="29"/>
  <c r="Q2317" i="29"/>
  <c r="V2317" i="29"/>
  <c r="G2319" i="29"/>
  <c r="M2319" i="29" s="1"/>
  <c r="I2319" i="29"/>
  <c r="K2319" i="29"/>
  <c r="O2319" i="29"/>
  <c r="Q2319" i="29"/>
  <c r="V2319" i="29"/>
  <c r="G2321" i="29"/>
  <c r="M2321" i="29" s="1"/>
  <c r="I2321" i="29"/>
  <c r="K2321" i="29"/>
  <c r="O2321" i="29"/>
  <c r="Q2321" i="29"/>
  <c r="V2321" i="29"/>
  <c r="G2323" i="29"/>
  <c r="M2323" i="29" s="1"/>
  <c r="I2323" i="29"/>
  <c r="K2323" i="29"/>
  <c r="O2323" i="29"/>
  <c r="Q2323" i="29"/>
  <c r="V2323" i="29"/>
  <c r="G2325" i="29"/>
  <c r="M2325" i="29" s="1"/>
  <c r="I2325" i="29"/>
  <c r="K2325" i="29"/>
  <c r="O2325" i="29"/>
  <c r="Q2325" i="29"/>
  <c r="V2325" i="29"/>
  <c r="G2327" i="29"/>
  <c r="M2327" i="29" s="1"/>
  <c r="I2327" i="29"/>
  <c r="K2327" i="29"/>
  <c r="O2327" i="29"/>
  <c r="Q2327" i="29"/>
  <c r="V2327" i="29"/>
  <c r="G2329" i="29"/>
  <c r="M2329" i="29" s="1"/>
  <c r="I2329" i="29"/>
  <c r="K2329" i="29"/>
  <c r="O2329" i="29"/>
  <c r="Q2329" i="29"/>
  <c r="V2329" i="29"/>
  <c r="G2331" i="29"/>
  <c r="M2331" i="29" s="1"/>
  <c r="I2331" i="29"/>
  <c r="K2331" i="29"/>
  <c r="O2331" i="29"/>
  <c r="Q2331" i="29"/>
  <c r="V2331" i="29"/>
  <c r="G2333" i="29"/>
  <c r="M2333" i="29" s="1"/>
  <c r="I2333" i="29"/>
  <c r="K2333" i="29"/>
  <c r="O2333" i="29"/>
  <c r="Q2333" i="29"/>
  <c r="V2333" i="29"/>
  <c r="G2335" i="29"/>
  <c r="M2335" i="29" s="1"/>
  <c r="I2335" i="29"/>
  <c r="K2335" i="29"/>
  <c r="O2335" i="29"/>
  <c r="Q2335" i="29"/>
  <c r="V2335" i="29"/>
  <c r="G2337" i="29"/>
  <c r="M2337" i="29" s="1"/>
  <c r="I2337" i="29"/>
  <c r="K2337" i="29"/>
  <c r="O2337" i="29"/>
  <c r="Q2337" i="29"/>
  <c r="V2337" i="29"/>
  <c r="G2339" i="29"/>
  <c r="M2339" i="29" s="1"/>
  <c r="I2339" i="29"/>
  <c r="K2339" i="29"/>
  <c r="O2339" i="29"/>
  <c r="Q2339" i="29"/>
  <c r="V2339" i="29"/>
  <c r="G2341" i="29"/>
  <c r="M2341" i="29" s="1"/>
  <c r="I2341" i="29"/>
  <c r="K2341" i="29"/>
  <c r="O2341" i="29"/>
  <c r="Q2341" i="29"/>
  <c r="V2341" i="29"/>
  <c r="G2343" i="29"/>
  <c r="M2343" i="29" s="1"/>
  <c r="I2343" i="29"/>
  <c r="K2343" i="29"/>
  <c r="O2343" i="29"/>
  <c r="Q2343" i="29"/>
  <c r="V2343" i="29"/>
  <c r="G2345" i="29"/>
  <c r="M2345" i="29" s="1"/>
  <c r="I2345" i="29"/>
  <c r="K2345" i="29"/>
  <c r="O2345" i="29"/>
  <c r="Q2345" i="29"/>
  <c r="V2345" i="29"/>
  <c r="G2347" i="29"/>
  <c r="M2347" i="29" s="1"/>
  <c r="I2347" i="29"/>
  <c r="K2347" i="29"/>
  <c r="O2347" i="29"/>
  <c r="Q2347" i="29"/>
  <c r="V2347" i="29"/>
  <c r="G2349" i="29"/>
  <c r="M2349" i="29" s="1"/>
  <c r="I2349" i="29"/>
  <c r="K2349" i="29"/>
  <c r="O2349" i="29"/>
  <c r="Q2349" i="29"/>
  <c r="V2349" i="29"/>
  <c r="G2351" i="29"/>
  <c r="M2351" i="29" s="1"/>
  <c r="I2351" i="29"/>
  <c r="K2351" i="29"/>
  <c r="O2351" i="29"/>
  <c r="Q2351" i="29"/>
  <c r="V2351" i="29"/>
  <c r="G2353" i="29"/>
  <c r="M2353" i="29" s="1"/>
  <c r="I2353" i="29"/>
  <c r="K2353" i="29"/>
  <c r="O2353" i="29"/>
  <c r="Q2353" i="29"/>
  <c r="V2353" i="29"/>
  <c r="G2355" i="29"/>
  <c r="M2355" i="29" s="1"/>
  <c r="I2355" i="29"/>
  <c r="K2355" i="29"/>
  <c r="O2355" i="29"/>
  <c r="Q2355" i="29"/>
  <c r="V2355" i="29"/>
  <c r="G2357" i="29"/>
  <c r="M2357" i="29" s="1"/>
  <c r="I2357" i="29"/>
  <c r="K2357" i="29"/>
  <c r="O2357" i="29"/>
  <c r="Q2357" i="29"/>
  <c r="V2357" i="29"/>
  <c r="G2359" i="29"/>
  <c r="M2359" i="29" s="1"/>
  <c r="I2359" i="29"/>
  <c r="K2359" i="29"/>
  <c r="O2359" i="29"/>
  <c r="Q2359" i="29"/>
  <c r="V2359" i="29"/>
  <c r="G2361" i="29"/>
  <c r="M2361" i="29" s="1"/>
  <c r="I2361" i="29"/>
  <c r="K2361" i="29"/>
  <c r="O2361" i="29"/>
  <c r="Q2361" i="29"/>
  <c r="V2361" i="29"/>
  <c r="G2363" i="29"/>
  <c r="M2363" i="29" s="1"/>
  <c r="I2363" i="29"/>
  <c r="K2363" i="29"/>
  <c r="O2363" i="29"/>
  <c r="Q2363" i="29"/>
  <c r="V2363" i="29"/>
  <c r="G2365" i="29"/>
  <c r="M2365" i="29" s="1"/>
  <c r="I2365" i="29"/>
  <c r="K2365" i="29"/>
  <c r="O2365" i="29"/>
  <c r="Q2365" i="29"/>
  <c r="V2365" i="29"/>
  <c r="G2367" i="29"/>
  <c r="M2367" i="29" s="1"/>
  <c r="I2367" i="29"/>
  <c r="K2367" i="29"/>
  <c r="O2367" i="29"/>
  <c r="Q2367" i="29"/>
  <c r="V2367" i="29"/>
  <c r="G2369" i="29"/>
  <c r="M2369" i="29" s="1"/>
  <c r="I2369" i="29"/>
  <c r="K2369" i="29"/>
  <c r="O2369" i="29"/>
  <c r="Q2369" i="29"/>
  <c r="V2369" i="29"/>
  <c r="G2371" i="29"/>
  <c r="M2371" i="29" s="1"/>
  <c r="I2371" i="29"/>
  <c r="K2371" i="29"/>
  <c r="O2371" i="29"/>
  <c r="Q2371" i="29"/>
  <c r="V2371" i="29"/>
  <c r="G2373" i="29"/>
  <c r="M2373" i="29" s="1"/>
  <c r="I2373" i="29"/>
  <c r="K2373" i="29"/>
  <c r="O2373" i="29"/>
  <c r="Q2373" i="29"/>
  <c r="V2373" i="29"/>
  <c r="G2375" i="29"/>
  <c r="M2375" i="29" s="1"/>
  <c r="I2375" i="29"/>
  <c r="K2375" i="29"/>
  <c r="O2375" i="29"/>
  <c r="Q2375" i="29"/>
  <c r="V2375" i="29"/>
  <c r="G2377" i="29"/>
  <c r="M2377" i="29" s="1"/>
  <c r="I2377" i="29"/>
  <c r="K2377" i="29"/>
  <c r="O2377" i="29"/>
  <c r="Q2377" i="29"/>
  <c r="V2377" i="29"/>
  <c r="G2379" i="29"/>
  <c r="M2379" i="29" s="1"/>
  <c r="I2379" i="29"/>
  <c r="K2379" i="29"/>
  <c r="O2379" i="29"/>
  <c r="Q2379" i="29"/>
  <c r="V2379" i="29"/>
  <c r="G2381" i="29"/>
  <c r="M2381" i="29" s="1"/>
  <c r="I2381" i="29"/>
  <c r="K2381" i="29"/>
  <c r="O2381" i="29"/>
  <c r="Q2381" i="29"/>
  <c r="V2381" i="29"/>
  <c r="G2383" i="29"/>
  <c r="M2383" i="29" s="1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3" i="29"/>
  <c r="M2393" i="29" s="1"/>
  <c r="I2393" i="29"/>
  <c r="K2393" i="29"/>
  <c r="O2393" i="29"/>
  <c r="Q2393" i="29"/>
  <c r="V2393" i="29"/>
  <c r="G2396" i="29"/>
  <c r="I2396" i="29"/>
  <c r="K2396" i="29"/>
  <c r="O2396" i="29"/>
  <c r="Q2396" i="29"/>
  <c r="V2396" i="29"/>
  <c r="G2398" i="29"/>
  <c r="M2398" i="29" s="1"/>
  <c r="I2398" i="29"/>
  <c r="K2398" i="29"/>
  <c r="O2398" i="29"/>
  <c r="Q2398" i="29"/>
  <c r="V2398" i="29"/>
  <c r="G2400" i="29"/>
  <c r="M2400" i="29" s="1"/>
  <c r="I2400" i="29"/>
  <c r="K2400" i="29"/>
  <c r="O2400" i="29"/>
  <c r="Q2400" i="29"/>
  <c r="V2400" i="29"/>
  <c r="G2402" i="29"/>
  <c r="M2402" i="29" s="1"/>
  <c r="I2402" i="29"/>
  <c r="K2402" i="29"/>
  <c r="O2402" i="29"/>
  <c r="Q2402" i="29"/>
  <c r="V2402" i="29"/>
  <c r="G2404" i="29"/>
  <c r="M2404" i="29" s="1"/>
  <c r="I2404" i="29"/>
  <c r="K2404" i="29"/>
  <c r="O2404" i="29"/>
  <c r="Q2404" i="29"/>
  <c r="V2404" i="29"/>
  <c r="G2407" i="29"/>
  <c r="M2407" i="29" s="1"/>
  <c r="I2407" i="29"/>
  <c r="K2407" i="29"/>
  <c r="O2407" i="29"/>
  <c r="Q2407" i="29"/>
  <c r="V2407" i="29"/>
  <c r="G2410" i="29"/>
  <c r="M2410" i="29" s="1"/>
  <c r="I2410" i="29"/>
  <c r="K2410" i="29"/>
  <c r="O2410" i="29"/>
  <c r="Q2410" i="29"/>
  <c r="V2410" i="29"/>
  <c r="G2412" i="29"/>
  <c r="M2412" i="29" s="1"/>
  <c r="I2412" i="29"/>
  <c r="K2412" i="29"/>
  <c r="O2412" i="29"/>
  <c r="Q2412" i="29"/>
  <c r="V2412" i="29"/>
  <c r="G2414" i="29"/>
  <c r="M2414" i="29" s="1"/>
  <c r="I2414" i="29"/>
  <c r="K2414" i="29"/>
  <c r="O2414" i="29"/>
  <c r="Q2414" i="29"/>
  <c r="V2414" i="29"/>
  <c r="G2416" i="29"/>
  <c r="M2416" i="29" s="1"/>
  <c r="I2416" i="29"/>
  <c r="K2416" i="29"/>
  <c r="O2416" i="29"/>
  <c r="Q2416" i="29"/>
  <c r="V2416" i="29"/>
  <c r="G2418" i="29"/>
  <c r="M2418" i="29" s="1"/>
  <c r="I2418" i="29"/>
  <c r="K2418" i="29"/>
  <c r="O2418" i="29"/>
  <c r="Q2418" i="29"/>
  <c r="V2418" i="29"/>
  <c r="G2420" i="29"/>
  <c r="M2420" i="29" s="1"/>
  <c r="I2420" i="29"/>
  <c r="K2420" i="29"/>
  <c r="O2420" i="29"/>
  <c r="Q2420" i="29"/>
  <c r="V2420" i="29"/>
  <c r="G2422" i="29"/>
  <c r="M2422" i="29" s="1"/>
  <c r="I2422" i="29"/>
  <c r="K2422" i="29"/>
  <c r="O2422" i="29"/>
  <c r="Q2422" i="29"/>
  <c r="V2422" i="29"/>
  <c r="G2426" i="29"/>
  <c r="M2426" i="29" s="1"/>
  <c r="I2426" i="29"/>
  <c r="K2426" i="29"/>
  <c r="O2426" i="29"/>
  <c r="Q2426" i="29"/>
  <c r="V2426" i="29"/>
  <c r="G2428" i="29"/>
  <c r="M2428" i="29" s="1"/>
  <c r="I2428" i="29"/>
  <c r="K2428" i="29"/>
  <c r="O2428" i="29"/>
  <c r="Q2428" i="29"/>
  <c r="V2428" i="29"/>
  <c r="G2430" i="29"/>
  <c r="M2430" i="29" s="1"/>
  <c r="I2430" i="29"/>
  <c r="K2430" i="29"/>
  <c r="O2430" i="29"/>
  <c r="Q2430" i="29"/>
  <c r="V2430" i="29"/>
  <c r="G2432" i="29"/>
  <c r="M2432" i="29" s="1"/>
  <c r="I2432" i="29"/>
  <c r="K2432" i="29"/>
  <c r="O2432" i="29"/>
  <c r="Q2432" i="29"/>
  <c r="V2432" i="29"/>
  <c r="G2434" i="29"/>
  <c r="M2434" i="29" s="1"/>
  <c r="I2434" i="29"/>
  <c r="K2434" i="29"/>
  <c r="O2434" i="29"/>
  <c r="Q2434" i="29"/>
  <c r="V2434" i="29"/>
  <c r="G2436" i="29"/>
  <c r="M2436" i="29" s="1"/>
  <c r="I2436" i="29"/>
  <c r="K2436" i="29"/>
  <c r="O2436" i="29"/>
  <c r="Q2436" i="29"/>
  <c r="V2436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8" i="29"/>
  <c r="I2448" i="29"/>
  <c r="K2448" i="29"/>
  <c r="O2448" i="29"/>
  <c r="Q2448" i="29"/>
  <c r="V2448" i="29"/>
  <c r="G2451" i="29"/>
  <c r="M2451" i="29" s="1"/>
  <c r="I2451" i="29"/>
  <c r="K2451" i="29"/>
  <c r="O2451" i="29"/>
  <c r="Q2451" i="29"/>
  <c r="V2451" i="29"/>
  <c r="G2453" i="29"/>
  <c r="M2453" i="29" s="1"/>
  <c r="I2453" i="29"/>
  <c r="K2453" i="29"/>
  <c r="O2453" i="29"/>
  <c r="Q2453" i="29"/>
  <c r="V2453" i="29"/>
  <c r="G2455" i="29"/>
  <c r="M2455" i="29" s="1"/>
  <c r="I2455" i="29"/>
  <c r="K2455" i="29"/>
  <c r="O2455" i="29"/>
  <c r="Q2455" i="29"/>
  <c r="V2455" i="29"/>
  <c r="G2457" i="29"/>
  <c r="M2457" i="29" s="1"/>
  <c r="I2457" i="29"/>
  <c r="K2457" i="29"/>
  <c r="O2457" i="29"/>
  <c r="Q2457" i="29"/>
  <c r="V2457" i="29"/>
  <c r="G2459" i="29"/>
  <c r="M2459" i="29" s="1"/>
  <c r="I2459" i="29"/>
  <c r="K2459" i="29"/>
  <c r="O2459" i="29"/>
  <c r="Q2459" i="29"/>
  <c r="V2459" i="29"/>
  <c r="G2461" i="29"/>
  <c r="M2461" i="29" s="1"/>
  <c r="I2461" i="29"/>
  <c r="K2461" i="29"/>
  <c r="O2461" i="29"/>
  <c r="Q2461" i="29"/>
  <c r="V2461" i="29"/>
  <c r="G2463" i="29"/>
  <c r="M2463" i="29" s="1"/>
  <c r="I2463" i="29"/>
  <c r="K2463" i="29"/>
  <c r="O2463" i="29"/>
  <c r="Q2463" i="29"/>
  <c r="V2463" i="29"/>
  <c r="G2465" i="29"/>
  <c r="M2465" i="29" s="1"/>
  <c r="I2465" i="29"/>
  <c r="K2465" i="29"/>
  <c r="O2465" i="29"/>
  <c r="Q2465" i="29"/>
  <c r="V2465" i="29"/>
  <c r="G2467" i="29"/>
  <c r="M2467" i="29" s="1"/>
  <c r="I2467" i="29"/>
  <c r="K2467" i="29"/>
  <c r="O2467" i="29"/>
  <c r="Q2467" i="29"/>
  <c r="V2467" i="29"/>
  <c r="G2469" i="29"/>
  <c r="M2469" i="29" s="1"/>
  <c r="I2469" i="29"/>
  <c r="K2469" i="29"/>
  <c r="O2469" i="29"/>
  <c r="Q2469" i="29"/>
  <c r="V2469" i="29"/>
  <c r="G2471" i="29"/>
  <c r="M2471" i="29" s="1"/>
  <c r="I2471" i="29"/>
  <c r="K2471" i="29"/>
  <c r="O2471" i="29"/>
  <c r="Q2471" i="29"/>
  <c r="V2471" i="29"/>
  <c r="G2473" i="29"/>
  <c r="M2473" i="29" s="1"/>
  <c r="I2473" i="29"/>
  <c r="K2473" i="29"/>
  <c r="O2473" i="29"/>
  <c r="Q2473" i="29"/>
  <c r="V2473" i="29"/>
  <c r="G2476" i="29"/>
  <c r="I2476" i="29"/>
  <c r="K2476" i="29"/>
  <c r="O2476" i="29"/>
  <c r="Q2476" i="29"/>
  <c r="V2476" i="29"/>
  <c r="G2485" i="29"/>
  <c r="M2485" i="29" s="1"/>
  <c r="I2485" i="29"/>
  <c r="K2485" i="29"/>
  <c r="O2485" i="29"/>
  <c r="Q2485" i="29"/>
  <c r="V2485" i="29"/>
  <c r="G2500" i="29"/>
  <c r="M2500" i="29" s="1"/>
  <c r="I2500" i="29"/>
  <c r="K2500" i="29"/>
  <c r="O2500" i="29"/>
  <c r="Q2500" i="29"/>
  <c r="V2500" i="29"/>
  <c r="G2515" i="29"/>
  <c r="M2515" i="29" s="1"/>
  <c r="I2515" i="29"/>
  <c r="K2515" i="29"/>
  <c r="O2515" i="29"/>
  <c r="Q2515" i="29"/>
  <c r="V2515" i="29"/>
  <c r="G2538" i="29"/>
  <c r="M2538" i="29" s="1"/>
  <c r="I2538" i="29"/>
  <c r="K2538" i="29"/>
  <c r="O2538" i="29"/>
  <c r="Q2538" i="29"/>
  <c r="V2538" i="29"/>
  <c r="G2542" i="29"/>
  <c r="I2542" i="29"/>
  <c r="K2542" i="29"/>
  <c r="O2542" i="29"/>
  <c r="Q2542" i="29"/>
  <c r="V2542" i="29"/>
  <c r="BA2543" i="29"/>
  <c r="G2548" i="29"/>
  <c r="M2548" i="29" s="1"/>
  <c r="I2548" i="29"/>
  <c r="K2548" i="29"/>
  <c r="O2548" i="29"/>
  <c r="Q2548" i="29"/>
  <c r="V2548" i="29"/>
  <c r="G2554" i="29"/>
  <c r="M2554" i="29" s="1"/>
  <c r="I2554" i="29"/>
  <c r="K2554" i="29"/>
  <c r="O2554" i="29"/>
  <c r="Q2554" i="29"/>
  <c r="V2554" i="29"/>
  <c r="G2558" i="29"/>
  <c r="M2558" i="29" s="1"/>
  <c r="I2558" i="29"/>
  <c r="K2558" i="29"/>
  <c r="O2558" i="29"/>
  <c r="Q2558" i="29"/>
  <c r="V2558" i="29"/>
  <c r="G2577" i="29"/>
  <c r="M2577" i="29" s="1"/>
  <c r="I2577" i="29"/>
  <c r="K2577" i="29"/>
  <c r="O2577" i="29"/>
  <c r="Q2577" i="29"/>
  <c r="V2577" i="29"/>
  <c r="G2581" i="29"/>
  <c r="I2581" i="29"/>
  <c r="K2581" i="29"/>
  <c r="O2581" i="29"/>
  <c r="Q2581" i="29"/>
  <c r="V2581" i="29"/>
  <c r="G2585" i="29"/>
  <c r="M2585" i="29" s="1"/>
  <c r="I2585" i="29"/>
  <c r="K2585" i="29"/>
  <c r="O2585" i="29"/>
  <c r="Q2585" i="29"/>
  <c r="V2585" i="29"/>
  <c r="G2590" i="29"/>
  <c r="M2590" i="29" s="1"/>
  <c r="I2590" i="29"/>
  <c r="K2590" i="29"/>
  <c r="O2590" i="29"/>
  <c r="Q2590" i="29"/>
  <c r="V2590" i="29"/>
  <c r="G2647" i="29"/>
  <c r="M2647" i="29" s="1"/>
  <c r="I2647" i="29"/>
  <c r="K2647" i="29"/>
  <c r="O2647" i="29"/>
  <c r="Q2647" i="29"/>
  <c r="V2647" i="29"/>
  <c r="G2652" i="29"/>
  <c r="M2652" i="29" s="1"/>
  <c r="I2652" i="29"/>
  <c r="K2652" i="29"/>
  <c r="O2652" i="29"/>
  <c r="Q2652" i="29"/>
  <c r="V2652" i="29"/>
  <c r="G2656" i="29"/>
  <c r="M2656" i="29" s="1"/>
  <c r="I2656" i="29"/>
  <c r="K2656" i="29"/>
  <c r="O2656" i="29"/>
  <c r="Q2656" i="29"/>
  <c r="V2656" i="29"/>
  <c r="G2659" i="29"/>
  <c r="M2659" i="29" s="1"/>
  <c r="I2659" i="29"/>
  <c r="K2659" i="29"/>
  <c r="O2659" i="29"/>
  <c r="Q2659" i="29"/>
  <c r="V2659" i="29"/>
  <c r="G2683" i="29"/>
  <c r="M2683" i="29" s="1"/>
  <c r="I2683" i="29"/>
  <c r="K2683" i="29"/>
  <c r="O2683" i="29"/>
  <c r="Q2683" i="29"/>
  <c r="V2683" i="29"/>
  <c r="G2770" i="29"/>
  <c r="M2770" i="29" s="1"/>
  <c r="I2770" i="29"/>
  <c r="K2770" i="29"/>
  <c r="O2770" i="29"/>
  <c r="Q2770" i="29"/>
  <c r="V2770" i="29"/>
  <c r="G2786" i="29"/>
  <c r="G2785" i="29" s="1"/>
  <c r="I2786" i="29"/>
  <c r="I2785" i="29" s="1"/>
  <c r="K2786" i="29"/>
  <c r="K2785" i="29" s="1"/>
  <c r="O2786" i="29"/>
  <c r="O2785" i="29" s="1"/>
  <c r="Q2786" i="29"/>
  <c r="Q2785" i="29" s="1"/>
  <c r="V2786" i="29"/>
  <c r="V2785" i="29" s="1"/>
  <c r="G2792" i="29"/>
  <c r="M2792" i="29" s="1"/>
  <c r="I2792" i="29"/>
  <c r="K2792" i="29"/>
  <c r="O2792" i="29"/>
  <c r="Q2792" i="29"/>
  <c r="V2792" i="29"/>
  <c r="BA2796" i="29"/>
  <c r="G2804" i="29"/>
  <c r="M2804" i="29" s="1"/>
  <c r="I2804" i="29"/>
  <c r="K2804" i="29"/>
  <c r="O2804" i="29"/>
  <c r="Q2804" i="29"/>
  <c r="V2804" i="29"/>
  <c r="G2811" i="29"/>
  <c r="M2811" i="29" s="1"/>
  <c r="I2811" i="29"/>
  <c r="K2811" i="29"/>
  <c r="O2811" i="29"/>
  <c r="Q2811" i="29"/>
  <c r="V2811" i="29"/>
  <c r="G2819" i="29"/>
  <c r="M2819" i="29" s="1"/>
  <c r="I2819" i="29"/>
  <c r="K2819" i="29"/>
  <c r="O2819" i="29"/>
  <c r="Q2819" i="29"/>
  <c r="V2819" i="29"/>
  <c r="G2826" i="29"/>
  <c r="M2826" i="29" s="1"/>
  <c r="I2826" i="29"/>
  <c r="K2826" i="29"/>
  <c r="O2826" i="29"/>
  <c r="Q2826" i="29"/>
  <c r="V2826" i="29"/>
  <c r="G2834" i="29"/>
  <c r="M2834" i="29" s="1"/>
  <c r="I2834" i="29"/>
  <c r="K2834" i="29"/>
  <c r="O2834" i="29"/>
  <c r="Q2834" i="29"/>
  <c r="V2834" i="29"/>
  <c r="G2841" i="29"/>
  <c r="I2841" i="29"/>
  <c r="K2841" i="29"/>
  <c r="O2841" i="29"/>
  <c r="Q2841" i="29"/>
  <c r="V2841" i="29"/>
  <c r="AE2849" i="29"/>
  <c r="M2841" i="29" l="1"/>
  <c r="M2791" i="29" s="1"/>
  <c r="G2791" i="29"/>
  <c r="M1172" i="29"/>
  <c r="G1113" i="29"/>
  <c r="I1794" i="29"/>
  <c r="I2278" i="29"/>
  <c r="M2786" i="29"/>
  <c r="M2785" i="29" s="1"/>
  <c r="I2658" i="29"/>
  <c r="V2557" i="29"/>
  <c r="Q1794" i="29"/>
  <c r="V1794" i="29"/>
  <c r="I467" i="29"/>
  <c r="I2557" i="29"/>
  <c r="O1794" i="29"/>
  <c r="O591" i="29"/>
  <c r="V659" i="29"/>
  <c r="O659" i="29"/>
  <c r="K2557" i="29"/>
  <c r="K659" i="29"/>
  <c r="O2557" i="29"/>
  <c r="I1895" i="29"/>
  <c r="V2791" i="29"/>
  <c r="O2791" i="29"/>
  <c r="K2658" i="29"/>
  <c r="Q2658" i="29"/>
  <c r="K2580" i="29"/>
  <c r="G2580" i="29"/>
  <c r="Q2557" i="29"/>
  <c r="V2541" i="29"/>
  <c r="O2541" i="29"/>
  <c r="Q2475" i="29"/>
  <c r="I2475" i="29"/>
  <c r="V2475" i="29"/>
  <c r="O2475" i="29"/>
  <c r="Q2447" i="29"/>
  <c r="I2447" i="29"/>
  <c r="V2447" i="29"/>
  <c r="O2447" i="29"/>
  <c r="K2395" i="29"/>
  <c r="G2395" i="29"/>
  <c r="Q2292" i="29"/>
  <c r="K2791" i="29"/>
  <c r="Q2791" i="29"/>
  <c r="I2791" i="29"/>
  <c r="V2658" i="29"/>
  <c r="O2658" i="29"/>
  <c r="Q2580" i="29"/>
  <c r="I2580" i="29"/>
  <c r="V2580" i="29"/>
  <c r="O2580" i="29"/>
  <c r="Q2541" i="29"/>
  <c r="I2541" i="29"/>
  <c r="K2541" i="29"/>
  <c r="K2475" i="29"/>
  <c r="K2447" i="29"/>
  <c r="G2447" i="29"/>
  <c r="Q2395" i="29"/>
  <c r="I2395" i="29"/>
  <c r="V2395" i="29"/>
  <c r="O2395" i="29"/>
  <c r="K2310" i="29"/>
  <c r="Q2310" i="29"/>
  <c r="I2310" i="29"/>
  <c r="K2278" i="29"/>
  <c r="Q2226" i="29"/>
  <c r="I2226" i="29"/>
  <c r="O2123" i="29"/>
  <c r="V1931" i="29"/>
  <c r="K1931" i="29"/>
  <c r="Q1895" i="29"/>
  <c r="V1895" i="29"/>
  <c r="O1895" i="29"/>
  <c r="O1799" i="29"/>
  <c r="Q1189" i="29"/>
  <c r="I1189" i="29"/>
  <c r="V1113" i="29"/>
  <c r="K1113" i="29"/>
  <c r="Q930" i="29"/>
  <c r="I930" i="29"/>
  <c r="O883" i="29"/>
  <c r="M738" i="29"/>
  <c r="Q694" i="29"/>
  <c r="I694" i="29"/>
  <c r="K591" i="29"/>
  <c r="Q467" i="29"/>
  <c r="V2310" i="29"/>
  <c r="O2310" i="29"/>
  <c r="V2292" i="29"/>
  <c r="O2292" i="29"/>
  <c r="K2292" i="29"/>
  <c r="Q2278" i="29"/>
  <c r="V2278" i="29"/>
  <c r="O2278" i="29"/>
  <c r="V2123" i="29"/>
  <c r="K2123" i="29"/>
  <c r="Q2100" i="29"/>
  <c r="I2100" i="29"/>
  <c r="V2100" i="29"/>
  <c r="O2100" i="29"/>
  <c r="O1931" i="29"/>
  <c r="V1799" i="29"/>
  <c r="K1799" i="29"/>
  <c r="K1794" i="29"/>
  <c r="O1113" i="29"/>
  <c r="V883" i="29"/>
  <c r="K883" i="29"/>
  <c r="Q738" i="29"/>
  <c r="Q418" i="29"/>
  <c r="I418" i="29"/>
  <c r="V209" i="29"/>
  <c r="K209" i="29"/>
  <c r="V124" i="29"/>
  <c r="K124" i="29"/>
  <c r="M2658" i="29"/>
  <c r="M2557" i="29"/>
  <c r="M2310" i="29"/>
  <c r="G2557" i="29"/>
  <c r="M2292" i="29"/>
  <c r="I2292" i="29"/>
  <c r="G2292" i="29"/>
  <c r="V2226" i="29"/>
  <c r="O2226" i="29"/>
  <c r="Q2123" i="29"/>
  <c r="M2123" i="29"/>
  <c r="I2123" i="29"/>
  <c r="Q1931" i="29"/>
  <c r="M1931" i="29"/>
  <c r="I1931" i="29"/>
  <c r="Q1799" i="29"/>
  <c r="M1799" i="29"/>
  <c r="I1799" i="29"/>
  <c r="M1795" i="29"/>
  <c r="M1794" i="29" s="1"/>
  <c r="K1189" i="29"/>
  <c r="M1190" i="29"/>
  <c r="M1189" i="29" s="1"/>
  <c r="Q1113" i="29"/>
  <c r="M1113" i="29"/>
  <c r="I1113" i="29"/>
  <c r="V930" i="29"/>
  <c r="O930" i="29"/>
  <c r="Q883" i="29"/>
  <c r="M883" i="29"/>
  <c r="I883" i="29"/>
  <c r="V738" i="29"/>
  <c r="O738" i="29"/>
  <c r="V694" i="29"/>
  <c r="O694" i="29"/>
  <c r="K418" i="29"/>
  <c r="M419" i="29"/>
  <c r="M418" i="29" s="1"/>
  <c r="M218" i="29"/>
  <c r="M209" i="29" s="1"/>
  <c r="Q209" i="29"/>
  <c r="I209" i="29"/>
  <c r="M129" i="29"/>
  <c r="M124" i="29" s="1"/>
  <c r="Q124" i="29"/>
  <c r="I124" i="29"/>
  <c r="K8" i="29"/>
  <c r="M9" i="29"/>
  <c r="M8" i="29" s="1"/>
  <c r="AF2849" i="29"/>
  <c r="M2581" i="29"/>
  <c r="M2580" i="29" s="1"/>
  <c r="M2542" i="29"/>
  <c r="M2541" i="29" s="1"/>
  <c r="M2476" i="29"/>
  <c r="M2475" i="29" s="1"/>
  <c r="M2448" i="29"/>
  <c r="M2447" i="29" s="1"/>
  <c r="M2396" i="29"/>
  <c r="M2395" i="29" s="1"/>
  <c r="G2278" i="29"/>
  <c r="M2279" i="29"/>
  <c r="M2278" i="29" s="1"/>
  <c r="K2226" i="29"/>
  <c r="G2226" i="29"/>
  <c r="M2227" i="29"/>
  <c r="M2226" i="29" s="1"/>
  <c r="K2100" i="29"/>
  <c r="M2101" i="29"/>
  <c r="M2100" i="29" s="1"/>
  <c r="K1895" i="29"/>
  <c r="M1896" i="29"/>
  <c r="M1895" i="29" s="1"/>
  <c r="M1784" i="29"/>
  <c r="M1783" i="29" s="1"/>
  <c r="V1189" i="29"/>
  <c r="O1189" i="29"/>
  <c r="K930" i="29"/>
  <c r="M931" i="29"/>
  <c r="M930" i="29" s="1"/>
  <c r="K738" i="29"/>
  <c r="M683" i="29"/>
  <c r="M659" i="29" s="1"/>
  <c r="Q659" i="29"/>
  <c r="I659" i="29"/>
  <c r="V591" i="29"/>
  <c r="V467" i="29"/>
  <c r="O467" i="29"/>
  <c r="O209" i="29"/>
  <c r="O124" i="29"/>
  <c r="Q8" i="29"/>
  <c r="I8" i="29"/>
  <c r="I738" i="29"/>
  <c r="K694" i="29"/>
  <c r="M695" i="29"/>
  <c r="M694" i="29" s="1"/>
  <c r="Q591" i="29"/>
  <c r="M591" i="29"/>
  <c r="I591" i="29"/>
  <c r="K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1" i="25"/>
  <c r="M41" i="25" s="1"/>
  <c r="I41" i="25"/>
  <c r="K41" i="25"/>
  <c r="O41" i="25"/>
  <c r="Q41" i="25"/>
  <c r="V41" i="25"/>
  <c r="G43" i="25"/>
  <c r="I43" i="25"/>
  <c r="K43" i="25"/>
  <c r="M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I17" i="24"/>
  <c r="K17" i="24"/>
  <c r="M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I300" i="23" s="1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M60" i="18" s="1"/>
  <c r="I60" i="18"/>
  <c r="K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M79" i="18" s="1"/>
  <c r="I79" i="18"/>
  <c r="K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M103" i="18" s="1"/>
  <c r="I103" i="18"/>
  <c r="K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M123" i="18" s="1"/>
  <c r="I123" i="18"/>
  <c r="K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M183" i="18" s="1"/>
  <c r="I183" i="18"/>
  <c r="K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M193" i="18" s="1"/>
  <c r="I193" i="18"/>
  <c r="K193" i="18"/>
  <c r="O193" i="18"/>
  <c r="Q193" i="18"/>
  <c r="V193" i="18"/>
  <c r="G195" i="18"/>
  <c r="M195" i="18" s="1"/>
  <c r="I195" i="18"/>
  <c r="K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M199" i="18" s="1"/>
  <c r="I199" i="18"/>
  <c r="K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M210" i="18" s="1"/>
  <c r="I210" i="18"/>
  <c r="K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M275" i="18" s="1"/>
  <c r="I275" i="18"/>
  <c r="K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M299" i="18" s="1"/>
  <c r="I299" i="18"/>
  <c r="K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M322" i="18" s="1"/>
  <c r="I322" i="18"/>
  <c r="K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M341" i="18" s="1"/>
  <c r="I341" i="18"/>
  <c r="K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M389" i="18" s="1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V400" i="18"/>
  <c r="AE460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I170" i="15" s="1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Q194" i="15" s="1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I163" i="14"/>
  <c r="K163" i="14"/>
  <c r="M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I9" i="12"/>
  <c r="K9" i="12"/>
  <c r="O9" i="12"/>
  <c r="Q9" i="12"/>
  <c r="V9" i="12"/>
  <c r="G12" i="12"/>
  <c r="I12" i="12"/>
  <c r="K12" i="12"/>
  <c r="O12" i="12"/>
  <c r="Q12" i="12"/>
  <c r="V12" i="12"/>
  <c r="G15" i="12"/>
  <c r="M15" i="12" s="1"/>
  <c r="I15" i="12"/>
  <c r="K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M33" i="12" s="1"/>
  <c r="I33" i="12"/>
  <c r="K33" i="12"/>
  <c r="O33" i="12"/>
  <c r="Q33" i="12"/>
  <c r="V33" i="12"/>
  <c r="G36" i="12"/>
  <c r="M36" i="12" s="1"/>
  <c r="I36" i="12"/>
  <c r="K36" i="12"/>
  <c r="O36" i="12"/>
  <c r="Q36" i="12"/>
  <c r="V36" i="12"/>
  <c r="G41" i="12"/>
  <c r="M41" i="12" s="1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8" i="12"/>
  <c r="H42" i="1"/>
  <c r="G2849" i="29" l="1"/>
  <c r="G44" i="1" s="1"/>
  <c r="M26" i="12"/>
  <c r="G20" i="12"/>
  <c r="I20" i="1" s="1"/>
  <c r="M9" i="12"/>
  <c r="Q397" i="18"/>
  <c r="O397" i="18"/>
  <c r="K54" i="17"/>
  <c r="I8" i="18"/>
  <c r="O47" i="17"/>
  <c r="V388" i="18"/>
  <c r="K397" i="18"/>
  <c r="O8" i="25"/>
  <c r="I36" i="28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O8" i="12"/>
  <c r="K64" i="18"/>
  <c r="G8" i="21"/>
  <c r="AF108" i="21"/>
  <c r="G52" i="1" s="1"/>
  <c r="H52" i="1" s="1"/>
  <c r="I52" i="1" s="1"/>
  <c r="K85" i="15"/>
  <c r="I8" i="15"/>
  <c r="K151" i="16"/>
  <c r="K20" i="12"/>
  <c r="AF48" i="12"/>
  <c r="AF342" i="16"/>
  <c r="G47" i="1" s="1"/>
  <c r="H47" i="1" s="1"/>
  <c r="I47" i="1" s="1"/>
  <c r="F41" i="1"/>
  <c r="F40" i="1"/>
  <c r="F39" i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G460" i="18" s="1"/>
  <c r="G49" i="1" s="1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G173" i="19" s="1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G132" i="24" s="1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60" i="18"/>
  <c r="M398" i="18"/>
  <c r="M397" i="18" s="1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G342" i="16" s="1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48" i="12" l="1"/>
  <c r="I19" i="1"/>
  <c r="H49" i="1"/>
  <c r="I49" i="1" s="1"/>
  <c r="G388" i="23"/>
  <c r="G58" i="1"/>
  <c r="G90" i="28"/>
  <c r="F66" i="1"/>
  <c r="G23" i="1" s="1"/>
  <c r="A23" i="1" s="1"/>
  <c r="A24" i="1" s="1"/>
  <c r="G24" i="1" s="1"/>
  <c r="G43" i="1"/>
  <c r="H58" i="1"/>
  <c r="I58" i="1" s="1"/>
  <c r="G48" i="25"/>
  <c r="G20" i="22"/>
  <c r="G208" i="15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04" i="17"/>
  <c r="G51" i="26"/>
  <c r="G41" i="1" l="1"/>
  <c r="H41" i="1" s="1"/>
  <c r="I41" i="1" s="1"/>
  <c r="G40" i="1"/>
  <c r="H40" i="1" s="1"/>
  <c r="I40" i="1" s="1"/>
  <c r="H64" i="1"/>
  <c r="G66" i="1"/>
  <c r="I44" i="1"/>
  <c r="I43" i="1" s="1"/>
  <c r="H43" i="1"/>
  <c r="I21" i="1"/>
  <c r="H39" i="1"/>
  <c r="I64" i="1" l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<sst xmlns="http://schemas.openxmlformats.org/spreadsheetml/2006/main" count="17227" uniqueCount="3567">
  <si>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</si>
  <si>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</si>
  <si>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</si>
  <si>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</si>
  <si>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</si>
  <si>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</si>
  <si>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</si>
  <si>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</si>
  <si>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</si>
  <si>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</si>
  <si>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</si>
  <si>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</si>
  <si>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</si>
  <si>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</si>
  <si>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</si>
  <si>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</si>
  <si>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</si>
  <si>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</si>
  <si>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</si>
  <si>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</si>
  <si>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</si>
  <si>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</si>
  <si>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</si>
  <si>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</si>
  <si>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</si>
  <si>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</si>
  <si>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</si>
  <si>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</si>
  <si>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</si>
  <si>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</si>
  <si>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</si>
  <si>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</si>
  <si>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</si>
  <si>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</si>
  <si>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</si>
  <si>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</si>
  <si>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</si>
  <si>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</si>
  <si>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</si>
  <si>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</si>
  <si>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</si>
  <si>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</si>
  <si>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</si>
  <si>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</si>
  <si>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</si>
  <si>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</si>
  <si>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</si>
  <si>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</si>
  <si>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</si>
  <si>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</si>
  <si>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</si>
  <si>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</si>
  <si>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</si>
  <si>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</si>
  <si>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</si>
  <si>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</si>
  <si>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</si>
  <si>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</si>
  <si>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</si>
  <si>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</si>
  <si>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</si>
  <si>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</si>
  <si>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</si>
  <si>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</si>
  <si>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</si>
  <si>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</si>
  <si>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</si>
  <si>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</si>
  <si>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</si>
  <si>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</si>
  <si>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</si>
  <si>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</si>
  <si>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</si>
  <si>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</si>
  <si>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</si>
  <si>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</si>
  <si>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</si>
  <si>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</si>
  <si>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</si>
  <si>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</si>
  <si>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</si>
  <si>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</si>
  <si>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</si>
  <si>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</si>
  <si>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</si>
  <si>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</si>
  <si>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</si>
  <si>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</si>
  <si>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</si>
  <si>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</si>
  <si>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</si>
  <si>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</si>
  <si>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</si>
  <si>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</si>
  <si>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</si>
  <si>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</si>
  <si>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</si>
  <si>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</si>
  <si>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</si>
  <si>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</si>
  <si>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</si>
  <si>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</si>
  <si>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</si>
  <si>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</si>
  <si>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</si>
  <si>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</si>
  <si>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</si>
  <si>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</si>
  <si>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</si>
  <si>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</si>
  <si>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</si>
  <si>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</si>
  <si>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</si>
  <si>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</si>
  <si>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</si>
  <si>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</si>
  <si>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</si>
  <si>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</si>
  <si>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</si>
  <si>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</si>
  <si>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</si>
  <si>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</si>
  <si>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</si>
  <si>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</si>
  <si>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</si>
  <si>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</si>
  <si>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</si>
  <si>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</si>
  <si>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</si>
  <si>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</si>
  <si>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</si>
  <si>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</si>
  <si>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</si>
  <si>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</si>
  <si>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</si>
  <si>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</si>
  <si>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</si>
  <si>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</si>
  <si>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</si>
  <si>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</si>
  <si>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</si>
  <si>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</si>
  <si>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</si>
  <si>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</si>
  <si>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</si>
  <si>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</si>
  <si>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</si>
  <si>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</si>
  <si>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</si>
  <si>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</si>
  <si>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</si>
  <si>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</si>
  <si>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</si>
  <si>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</si>
  <si>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</si>
  <si>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</si>
  <si>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</si>
  <si>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</si>
  <si>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</si>
  <si>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</si>
  <si>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</si>
  <si>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</si>
  <si>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</si>
  <si>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</si>
  <si>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</si>
  <si>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</si>
  <si>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</si>
  <si>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</si>
  <si>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</si>
  <si>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</si>
  <si>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</si>
  <si>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</si>
  <si>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</si>
  <si>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</si>
  <si>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</si>
  <si>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</si>
  <si>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</si>
  <si>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</si>
  <si>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</si>
  <si>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</si>
  <si>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</si>
  <si>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</si>
  <si>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</si>
  <si>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</si>
  <si>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</si>
  <si>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</si>
  <si>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</si>
  <si>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</si>
  <si>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</si>
  <si>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</si>
  <si>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</si>
  <si>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</si>
  <si>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</si>
  <si>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</si>
  <si>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</si>
  <si>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</si>
  <si>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</si>
  <si>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</si>
  <si>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</si>
  <si>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</si>
  <si>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</si>
  <si>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</si>
  <si>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</si>
  <si>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</si>
  <si>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</si>
  <si>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</si>
  <si>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</si>
  <si>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</si>
  <si>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</si>
  <si>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</si>
  <si>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</si>
  <si>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</si>
  <si>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</si>
  <si>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</si>
  <si>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</si>
  <si>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</si>
  <si>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</si>
  <si>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</si>
  <si>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</si>
  <si>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</si>
  <si>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</si>
  <si>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</si>
  <si>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</si>
  <si>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</si>
  <si>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</si>
  <si>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</si>
  <si>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</si>
  <si>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</si>
  <si>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</si>
  <si>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</si>
  <si>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</si>
  <si>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</si>
  <si>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</si>
  <si>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</si>
  <si>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</si>
  <si>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</si>
  <si>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</si>
  <si>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</si>
  <si>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</si>
  <si>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</si>
  <si>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</si>
  <si>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</si>
  <si>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</si>
  <si>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</si>
  <si>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</si>
  <si>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</si>
  <si>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</si>
  <si>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</si>
  <si>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</si>
  <si>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</si>
  <si>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</si>
  <si>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</si>
  <si>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</si>
  <si>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</si>
  <si>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</si>
  <si>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</si>
  <si>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</si>
  <si>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</si>
  <si>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</si>
  <si>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</si>
  <si>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</si>
  <si>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</si>
  <si>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</si>
  <si>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</si>
  <si>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</si>
  <si>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</si>
  <si>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</si>
  <si>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</si>
  <si>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</si>
  <si>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</si>
  <si>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</si>
  <si>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</si>
  <si>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</si>
  <si>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</si>
  <si>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</si>
  <si>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</si>
  <si>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</si>
  <si>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</si>
  <si>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</si>
  <si>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</si>
  <si>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</si>
  <si>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</si>
  <si>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</si>
  <si>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</si>
  <si>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</si>
  <si>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</si>
  <si>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</si>
  <si>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</si>
  <si>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</si>
  <si>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</si>
  <si>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</si>
  <si>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</si>
  <si>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</si>
  <si>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</si>
  <si>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</si>
  <si>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</si>
  <si>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</si>
  <si>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</si>
  <si>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</si>
  <si>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</si>
  <si>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</si>
  <si>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</si>
  <si>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</si>
  <si>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</si>
  <si>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</si>
  <si>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</si>
  <si>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</si>
  <si>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</si>
  <si>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</si>
  <si>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</si>
  <si>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</si>
  <si>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</si>
  <si>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</si>
  <si>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</si>
  <si>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</si>
  <si>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</si>
  <si>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</si>
  <si>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</si>
  <si>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</si>
  <si>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</si>
  <si>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</si>
  <si>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</si>
  <si>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</si>
  <si>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</si>
  <si>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</si>
  <si>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</si>
  <si>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</si>
  <si>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</si>
  <si>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</si>
  <si>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</si>
  <si>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</si>
  <si>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</si>
  <si>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</si>
  <si>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</si>
  <si>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</si>
  <si>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</si>
  <si>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</si>
  <si>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</si>
  <si>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</si>
  <si>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</si>
  <si>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</si>
  <si>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</si>
  <si>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</si>
  <si>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</si>
  <si>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</si>
  <si>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</si>
  <si>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</si>
  <si>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</si>
  <si>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</si>
  <si>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</si>
  <si>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</si>
  <si>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</si>
  <si>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</si>
  <si>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</si>
  <si>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</si>
  <si>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</si>
  <si>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</si>
  <si>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</si>
  <si>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</si>
  <si>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</si>
  <si>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</si>
  <si>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</si>
  <si>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</si>
  <si>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</si>
  <si>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</si>
  <si>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</si>
  <si>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</si>
  <si>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</si>
  <si>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</si>
  <si>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</si>
  <si>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</si>
  <si>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</si>
  <si>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</si>
  <si>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</si>
  <si>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</si>
  <si>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</si>
  <si>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</si>
  <si>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</si>
  <si>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</si>
  <si>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</si>
  <si>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</si>
  <si>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</si>
  <si>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</si>
  <si>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</si>
  <si>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</si>
  <si>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</si>
  <si>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</si>
  <si>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</si>
  <si>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</si>
  <si>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</si>
  <si>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</si>
  <si>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</si>
  <si>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</si>
  <si>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</si>
  <si>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</si>
  <si>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</si>
  <si>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</si>
  <si>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</si>
  <si>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</si>
  <si>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</si>
  <si>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</si>
  <si>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</si>
  <si>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</si>
  <si>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</si>
  <si>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</si>
  <si>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</si>
  <si>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</si>
  <si>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</si>
  <si>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</si>
  <si>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</si>
  <si>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</si>
  <si>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</si>
  <si>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</si>
  <si>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</si>
  <si>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</si>
  <si>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</si>
  <si>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</si>
  <si>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</si>
  <si>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</si>
  <si>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</si>
  <si>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</si>
  <si>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</si>
  <si>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</si>
  <si>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</si>
  <si>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</si>
  <si>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</si>
  <si>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</si>
  <si>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</si>
  <si>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</si>
  <si>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</si>
  <si>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</si>
  <si>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</si>
  <si>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</si>
  <si>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</si>
  <si>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</si>
  <si>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</si>
  <si>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</si>
  <si>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</si>
  <si>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</si>
  <si>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</si>
  <si>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</si>
  <si>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</si>
  <si>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</si>
  <si>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</si>
  <si>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</si>
  <si>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</si>
  <si>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</si>
  <si>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</si>
  <si>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</si>
  <si>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</si>
  <si>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</si>
  <si>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</si>
  <si>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</si>
  <si>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</si>
  <si>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</si>
  <si>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</si>
  <si>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</si>
  <si>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</si>
  <si>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</si>
  <si>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</si>
  <si>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</si>
  <si>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</si>
  <si>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</si>
  <si>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</si>
  <si>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</si>
  <si>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</si>
  <si>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</si>
  <si>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</si>
  <si>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</si>
  <si>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</si>
  <si>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</si>
  <si>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</si>
  <si>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</si>
  <si>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</si>
  <si>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</si>
  <si>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</si>
  <si>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</si>
  <si>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</si>
  <si>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</si>
  <si>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</si>
  <si>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</si>
  <si>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</si>
  <si>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</si>
  <si>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</si>
  <si>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</si>
  <si>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</si>
  <si>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</si>
  <si>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</si>
  <si>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</si>
  <si>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</si>
  <si>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</si>
  <si>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</si>
  <si>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</si>
  <si>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</si>
  <si>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</si>
  <si>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</si>
  <si>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</si>
  <si>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</si>
  <si>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</si>
  <si>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</si>
  <si>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</si>
  <si>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</si>
  <si>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</si>
  <si>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</si>
  <si>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</si>
  <si>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</si>
  <si>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</si>
  <si>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</si>
  <si>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</si>
  <si>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</si>
  <si>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</si>
  <si>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</si>
  <si>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</si>
  <si>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</si>
  <si>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</si>
  <si>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</si>
  <si>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</si>
  <si>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</si>
  <si>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</si>
  <si>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</si>
  <si>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</si>
  <si>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</si>
  <si>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</si>
  <si>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</si>
  <si>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</si>
  <si>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</si>
  <si>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</si>
  <si>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</si>
  <si>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</si>
  <si>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</si>
  <si>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</si>
  <si>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</si>
  <si>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</si>
  <si>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</si>
  <si>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</si>
  <si>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</si>
  <si>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</si>
  <si>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</si>
  <si>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</si>
  <si>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</si>
  <si>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</si>
  <si>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</si>
  <si>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</si>
  <si>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</si>
  <si>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</si>
  <si>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</si>
  <si>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</si>
  <si>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</si>
  <si>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</si>
  <si>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</si>
  <si>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</si>
  <si>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</si>
  <si>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</si>
  <si>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</si>
  <si>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</si>
  <si>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</si>
  <si>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</si>
  <si>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</si>
  <si>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</si>
  <si>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</si>
  <si>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</si>
  <si>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</si>
  <si>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</si>
  <si>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</si>
  <si>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</si>
  <si>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</si>
  <si>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</si>
  <si>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</si>
  <si>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</si>
  <si>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</si>
  <si>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</si>
  <si>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</si>
  <si>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</si>
  <si>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</si>
  <si>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</si>
  <si>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</si>
  <si>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</si>
  <si>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</si>
  <si>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</si>
  <si>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</si>
  <si>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</si>
  <si>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</si>
  <si>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</si>
  <si>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</si>
  <si>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</si>
  <si>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</si>
  <si>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</si>
  <si>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</si>
  <si>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</si>
  <si>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</si>
  <si>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</si>
  <si>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</si>
  <si>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</si>
  <si>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</si>
  <si>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</si>
  <si>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</si>
  <si>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</si>
  <si>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</si>
  <si>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</si>
  <si>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</si>
  <si>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</si>
  <si>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</si>
  <si>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</si>
  <si>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</si>
  <si>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</si>
  <si>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</si>
  <si>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</si>
  <si>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</si>
  <si>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</si>
  <si>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</si>
  <si>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</si>
  <si>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</si>
  <si>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</si>
  <si>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</si>
  <si>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</si>
  <si>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</si>
  <si>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</si>
  <si>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</si>
  <si>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</si>
  <si>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</si>
  <si>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</si>
  <si>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</si>
  <si>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</si>
  <si>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</si>
  <si>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</si>
  <si>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</si>
  <si>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</si>
  <si>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</si>
  <si>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</si>
  <si>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</si>
  <si>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</si>
  <si>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</si>
  <si>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</si>
  <si>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</si>
  <si>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</si>
  <si>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</si>
  <si>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</si>
  <si>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</si>
  <si>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</si>
  <si>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</si>
  <si>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</si>
  <si>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</si>
  <si>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</si>
  <si>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</si>
  <si>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</si>
  <si>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</si>
  <si>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</si>
  <si>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</si>
  <si>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</si>
  <si>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</si>
  <si>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</si>
  <si>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</si>
  <si>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</si>
  <si>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</si>
  <si>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</si>
  <si>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</si>
  <si>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</si>
  <si>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</si>
  <si>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</si>
  <si>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</si>
  <si>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</si>
  <si>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</si>
  <si>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</si>
  <si>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</si>
  <si>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</si>
  <si>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</si>
  <si>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</si>
  <si>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</si>
  <si>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</si>
  <si>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</si>
  <si>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</si>
  <si>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</si>
  <si>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</si>
  <si>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</si>
  <si>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</si>
  <si>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</si>
  <si>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</si>
  <si>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</si>
  <si>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</si>
  <si>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</si>
  <si>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</si>
  <si>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</si>
  <si>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</si>
  <si>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</si>
  <si>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</si>
  <si>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</si>
  <si>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</si>
  <si>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</si>
  <si>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</si>
  <si>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</si>
  <si>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</si>
  <si>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</si>
  <si>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</si>
  <si>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</si>
  <si>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</si>
  <si>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</si>
  <si>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</si>
  <si>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</si>
  <si>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</si>
  <si>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</si>
  <si>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</si>
  <si>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</si>
  <si>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</si>
  <si>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</si>
  <si>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</si>
  <si>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</si>
  <si>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</si>
  <si>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</si>
  <si>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</si>
  <si>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</si>
  <si>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</si>
  <si>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</si>
  <si>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</si>
  <si>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</si>
  <si>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</si>
  <si>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</si>
  <si>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</si>
  <si>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</si>
  <si>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</si>
  <si>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</si>
  <si>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</si>
  <si>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</si>
  <si>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</si>
  <si>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</si>
  <si>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</si>
  <si>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</si>
  <si>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</si>
  <si>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</si>
  <si>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</si>
  <si>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</si>
  <si>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</si>
  <si>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</si>
  <si>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</si>
  <si>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</si>
  <si>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</si>
  <si>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</si>
  <si>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</si>
  <si>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</si>
  <si>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</si>
  <si>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</si>
  <si>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</si>
  <si>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</si>
  <si>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</si>
  <si>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</si>
  <si>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</si>
  <si>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</si>
  <si>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</si>
  <si>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</si>
  <si>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</si>
  <si>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</si>
  <si>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</si>
  <si>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</si>
  <si>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</si>
  <si>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</si>
  <si>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</si>
  <si>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</si>
  <si>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</si>
  <si>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</si>
  <si>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</si>
  <si>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</si>
  <si>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</si>
  <si>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</si>
  <si>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</si>
  <si>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</si>
  <si>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</si>
  <si>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</si>
  <si>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</si>
  <si>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</si>
  <si>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</si>
  <si>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</si>
  <si>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</si>
  <si>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</si>
  <si>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</si>
  <si>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</si>
  <si>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</si>
  <si>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</si>
  <si>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</si>
  <si>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</si>
  <si>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</si>
  <si>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</si>
  <si>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</si>
  <si>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</si>
  <si>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</si>
  <si>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</si>
  <si>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</si>
  <si>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</si>
  <si>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</si>
  <si>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</si>
  <si>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</si>
  <si>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</si>
  <si>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</si>
  <si>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</si>
  <si>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</si>
  <si>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</si>
  <si>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</si>
  <si>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</si>
  <si>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</si>
  <si>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</si>
  <si>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</si>
  <si>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</si>
  <si>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</si>
  <si>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</si>
  <si>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</si>
  <si>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</si>
  <si>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</si>
  <si>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</si>
  <si>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</si>
  <si>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</si>
  <si>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</si>
  <si>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</si>
  <si>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</si>
  <si>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</si>
  <si>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</si>
  <si>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</si>
  <si>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</si>
  <si>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</si>
  <si>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</si>
  <si>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</si>
  <si>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</si>
  <si>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</si>
  <si>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</si>
  <si>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</si>
  <si>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</si>
  <si>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</si>
  <si>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</si>
  <si>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</si>
  <si>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</si>
  <si>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</si>
  <si>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</si>
  <si>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</si>
  <si>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</si>
  <si>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</si>
  <si>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</si>
  <si>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</si>
  <si>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</si>
  <si>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</si>
  <si>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</si>
  <si>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</si>
  <si>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</si>
  <si>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</si>
  <si>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</si>
  <si>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</si>
  <si>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</si>
  <si>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</si>
  <si>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</si>
  <si>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</si>
  <si>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</si>
  <si>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</si>
  <si>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</si>
  <si>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</si>
  <si>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</si>
  <si>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</si>
  <si>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</si>
  <si>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</si>
  <si>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</si>
  <si>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</si>
  <si>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</si>
  <si>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</si>
  <si>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</si>
  <si>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</si>
  <si>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</si>
  <si>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</si>
  <si>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</si>
  <si>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</si>
  <si>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</si>
  <si>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</si>
  <si>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</si>
  <si>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</si>
  <si>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</si>
  <si>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</si>
  <si>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</si>
  <si>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</si>
  <si>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</si>
  <si>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</si>
  <si>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</si>
  <si>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</si>
  <si>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</si>
  <si>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</si>
  <si>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</si>
  <si>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</si>
  <si>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</si>
  <si>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</si>
  <si>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</si>
  <si>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</si>
  <si>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</si>
  <si>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</si>
  <si>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</si>
  <si>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</si>
  <si>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</si>
  <si>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</si>
  <si>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</si>
  <si>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</si>
  <si>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</si>
  <si>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</si>
  <si>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</si>
  <si>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</si>
  <si>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</si>
  <si>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</si>
  <si>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</si>
  <si>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</si>
  <si>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</si>
  <si>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</si>
  <si>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</si>
  <si>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</si>
  <si>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</si>
  <si>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</si>
  <si>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</si>
  <si>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</si>
  <si>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</si>
  <si>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</si>
  <si>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</si>
  <si>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</si>
  <si>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</si>
  <si>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</si>
  <si>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</si>
  <si>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</si>
  <si>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</si>
  <si>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</si>
  <si>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</si>
  <si>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</si>
  <si>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</si>
  <si>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</si>
  <si>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</si>
  <si>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</si>
  <si>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</si>
  <si>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</si>
  <si>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</si>
  <si>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</si>
  <si>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</si>
  <si>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</si>
  <si>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</si>
  <si>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</si>
  <si>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</si>
  <si>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</si>
  <si>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</si>
  <si>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</si>
  <si>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</si>
  <si>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</si>
  <si>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</si>
  <si>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</si>
  <si>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</si>
  <si>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</si>
  <si>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</si>
  <si>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</si>
  <si>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</si>
  <si>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</si>
  <si>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</si>
  <si>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</si>
  <si>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</si>
  <si>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</si>
  <si>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</si>
  <si>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</si>
  <si>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</si>
  <si>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</si>
  <si>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</si>
  <si>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</si>
  <si>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</si>
  <si>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</si>
  <si>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</si>
  <si>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</si>
  <si>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</si>
  <si>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</si>
  <si>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</si>
  <si>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</si>
  <si>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</si>
  <si>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</si>
  <si>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</si>
  <si>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</si>
  <si>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</si>
  <si>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</si>
  <si>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</si>
  <si>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</si>
  <si>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</si>
  <si>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</si>
  <si>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</si>
  <si>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</si>
  <si>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</si>
  <si>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</si>
  <si>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</si>
  <si>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</si>
  <si>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</si>
  <si>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</si>
  <si>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</si>
  <si>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</si>
  <si>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</si>
  <si>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</si>
  <si>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</si>
  <si>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</si>
  <si>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</si>
  <si>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</si>
  <si>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</si>
  <si>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</si>
  <si>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</si>
  <si>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</si>
  <si>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</si>
  <si>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</si>
  <si>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</si>
  <si>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</si>
  <si>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</si>
  <si>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</si>
  <si>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</si>
  <si>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</si>
  <si>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</si>
  <si>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</si>
  <si>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</si>
  <si>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</si>
  <si>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</si>
  <si>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</si>
  <si>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</si>
  <si>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</si>
  <si>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</si>
  <si>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</si>
  <si>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</si>
  <si>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</si>
  <si>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</si>
  <si>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</si>
  <si>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</si>
  <si>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</si>
  <si>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</si>
  <si>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</si>
  <si>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</si>
  <si>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</si>
  <si>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</si>
  <si>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</si>
  <si>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</si>
  <si>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</si>
  <si>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</si>
  <si>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</si>
  <si>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</si>
  <si>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</si>
  <si>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</si>
  <si>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</si>
  <si>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</si>
  <si>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</si>
  <si>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</si>
  <si>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</si>
  <si>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</si>
  <si>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</si>
  <si>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</si>
  <si>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</si>
  <si>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</si>
  <si>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</si>
  <si>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</si>
  <si>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</si>
  <si>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</si>
  <si>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</si>
  <si>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</si>
  <si>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</si>
  <si>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</si>
  <si>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</si>
  <si>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</si>
  <si>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</si>
  <si>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</si>
  <si>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</si>
  <si>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</si>
  <si>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</si>
  <si>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</si>
  <si>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</si>
  <si>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</si>
  <si>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</si>
  <si>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</si>
  <si>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</si>
  <si>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</si>
  <si>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</si>
  <si>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</si>
  <si>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</si>
  <si>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</si>
  <si>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</si>
  <si>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</si>
  <si>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</si>
  <si>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</si>
  <si>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</si>
  <si>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</si>
  <si>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</si>
  <si>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</si>
  <si>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</si>
  <si>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</si>
  <si>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</si>
  <si>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</si>
  <si>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</si>
  <si>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</si>
  <si>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</si>
  <si>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</si>
  <si>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</si>
  <si>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</si>
  <si>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</si>
  <si>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</si>
  <si>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</si>
  <si>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</si>
  <si>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</si>
  <si>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</si>
  <si>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</si>
  <si>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</si>
  <si>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</si>
  <si>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</si>
  <si>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</si>
  <si>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</si>
  <si>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</si>
  <si>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</si>
  <si>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</si>
  <si>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</si>
  <si>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</si>
  <si>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</si>
  <si>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</si>
  <si>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</si>
  <si>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</si>
  <si>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</si>
  <si>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</si>
  <si>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</si>
  <si>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</si>
  <si>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</si>
  <si>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</si>
  <si>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</si>
  <si>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</si>
  <si>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</si>
  <si>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</si>
  <si>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</si>
  <si>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</si>
  <si>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</si>
  <si>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</si>
  <si>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</si>
  <si>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</si>
  <si>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</si>
  <si>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</si>
  <si>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</si>
  <si>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</si>
  <si>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</si>
  <si>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</si>
  <si>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</si>
  <si>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</si>
  <si>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</si>
  <si>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</si>
  <si>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</si>
  <si>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</si>
  <si>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</si>
  <si>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</si>
  <si>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</si>
  <si>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</si>
  <si>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</si>
  <si>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</si>
  <si>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</si>
  <si>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</si>
  <si>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</si>
  <si>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</si>
  <si>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</si>
  <si>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</si>
  <si>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</si>
  <si>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</si>
  <si>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</si>
  <si>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</si>
  <si>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</si>
  <si>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</si>
  <si>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</si>
  <si>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</si>
  <si>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</si>
  <si>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</si>
  <si>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</si>
  <si>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</si>
  <si>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</si>
  <si>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</si>
  <si>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</si>
  <si>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</si>
  <si>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</si>
  <si>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</si>
  <si>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</si>
  <si>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</si>
  <si>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</si>
  <si>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</si>
  <si>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</si>
  <si>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</si>
  <si>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</si>
  <si>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</si>
  <si>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</si>
  <si>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</si>
  <si>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</si>
  <si>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</si>
  <si>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</si>
  <si>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</si>
  <si>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</si>
  <si>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</si>
  <si>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</si>
  <si>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</si>
  <si>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</si>
  <si>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</si>
  <si>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</si>
  <si>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</si>
  <si>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</si>
  <si>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</si>
  <si>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</si>
  <si>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</si>
  <si>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</si>
  <si>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</si>
  <si>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</si>
  <si>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</si>
  <si>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</si>
  <si>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</si>
  <si>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</si>
  <si>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</si>
  <si>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</si>
  <si>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</si>
  <si>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</si>
  <si>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</si>
  <si>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</si>
  <si>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</si>
  <si>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</si>
  <si>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</si>
  <si>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</si>
  <si>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</si>
  <si>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</si>
  <si>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</si>
  <si>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</si>
  <si>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</si>
  <si>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</si>
  <si>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</si>
  <si>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</si>
  <si>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</si>
  <si>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</si>
  <si>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</si>
  <si>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</si>
  <si>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</si>
  <si>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</si>
  <si>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</si>
  <si>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</si>
  <si>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</si>
  <si>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</si>
  <si>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</si>
  <si>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</si>
  <si>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</si>
  <si>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</si>
  <si>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</si>
  <si>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</si>
  <si>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</si>
  <si>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</si>
  <si>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</si>
  <si>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</si>
  <si>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</si>
  <si>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</si>
  <si>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</si>
  <si>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</si>
  <si>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</si>
  <si>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</si>
  <si>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</si>
  <si>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</si>
  <si>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</si>
  <si>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</si>
  <si>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</si>
  <si>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</si>
  <si>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</si>
  <si>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</si>
  <si>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</si>
  <si>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</si>
  <si>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</si>
  <si>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</si>
  <si>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</si>
  <si>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</si>
  <si>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</si>
  <si>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</si>
  <si>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</si>
  <si>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</si>
  <si>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</si>
  <si>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</si>
  <si>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</si>
  <si>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</si>
  <si>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</si>
  <si>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</si>
  <si>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</si>
  <si>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</si>
  <si>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</si>
  <si>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</si>
  <si>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</si>
  <si>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</si>
  <si>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</si>
  <si>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</si>
  <si>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</si>
  <si>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</si>
  <si>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</si>
  <si>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</si>
  <si>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</si>
  <si>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</si>
  <si>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</si>
  <si>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</si>
  <si>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</si>
  <si>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</si>
  <si>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</si>
  <si>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</si>
  <si>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</si>
  <si>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</si>
  <si>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</si>
  <si>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</si>
  <si>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</si>
  <si>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</si>
  <si>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</si>
  <si>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</si>
  <si>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</si>
  <si>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</si>
  <si>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</si>
  <si>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</si>
  <si>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</si>
  <si>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</si>
  <si>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</si>
  <si>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</si>
  <si>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</si>
  <si>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</si>
  <si>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</si>
  <si>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</si>
  <si>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</si>
  <si>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</si>
  <si>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</si>
  <si>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</si>
  <si>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</si>
  <si>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</si>
  <si>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</si>
  <si>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</si>
  <si>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</si>
  <si>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</si>
  <si>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</si>
  <si>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</si>
  <si>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</si>
  <si>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</si>
  <si>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</si>
  <si>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</si>
  <si>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</si>
  <si>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</si>
  <si>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</si>
  <si>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</si>
  <si>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</si>
  <si>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</si>
  <si>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</si>
  <si>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</si>
  <si>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</si>
  <si>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</si>
  <si>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</si>
  <si>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</si>
  <si>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</si>
  <si>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</si>
  <si>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</si>
  <si>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</si>
  <si>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</si>
  <si>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</si>
  <si>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</si>
  <si>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</si>
  <si>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</si>
  <si>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</si>
  <si>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</si>
  <si>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</si>
  <si>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</si>
  <si>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</si>
  <si>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</si>
  <si>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</si>
  <si>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</si>
  <si>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</si>
  <si>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</si>
  <si>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</si>
  <si>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</si>
  <si>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</si>
  <si>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</si>
  <si>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</si>
  <si>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</si>
  <si>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</si>
  <si>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</si>
  <si>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</si>
  <si>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</si>
  <si>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</si>
  <si>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</si>
  <si>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</si>
  <si>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</si>
  <si>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</si>
  <si>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</si>
  <si>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</si>
  <si>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</si>
  <si>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</si>
  <si>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</si>
  <si>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</si>
  <si>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</si>
  <si>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</si>
  <si>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</si>
  <si>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</si>
  <si>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</si>
  <si>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</si>
  <si>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</si>
  <si>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</si>
  <si>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</si>
  <si>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</si>
  <si>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</si>
  <si>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</si>
  <si>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</si>
  <si>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</si>
  <si>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</si>
  <si>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</si>
  <si>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</si>
  <si>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</si>
  <si>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</si>
  <si>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</si>
  <si>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</si>
  <si>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</si>
  <si>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</si>
  <si>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</si>
  <si>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</si>
  <si>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</si>
  <si>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</si>
  <si>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</si>
  <si>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</si>
  <si>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</si>
  <si>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</si>
  <si>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</si>
  <si>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</si>
  <si>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</si>
  <si>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</si>
  <si>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</si>
  <si>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</si>
  <si>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</si>
  <si>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</si>
  <si>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</si>
  <si>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</si>
  <si>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</si>
  <si>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</si>
  <si>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</si>
  <si>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</si>
  <si>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</si>
  <si>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</si>
  <si>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</si>
  <si>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</si>
  <si>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</si>
  <si>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</si>
  <si>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</si>
  <si>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</si>
  <si>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</si>
  <si>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</si>
  <si>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</si>
  <si>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</si>
  <si>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</si>
  <si>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</si>
  <si>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</si>
  <si>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</si>
  <si>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</si>
  <si>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</si>
  <si>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</si>
  <si>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</si>
  <si>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</si>
  <si>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</si>
  <si>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</si>
  <si>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</si>
  <si>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</si>
  <si>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</si>
  <si>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</si>
  <si>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</si>
  <si>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</si>
  <si>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</si>
  <si>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</si>
  <si>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</si>
  <si>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</si>
  <si>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</si>
  <si>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</si>
  <si>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</si>
  <si>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</si>
  <si>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</si>
  <si>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</si>
  <si>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</si>
  <si>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</si>
  <si>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</si>
  <si>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</si>
  <si>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</si>
  <si>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</si>
  <si>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</si>
  <si>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</si>
  <si>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</si>
  <si>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</si>
  <si>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</si>
  <si>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</si>
  <si>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</si>
  <si>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</si>
  <si>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</si>
  <si>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</si>
  <si>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</si>
  <si>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</si>
  <si>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</si>
  <si>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</si>
  <si>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</si>
  <si>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</si>
  <si>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</si>
  <si>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</si>
  <si>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</si>
  <si>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</si>
  <si>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</si>
  <si>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</si>
  <si>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</si>
  <si>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</si>
  <si>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</si>
  <si>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</si>
  <si>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</si>
  <si>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</si>
  <si>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</si>
  <si>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</si>
  <si>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</si>
  <si>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</si>
  <si>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</si>
  <si>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</si>
  <si>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</si>
  <si>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</si>
  <si>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</si>
  <si>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</si>
  <si>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</si>
  <si>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</si>
  <si>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</si>
  <si>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</si>
  <si>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</si>
  <si>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</si>
  <si>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</si>
  <si>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</si>
  <si>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</si>
  <si>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</si>
  <si>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</si>
  <si>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</si>
  <si>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</si>
  <si>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</si>
  <si>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</si>
  <si>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</si>
  <si>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</si>
  <si>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</si>
  <si>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</si>
  <si>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</si>
  <si>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</si>
  <si>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</si>
  <si>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</si>
  <si>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</si>
  <si>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</si>
  <si>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</si>
  <si>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</si>
  <si>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</si>
  <si>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</si>
  <si>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</si>
  <si>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</si>
  <si>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</si>
  <si>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</si>
  <si>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</si>
  <si>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</si>
  <si>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</si>
  <si>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</si>
  <si>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</si>
  <si>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</si>
  <si>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</si>
  <si>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</si>
  <si>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</si>
  <si>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</si>
  <si>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</si>
  <si>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</si>
  <si>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</si>
  <si>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</si>
  <si>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</si>
  <si>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</si>
  <si>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</si>
  <si>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</si>
  <si>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</si>
  <si>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</si>
  <si>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</si>
  <si>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</si>
  <si>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</si>
  <si>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</si>
  <si>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</si>
  <si>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</si>
  <si>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</si>
  <si>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</si>
  <si>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</si>
  <si>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</si>
  <si>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</si>
  <si>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</si>
  <si>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</si>
  <si>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</si>
  <si>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</si>
  <si>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</si>
  <si>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</si>
  <si>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</si>
  <si>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</si>
  <si>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</si>
  <si>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</si>
  <si>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</si>
  <si>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</si>
  <si>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</si>
  <si>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</si>
  <si>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</si>
  <si>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</si>
  <si>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</si>
  <si>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</si>
  <si>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</si>
  <si>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</si>
  <si>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</si>
  <si>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</si>
  <si>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</si>
  <si>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</si>
  <si>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</si>
  <si>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</si>
  <si>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</si>
  <si>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</si>
  <si>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</si>
  <si>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</si>
  <si>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</si>
  <si>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</si>
  <si>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</si>
  <si>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</si>
  <si>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</si>
  <si>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</si>
  <si>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</si>
  <si>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</si>
  <si>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</si>
  <si>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</si>
  <si>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</si>
  <si>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</si>
  <si>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</si>
  <si>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</si>
  <si>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</si>
  <si>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</si>
  <si>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</si>
  <si>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</si>
  <si>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</si>
  <si>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</si>
  <si>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</si>
  <si>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</si>
  <si>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</si>
  <si>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</si>
  <si>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</si>
  <si>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</si>
  <si>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</si>
  <si>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</si>
  <si>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</si>
  <si>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</si>
  <si>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</si>
  <si>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</si>
  <si>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</si>
  <si>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</si>
  <si>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</si>
  <si>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</si>
  <si>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</si>
  <si>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</si>
  <si>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</si>
  <si>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</si>
  <si>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</si>
  <si>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</si>
  <si>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</si>
  <si>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</si>
  <si>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</si>
  <si>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</si>
  <si>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</si>
  <si>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</si>
  <si>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</si>
  <si>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</si>
  <si>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</si>
  <si>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</si>
  <si>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</si>
  <si>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</si>
  <si>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</si>
  <si>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</si>
  <si>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</si>
  <si>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</si>
  <si>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</si>
  <si>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</si>
  <si>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</si>
  <si>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</si>
  <si>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</si>
  <si>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</si>
  <si>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</si>
  <si>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</si>
  <si>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</si>
  <si>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</si>
  <si>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</si>
  <si>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</si>
  <si>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</si>
  <si>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</si>
  <si>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</si>
  <si>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</si>
  <si>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</si>
  <si>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</si>
  <si>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</si>
  <si>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</si>
  <si>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</si>
  <si>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</si>
  <si>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</si>
  <si>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</si>
  <si>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</si>
  <si>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</si>
  <si>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</si>
  <si>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</si>
  <si>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</si>
  <si>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</si>
  <si>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</si>
  <si>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</si>
  <si>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</si>
  <si>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</si>
  <si>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</si>
  <si>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</si>
  <si>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</si>
  <si>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</si>
  <si>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</si>
  <si>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</si>
  <si>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</si>
  <si>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</si>
  <si>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</si>
  <si>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</si>
  <si>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</si>
  <si>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</si>
  <si>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</si>
  <si>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</si>
  <si>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</si>
  <si>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</si>
  <si>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</si>
  <si>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</si>
  <si>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</si>
  <si>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</si>
  <si>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</si>
  <si>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</si>
  <si>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</si>
  <si>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</si>
  <si>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</si>
  <si>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</si>
  <si>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</si>
  <si>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</si>
  <si>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</si>
  <si>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</si>
  <si>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</si>
  <si>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</si>
  <si>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</si>
  <si>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</si>
  <si>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</si>
  <si>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</si>
  <si>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</si>
  <si>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</si>
  <si>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</si>
  <si>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</si>
  <si>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</si>
  <si>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</si>
  <si>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</si>
  <si>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</si>
  <si>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</si>
  <si>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</si>
  <si>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</si>
  <si>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</si>
  <si>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</si>
  <si>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</si>
  <si>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</si>
  <si>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</si>
  <si>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</si>
  <si>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</si>
  <si>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</si>
  <si>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</si>
  <si>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</si>
  <si>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</si>
  <si>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</si>
  <si>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</si>
  <si>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</si>
  <si>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</si>
  <si>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</si>
  <si>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</si>
  <si>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</si>
  <si>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</si>
  <si>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</si>
  <si>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</si>
  <si>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</si>
  <si>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</si>
  <si>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</si>
  <si>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</si>
  <si>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</si>
  <si>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</si>
  <si>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</si>
  <si>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</si>
  <si>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</si>
  <si>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</si>
  <si>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</si>
  <si>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</si>
  <si>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</si>
  <si>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</si>
  <si>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</si>
  <si>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</si>
  <si>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</si>
  <si>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</si>
  <si>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</si>
  <si>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</si>
  <si>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</si>
  <si>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</si>
  <si>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</si>
  <si>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</si>
  <si>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</si>
  <si>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</si>
  <si>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</si>
  <si>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</si>
  <si>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</si>
  <si>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</si>
  <si>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</si>
  <si>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</si>
  <si>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</si>
  <si>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</si>
  <si>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</si>
  <si>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</si>
  <si>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</si>
  <si>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</si>
  <si>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</si>
  <si>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</si>
  <si>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</si>
  <si>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</si>
  <si>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</si>
  <si>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</si>
  <si>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</si>
  <si>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</si>
  <si>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</si>
  <si>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</si>
  <si>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</si>
  <si>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</si>
  <si>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</si>
  <si>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</si>
  <si>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</si>
  <si>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</si>
  <si>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</si>
  <si>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</si>
  <si>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</si>
  <si>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</si>
  <si>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</si>
  <si>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</si>
  <si>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</si>
  <si>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</si>
  <si>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</si>
  <si>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</si>
  <si>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</si>
  <si>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</si>
  <si>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</si>
  <si>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</si>
  <si>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</si>
  <si>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</si>
  <si>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</si>
  <si>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</si>
  <si>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</si>
  <si>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</si>
  <si>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</si>
  <si>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</si>
  <si>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</si>
  <si>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</si>
  <si>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</si>
  <si>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</si>
  <si>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</si>
  <si>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</si>
  <si>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</si>
  <si>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</si>
  <si>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</si>
  <si>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</si>
  <si>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</si>
  <si>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</si>
  <si>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</si>
  <si>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</si>
  <si>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</si>
  <si>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</si>
  <si>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</si>
  <si>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</si>
  <si>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</si>
  <si>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</si>
  <si>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</si>
  <si>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</si>
  <si>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</si>
  <si>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</si>
  <si>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</si>
  <si>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</si>
  <si>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</si>
  <si>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</si>
  <si>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</si>
  <si>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</si>
  <si>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</si>
  <si>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</si>
  <si>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</si>
  <si>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</si>
  <si>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</si>
  <si>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</si>
  <si>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</si>
  <si>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</si>
  <si>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</si>
  <si>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</si>
  <si>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</si>
  <si>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</si>
  <si>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</si>
  <si>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</si>
  <si>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</si>
  <si>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</si>
  <si>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</si>
  <si>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</si>
  <si>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</si>
  <si>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</si>
  <si>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</si>
  <si>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</si>
  <si>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</si>
  <si>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</si>
  <si>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</si>
  <si>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</si>
  <si>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</si>
  <si>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</si>
  <si>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</si>
  <si>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</si>
  <si>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</si>
  <si>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</si>
  <si>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</si>
  <si>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</si>
  <si>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</si>
  <si>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</si>
  <si>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</si>
  <si>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</si>
  <si>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</si>
  <si>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</si>
  <si>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</si>
  <si>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</si>
  <si>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</si>
  <si>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</si>
  <si>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</si>
  <si>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</si>
  <si>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</si>
  <si>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</si>
  <si>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</si>
  <si>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</si>
  <si>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</si>
  <si>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</si>
  <si>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</si>
  <si>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</si>
  <si>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</si>
  <si>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</si>
  <si>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</si>
  <si>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</si>
  <si>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</si>
  <si>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</si>
  <si>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</si>
  <si>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</si>
  <si>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</si>
  <si>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</si>
  <si>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</si>
  <si>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</si>
  <si>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</si>
  <si>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</si>
  <si>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</si>
  <si>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</si>
  <si>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</si>
  <si>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</si>
  <si>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</si>
  <si>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</si>
  <si>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</si>
  <si>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</si>
  <si>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</si>
  <si>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</si>
  <si>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</si>
  <si>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</si>
  <si>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</si>
  <si>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</si>
  <si>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</si>
  <si>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</si>
  <si>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</si>
  <si>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</si>
  <si>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</si>
  <si>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</si>
  <si>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</si>
  <si>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</si>
  <si>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</si>
  <si>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</si>
  <si>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</si>
  <si>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</si>
  <si>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</si>
  <si>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</si>
  <si>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</si>
  <si>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</si>
  <si>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</si>
  <si>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</si>
  <si>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</si>
  <si>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</si>
  <si>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</si>
  <si>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</si>
  <si>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</si>
  <si>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</si>
  <si>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</si>
  <si>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</si>
  <si>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</si>
  <si>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</si>
  <si>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</si>
  <si>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</si>
  <si>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</si>
  <si>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</si>
  <si>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</si>
  <si>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</si>
  <si>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</si>
  <si>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</si>
  <si>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</si>
  <si>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</si>
  <si>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</si>
  <si>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</si>
  <si>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</si>
  <si>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</si>
  <si>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</si>
  <si>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</si>
  <si>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</si>
  <si>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</si>
  <si>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</si>
  <si>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</si>
  <si>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</si>
  <si>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</si>
  <si>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</si>
  <si>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</si>
  <si>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</si>
  <si>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</si>
  <si>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</si>
  <si>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</si>
  <si>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</si>
  <si>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</si>
  <si>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</si>
  <si>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</si>
  <si>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</si>
  <si>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</si>
  <si>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</si>
  <si>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</si>
  <si>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</si>
  <si>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</si>
  <si>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</si>
  <si>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</si>
  <si>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</si>
  <si>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</si>
  <si>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</si>
  <si>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</si>
  <si>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</si>
  <si>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</si>
  <si>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</si>
  <si>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</si>
  <si>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</si>
  <si>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</si>
  <si>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</si>
  <si>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</si>
  <si>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</si>
  <si>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</si>
  <si>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</si>
  <si>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</si>
  <si>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</si>
  <si>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</si>
  <si>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</si>
  <si>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</si>
  <si>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</si>
  <si>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</si>
  <si>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</si>
  <si>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</si>
  <si>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</si>
  <si>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</si>
  <si>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</si>
  <si>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</si>
  <si>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</si>
  <si>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</si>
  <si>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</si>
  <si>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</si>
  <si>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</si>
  <si>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</si>
  <si>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</si>
  <si>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</si>
  <si>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</si>
  <si>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</si>
  <si>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</si>
  <si>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</si>
  <si>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</si>
  <si>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</si>
  <si>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</si>
  <si>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</si>
  <si>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</si>
  <si>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</si>
  <si>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</si>
  <si>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</si>
  <si>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</si>
  <si>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</si>
  <si>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</si>
  <si>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</si>
  <si>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</si>
  <si>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</si>
  <si>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</si>
  <si>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</si>
  <si>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</si>
  <si>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</si>
  <si>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</si>
  <si>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</si>
  <si>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</si>
  <si>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</si>
  <si>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</si>
  <si>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</si>
  <si>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</si>
  <si>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</si>
  <si>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</si>
  <si>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</si>
  <si>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</si>
  <si>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</si>
  <si>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</si>
  <si>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</si>
  <si>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</si>
  <si>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</si>
  <si>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</si>
  <si>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</si>
  <si>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</si>
  <si>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</si>
  <si>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</si>
  <si>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</si>
  <si>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</si>
  <si>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</si>
  <si>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</si>
  <si>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</si>
  <si>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</si>
  <si>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</si>
  <si>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</si>
  <si>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</si>
  <si>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</si>
  <si>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</si>
  <si>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</si>
  <si>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</si>
  <si>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</si>
  <si>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</si>
  <si>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</si>
  <si>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</si>
  <si>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</si>
  <si>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</si>
  <si>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</si>
  <si>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</si>
  <si>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</si>
  <si>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</si>
  <si>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</si>
  <si>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</si>
  <si>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</si>
  <si>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</si>
  <si>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</si>
  <si>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</si>
  <si>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</si>
  <si>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</si>
  <si>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</si>
  <si>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</si>
  <si>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</si>
  <si>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</si>
  <si>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</si>
  <si>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</si>
  <si>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</si>
  <si>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</si>
  <si>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</si>
  <si>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</si>
  <si>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</si>
  <si>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</si>
  <si>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</si>
  <si>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</si>
  <si>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</si>
  <si>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</si>
  <si>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</si>
  <si>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</si>
  <si>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</si>
  <si>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</si>
  <si>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</si>
  <si>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</si>
  <si>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</si>
  <si>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</si>
  <si>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</si>
  <si>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</si>
  <si>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</si>
  <si>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</si>
  <si>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</si>
  <si>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</si>
  <si>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</si>
  <si>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</si>
  <si>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</si>
  <si>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</si>
  <si>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</si>
  <si>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</si>
  <si>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</si>
  <si>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</si>
  <si>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</si>
  <si>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</si>
  <si>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</si>
  <si>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</si>
  <si>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</si>
  <si>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</si>
  <si>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</si>
  <si>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</si>
  <si>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</si>
  <si>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</si>
  <si>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</si>
  <si>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</si>
  <si>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</si>
  <si>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</si>
  <si>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</si>
  <si>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</si>
  <si>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</si>
  <si>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</si>
  <si>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</si>
  <si>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</si>
  <si>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</si>
  <si>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</si>
  <si>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</si>
  <si>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</si>
  <si>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</si>
  <si>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</si>
  <si>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</si>
  <si>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</si>
  <si>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</si>
  <si>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</si>
  <si>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</si>
  <si>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</si>
  <si>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</si>
  <si>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</si>
  <si>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</si>
  <si>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</si>
  <si>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</si>
  <si>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</si>
  <si>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</si>
  <si>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</si>
  <si>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</si>
  <si>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</si>
  <si>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</si>
  <si>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</si>
  <si>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</si>
  <si>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</si>
  <si>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</si>
  <si>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</si>
  <si>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</si>
  <si>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</si>
  <si>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</si>
  <si>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</si>
  <si>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</si>
  <si>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</si>
  <si>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</si>
  <si>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</si>
  <si>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</si>
  <si>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</si>
  <si>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</si>
  <si>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</si>
  <si>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</si>
  <si>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</si>
  <si>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</si>
  <si>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</si>
  <si>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</si>
  <si>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</si>
  <si>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</si>
  <si>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</si>
  <si>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</si>
  <si>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</si>
  <si>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</si>
  <si>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</si>
  <si>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</si>
  <si>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</si>
  <si>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</si>
  <si>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</si>
  <si>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</si>
  <si>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</si>
  <si>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</si>
  <si>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</si>
  <si>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</si>
  <si>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</si>
  <si>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</si>
  <si>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</si>
  <si>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</si>
  <si>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</si>
  <si>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</si>
  <si>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</si>
  <si>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</si>
  <si>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</si>
  <si>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</si>
  <si>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</si>
  <si>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</si>
  <si>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</si>
  <si>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</si>
  <si>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</si>
  <si>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</si>
  <si>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</si>
  <si>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</si>
  <si>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</si>
  <si>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</si>
  <si>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</si>
  <si>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</si>
  <si>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</si>
  <si>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</si>
  <si>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</si>
  <si>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</si>
  <si>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</si>
  <si>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</si>
  <si>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</si>
  <si>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</si>
  <si>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</si>
  <si>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</si>
  <si>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</si>
  <si>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</si>
  <si>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</si>
  <si>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</si>
  <si>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</si>
  <si>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</si>
  <si>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</si>
  <si>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</si>
  <si>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</si>
  <si>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</si>
  <si>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</si>
  <si>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</si>
  <si>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</si>
  <si>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</si>
  <si>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</si>
  <si>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</si>
  <si>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</si>
  <si>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</si>
  <si>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</si>
  <si>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</si>
  <si>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</si>
  <si>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</si>
  <si>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</si>
  <si>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</si>
  <si>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</si>
  <si>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</si>
  <si>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</si>
  <si>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</si>
  <si>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</si>
  <si>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</si>
  <si>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</si>
  <si>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</si>
  <si>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</si>
  <si>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</si>
  <si>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</si>
  <si>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</si>
  <si>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</si>
  <si>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</si>
  <si>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</si>
  <si>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</si>
  <si>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</si>
  <si>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</si>
  <si>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</si>
  <si>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</si>
  <si>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</si>
  <si>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</si>
  <si>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</si>
  <si>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</si>
  <si>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</si>
  <si>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</si>
  <si>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</si>
  <si>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</si>
  <si>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</si>
  <si>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</si>
  <si>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</si>
  <si>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</si>
  <si>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</si>
  <si>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</si>
  <si>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</si>
  <si>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</si>
  <si>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</si>
  <si>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</si>
  <si>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</si>
  <si>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</si>
  <si>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</si>
  <si>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</si>
  <si>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</si>
  <si>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</si>
  <si>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</si>
  <si>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</si>
  <si>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</si>
  <si>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</si>
  <si>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</si>
  <si>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</si>
  <si>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</si>
  <si>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</si>
  <si>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</si>
  <si>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</si>
  <si>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</si>
  <si>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</si>
  <si>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</si>
  <si>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</si>
  <si>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</si>
  <si>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</si>
  <si>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</si>
  <si>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</si>
  <si>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</si>
  <si>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</si>
  <si>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</si>
  <si>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</si>
  <si>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</si>
  <si>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</si>
  <si>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</si>
  <si>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</si>
  <si>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</si>
  <si>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</si>
  <si>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</si>
  <si>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</si>
  <si>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</si>
  <si>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</si>
  <si>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</si>
  <si>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</si>
  <si>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</si>
  <si>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</si>
  <si>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</si>
  <si>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</si>
  <si>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</si>
  <si>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</si>
  <si>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</si>
  <si>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</si>
  <si>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</si>
  <si>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</si>
  <si>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</si>
  <si>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</si>
  <si>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</si>
  <si>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</si>
  <si>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</si>
  <si>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</si>
  <si>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</si>
  <si>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</si>
  <si>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</si>
  <si>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</si>
  <si>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</si>
  <si>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</si>
  <si>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</si>
  <si>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</si>
  <si>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</si>
  <si>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</si>
  <si>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</si>
  <si>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</si>
  <si>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</si>
  <si>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</si>
  <si>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</si>
  <si>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</si>
  <si>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</si>
  <si>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</si>
  <si>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</si>
  <si>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</si>
  <si>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</si>
  <si>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</si>
  <si>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</si>
  <si>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</si>
  <si>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</si>
  <si>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</si>
  <si>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</si>
  <si>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</si>
  <si>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</si>
  <si>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</si>
  <si>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</si>
  <si>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</si>
  <si>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</si>
  <si>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</si>
  <si>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</si>
  <si>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</si>
  <si>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</si>
  <si>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</si>
  <si>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</si>
  <si>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</si>
  <si>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</si>
  <si>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</si>
  <si>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</si>
  <si>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</si>
  <si>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</si>
  <si>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</si>
  <si>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</si>
  <si>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</si>
  <si>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</si>
  <si>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</si>
  <si>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</si>
  <si>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</si>
  <si>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</si>
  <si>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</si>
  <si>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</si>
  <si>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</si>
  <si>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</si>
  <si>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</si>
  <si>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</si>
  <si>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</si>
  <si>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</si>
  <si>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</si>
  <si>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</si>
  <si>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</si>
  <si>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</si>
  <si>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</si>
  <si>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</si>
  <si>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</si>
  <si>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</si>
  <si>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</si>
  <si>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</si>
  <si>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</si>
  <si>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</si>
  <si>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</si>
  <si>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</si>
  <si>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</si>
  <si>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</si>
  <si>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</si>
  <si>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</si>
  <si>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</si>
  <si>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</si>
  <si>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</si>
  <si>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</si>
  <si>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</si>
  <si>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</si>
  <si>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</si>
  <si>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</si>
  <si>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</si>
  <si>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</si>
  <si>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</si>
  <si>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</si>
  <si>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</si>
  <si>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</si>
  <si>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</si>
  <si>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</si>
  <si>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</si>
  <si>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</si>
  <si>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</si>
  <si>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</si>
  <si>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</si>
  <si>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</si>
  <si>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</si>
  <si>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</si>
  <si>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</si>
  <si>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</si>
  <si>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</si>
  <si>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</si>
  <si>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</si>
  <si>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</si>
  <si>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</si>
  <si>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</si>
  <si>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</si>
  <si>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</si>
  <si>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</si>
  <si>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</si>
  <si>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</si>
  <si>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</si>
  <si>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</si>
  <si>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</si>
  <si>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</si>
  <si>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</si>
  <si>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</si>
  <si>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</si>
  <si>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</si>
  <si>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</si>
  <si>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</si>
  <si>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</si>
  <si>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</si>
  <si>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</si>
  <si>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</si>
  <si>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</si>
  <si>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</si>
  <si>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</si>
  <si>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</si>
  <si>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</si>
  <si>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</si>
  <si>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</si>
  <si>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</si>
  <si>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</si>
  <si>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</si>
  <si>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</si>
  <si>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</si>
  <si>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</si>
  <si>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</si>
  <si>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</si>
  <si>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</si>
  <si>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</si>
  <si>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</si>
  <si>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</si>
  <si>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</si>
  <si>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</si>
  <si>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</si>
  <si>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</si>
  <si>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</si>
  <si>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</si>
  <si>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</si>
  <si>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</si>
  <si>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</si>
  <si>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</si>
  <si>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</si>
  <si>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</si>
  <si>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</si>
  <si>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</si>
  <si>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</si>
  <si>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</si>
  <si>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</si>
  <si>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</si>
  <si>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</si>
  <si>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</si>
  <si>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</si>
  <si>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</si>
  <si>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</si>
  <si>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</si>
  <si>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</si>
  <si>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</si>
  <si>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</si>
  <si>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</si>
  <si>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</si>
  <si>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</si>
  <si>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</si>
  <si>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</si>
  <si>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</si>
  <si>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</si>
  <si>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</si>
  <si>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</si>
  <si>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</si>
  <si>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</si>
  <si>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</si>
  <si>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</si>
  <si>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</si>
  <si>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</si>
  <si>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</si>
  <si>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</si>
  <si>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</si>
  <si>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</si>
  <si>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</si>
  <si>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</si>
  <si>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</si>
  <si>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</si>
  <si>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</si>
  <si>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</si>
  <si>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</si>
  <si>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</si>
  <si>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</si>
  <si>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</si>
  <si>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</si>
  <si>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</si>
  <si>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</si>
  <si>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</si>
  <si>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</si>
  <si>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</si>
  <si>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</si>
  <si>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</si>
  <si>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</si>
  <si>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</si>
  <si>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</si>
  <si>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</si>
  <si>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</si>
  <si>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</si>
  <si>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</si>
  <si>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</si>
  <si>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</si>
  <si>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</si>
  <si>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</si>
  <si>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</si>
  <si>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</si>
  <si>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</si>
  <si>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</si>
  <si>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</si>
  <si>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</si>
  <si>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</si>
  <si>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</si>
  <si>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</si>
  <si>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</si>
  <si>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</si>
  <si>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</si>
  <si>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</si>
  <si>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</si>
  <si>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</si>
  <si>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</si>
  <si>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</si>
  <si>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</si>
  <si>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</si>
  <si>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</si>
  <si>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</si>
  <si>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</si>
  <si>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</si>
  <si>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</si>
  <si>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</si>
  <si>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</si>
  <si>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</si>
  <si>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</si>
  <si>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</si>
  <si>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</si>
  <si>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</si>
  <si>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</si>
  <si>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</si>
  <si>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</si>
  <si>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</si>
  <si>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</si>
  <si>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</si>
  <si>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</si>
  <si>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</si>
  <si>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</si>
  <si>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</si>
  <si>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</si>
  <si>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</si>
  <si>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</si>
  <si>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</si>
  <si>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</si>
  <si>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</si>
  <si>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</si>
  <si>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</si>
  <si>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</si>
  <si>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</si>
  <si>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</si>
  <si>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</si>
  <si>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</si>
  <si>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</si>
  <si>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</si>
  <si>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</si>
  <si>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</si>
  <si>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</si>
  <si>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</si>
  <si>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</si>
  <si>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</si>
  <si>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</si>
  <si>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</si>
  <si>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</si>
  <si>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</si>
  <si>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</si>
  <si>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</si>
  <si>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</si>
  <si>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</si>
  <si>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</si>
  <si>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</si>
  <si>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</si>
  <si>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</si>
  <si>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</si>
  <si>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</si>
  <si>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</si>
  <si>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</si>
  <si>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</si>
  <si>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</si>
  <si>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</si>
  <si>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</si>
  <si>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</si>
  <si>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</si>
  <si>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</si>
  <si>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</si>
  <si>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</si>
  <si>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</si>
  <si>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</si>
  <si>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</si>
  <si>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</si>
  <si>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</si>
  <si>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</si>
  <si>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</si>
  <si>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</si>
  <si>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</si>
  <si>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</si>
  <si>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</si>
  <si>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</si>
  <si>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</si>
  <si>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</si>
  <si>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</si>
  <si>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</si>
  <si>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</si>
  <si>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</si>
  <si>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</si>
  <si>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</si>
  <si>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</si>
  <si>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</si>
  <si>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</si>
  <si>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</si>
  <si>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</si>
  <si>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</si>
  <si>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</si>
  <si>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</si>
  <si>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</si>
  <si>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</si>
  <si>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</si>
  <si>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</si>
  <si>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</si>
  <si>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</si>
  <si>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</si>
  <si>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</si>
  <si>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</si>
  <si>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</si>
  <si>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</si>
  <si>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</si>
  <si>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</si>
  <si>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</si>
  <si>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</si>
  <si>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</si>
  <si>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</si>
  <si>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</si>
  <si>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</si>
  <si>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</si>
  <si>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</si>
  <si>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</si>
  <si>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</si>
  <si>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</si>
  <si>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</si>
  <si>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</si>
  <si>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</si>
  <si>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</si>
  <si>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</si>
  <si>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</si>
  <si>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</si>
  <si>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</si>
  <si>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</si>
  <si>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</si>
  <si>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</si>
  <si>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</si>
  <si>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</si>
  <si>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</si>
  <si>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</si>
  <si>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</si>
  <si>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</si>
  <si>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</si>
  <si>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</si>
  <si>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</si>
  <si>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</si>
  <si>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</si>
  <si>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</si>
  <si>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</si>
  <si>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</si>
  <si>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</si>
  <si>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</si>
  <si>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</si>
  <si>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</si>
  <si>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</si>
  <si>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</si>
  <si>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</si>
  <si>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</si>
  <si>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</si>
  <si>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</si>
  <si>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</si>
  <si>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</si>
  <si>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</si>
  <si>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</si>
  <si>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</si>
  <si>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</si>
  <si>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</si>
  <si>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</si>
  <si>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</si>
  <si>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</si>
  <si>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</si>
  <si>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</si>
  <si>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</si>
  <si>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</si>
  <si>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</si>
  <si>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</si>
  <si>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</si>
  <si>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</si>
  <si>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</si>
  <si>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</si>
  <si>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</si>
  <si>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</si>
  <si>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</si>
  <si>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</si>
  <si>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</si>
  <si>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</si>
  <si>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</si>
  <si>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</si>
  <si>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</si>
  <si>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</si>
  <si>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</si>
  <si>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</si>
  <si>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</si>
  <si>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</si>
  <si>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</si>
  <si>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</si>
  <si>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</si>
  <si>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</si>
  <si>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</si>
  <si>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</si>
  <si>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</si>
  <si>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</si>
  <si>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</si>
  <si>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</si>
  <si>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</si>
  <si>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</si>
  <si>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</si>
  <si>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</si>
  <si>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</si>
  <si>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</si>
  <si>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</si>
  <si>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</si>
  <si>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</si>
  <si>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</si>
  <si>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</si>
  <si>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</si>
  <si>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</si>
  <si>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</si>
  <si>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</si>
  <si>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</si>
  <si>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</si>
  <si>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</si>
  <si>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</si>
  <si>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</si>
  <si>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</si>
  <si>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</si>
  <si>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</si>
  <si>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</si>
  <si>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</si>
  <si>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</si>
  <si>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</si>
  <si>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</si>
  <si>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</si>
  <si>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</si>
  <si>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</si>
  <si>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</si>
  <si>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</si>
  <si>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</si>
  <si>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</si>
  <si>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</si>
  <si>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</si>
  <si>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</si>
  <si>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</si>
  <si>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</si>
  <si>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</si>
  <si>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</si>
  <si>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</si>
  <si>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</si>
  <si>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</si>
  <si>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</si>
  <si>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</si>
  <si>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</si>
  <si>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</si>
  <si>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</si>
  <si>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</si>
  <si>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</si>
  <si>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</si>
  <si>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</si>
  <si>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</si>
  <si>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</si>
  <si>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</si>
  <si>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</si>
  <si>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</si>
  <si>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</si>
  <si>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</si>
  <si>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</si>
  <si>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</si>
  <si>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</si>
  <si>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</si>
  <si>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</si>
  <si>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</si>
  <si>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</si>
  <si>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</si>
  <si>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</si>
  <si>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</si>
  <si>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</si>
  <si>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</si>
  <si>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</si>
  <si>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</si>
  <si>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</si>
  <si>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</si>
  <si>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</si>
  <si>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</si>
  <si>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</si>
  <si>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</si>
  <si>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</si>
  <si>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</si>
  <si>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</si>
  <si>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</si>
  <si>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</si>
  <si>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</si>
  <si>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</si>
  <si>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</si>
  <si>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</si>
  <si>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</si>
  <si>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</si>
  <si>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</si>
  <si>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</si>
  <si>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</si>
  <si>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</si>
  <si>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</si>
  <si>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</si>
  <si>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</si>
  <si>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</si>
  <si>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</si>
  <si>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</si>
  <si>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</si>
  <si>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</si>
  <si>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</si>
  <si>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</si>
  <si>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</si>
  <si>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</si>
  <si>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</si>
  <si>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</si>
  <si>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</si>
  <si>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</si>
  <si>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</si>
  <si>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</si>
  <si>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</si>
  <si>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</si>
  <si>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</si>
  <si>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</si>
  <si>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</si>
  <si>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</si>
  <si>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</si>
  <si>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</si>
  <si>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</si>
  <si>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</si>
  <si>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</si>
  <si>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</si>
  <si>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</si>
  <si>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</si>
  <si>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</si>
  <si>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</si>
  <si>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</si>
  <si>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</si>
  <si>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</si>
  <si>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</si>
  <si>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</si>
  <si>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</si>
  <si>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</si>
  <si>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</si>
  <si>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</si>
  <si>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</si>
  <si>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</si>
  <si>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</si>
  <si>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</si>
  <si>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</si>
  <si>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</si>
  <si>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</si>
  <si>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</si>
  <si>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</si>
  <si>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</si>
  <si>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</si>
  <si>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</si>
  <si>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</si>
  <si>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</si>
  <si>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</si>
  <si>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</si>
  <si>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</si>
  <si>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</si>
  <si>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</si>
  <si>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</si>
  <si>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</si>
  <si>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</si>
  <si>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</si>
  <si>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</si>
  <si>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</si>
  <si>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</si>
  <si>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</si>
  <si>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</si>
  <si>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</si>
  <si>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</si>
  <si>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</si>
  <si>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</si>
  <si>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</si>
  <si>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</si>
  <si>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</si>
  <si>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</si>
  <si>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</si>
  <si>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</si>
  <si>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</si>
  <si>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</si>
  <si>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</si>
  <si>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</si>
  <si>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</si>
  <si>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</si>
  <si>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</si>
  <si>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</si>
  <si>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</si>
  <si>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</si>
  <si>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</si>
  <si>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</si>
  <si>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</si>
  <si>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</si>
  <si>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</si>
  <si>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</si>
  <si>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</si>
  <si>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</si>
  <si>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</si>
  <si>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</si>
  <si>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</si>
  <si>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</si>
  <si>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</si>
  <si>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</si>
  <si>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</si>
  <si>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</si>
  <si>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</si>
  <si>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</si>
  <si>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</si>
  <si>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</si>
  <si>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</si>
  <si>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</si>
  <si>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</si>
  <si>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</si>
  <si>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</si>
  <si>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</si>
  <si>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</si>
  <si>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</si>
  <si>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</si>
  <si>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</si>
  <si>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</si>
  <si>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</si>
  <si>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</si>
  <si>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</si>
  <si>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</si>
  <si>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</si>
  <si>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</si>
  <si>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</si>
  <si>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</si>
  <si>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</si>
  <si>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</si>
  <si>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</si>
  <si>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</si>
  <si>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</si>
  <si>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</si>
  <si>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</si>
  <si>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</si>
  <si>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</si>
  <si>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</si>
  <si>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</si>
  <si>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</si>
  <si>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</si>
  <si>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</si>
  <si>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</si>
  <si>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</si>
  <si>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</si>
  <si>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</si>
  <si>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</si>
  <si>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</si>
  <si>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</si>
  <si>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</si>
  <si>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</si>
  <si>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</si>
  <si>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</si>
  <si>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</si>
  <si>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</si>
  <si>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</si>
  <si>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</si>
  <si>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</si>
  <si>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</si>
  <si>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</si>
  <si>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</si>
  <si>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</si>
  <si>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</si>
  <si>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</si>
  <si>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</si>
  <si>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</si>
  <si>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</si>
  <si>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</si>
  <si>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</si>
  <si>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</si>
  <si>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</si>
  <si>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</si>
  <si>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</si>
  <si>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</si>
  <si>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</si>
  <si>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</si>
  <si>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</si>
  <si>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</si>
  <si>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</si>
  <si>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</si>
  <si>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</si>
  <si>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</si>
  <si>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</si>
  <si>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</si>
  <si>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</si>
  <si>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</si>
  <si>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</si>
  <si>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</si>
  <si>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</si>
  <si>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</si>
  <si>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</si>
  <si>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</si>
  <si>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</si>
  <si>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</si>
  <si>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</si>
  <si>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</si>
  <si>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</si>
  <si>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</si>
  <si>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</si>
  <si>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</si>
  <si>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</si>
  <si>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</si>
  <si>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</si>
  <si>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</si>
  <si>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</si>
  <si>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</si>
  <si>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</si>
  <si>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</si>
  <si>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</si>
  <si>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</si>
  <si>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</si>
  <si>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</si>
  <si>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</si>
  <si>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</si>
  <si>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</si>
  <si>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</si>
  <si>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</si>
  <si>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</si>
  <si>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</si>
  <si>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</si>
  <si>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</si>
  <si>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</si>
  <si>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</si>
  <si>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</si>
  <si>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</si>
  <si>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</si>
  <si>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</si>
  <si>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</si>
  <si>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</si>
  <si>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</si>
  <si>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</si>
  <si>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</si>
  <si>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</si>
  <si>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</si>
  <si>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</si>
  <si>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</si>
  <si>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</si>
  <si>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</si>
  <si>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</si>
  <si>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</si>
  <si>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</si>
  <si>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</si>
  <si>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</si>
  <si>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</si>
  <si>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</si>
  <si>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</si>
  <si>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</si>
  <si>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</si>
  <si>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</si>
  <si>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</si>
  <si>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</si>
  <si>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</si>
  <si>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</si>
  <si>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</si>
  <si>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</si>
  <si>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</si>
  <si>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</si>
  <si>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</si>
  <si>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</si>
  <si>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</si>
  <si>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</si>
  <si>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</si>
  <si>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</si>
  <si>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</si>
  <si>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</si>
  <si>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</si>
  <si>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</si>
  <si>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</si>
  <si>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</si>
  <si>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</si>
  <si>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</si>
  <si>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</si>
  <si>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</si>
  <si>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</si>
  <si>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</si>
  <si>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</si>
  <si>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</si>
  <si>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</si>
  <si>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</si>
  <si>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</si>
  <si>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</si>
  <si>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</si>
  <si>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</si>
  <si>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</si>
  <si>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</si>
  <si>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</si>
  <si>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</si>
  <si>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</si>
  <si>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</si>
  <si>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</si>
  <si>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</si>
  <si>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</si>
  <si>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</si>
  <si>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</si>
  <si>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</si>
  <si>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</si>
  <si>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</si>
  <si>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</si>
  <si>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</si>
  <si>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</si>
  <si>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</si>
  <si>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</si>
  <si>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</si>
  <si>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</si>
  <si>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</si>
  <si>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</si>
  <si>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</si>
  <si>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</si>
  <si>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</si>
  <si>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</si>
  <si>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</si>
  <si>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</si>
  <si>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</si>
  <si>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</si>
  <si>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</si>
  <si>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</si>
  <si>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</si>
  <si>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</si>
  <si>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</si>
  <si>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</si>
  <si>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</si>
  <si>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</si>
  <si>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</si>
  <si>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</si>
  <si>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</si>
  <si>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</si>
  <si>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</si>
  <si>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</si>
  <si>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</si>
  <si>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</si>
  <si>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</si>
  <si>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</si>
  <si>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</si>
  <si>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</si>
  <si>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</si>
  <si>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</si>
  <si>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</si>
  <si>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</si>
  <si>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</si>
  <si>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</si>
  <si>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</si>
  <si>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</si>
  <si>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</si>
  <si>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</si>
  <si>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</si>
  <si>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</si>
  <si>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</si>
  <si>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</si>
  <si>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</si>
  <si>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</si>
  <si>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</si>
  <si>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</si>
  <si>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</si>
  <si>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</si>
  <si>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</si>
  <si>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</si>
  <si>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</si>
  <si>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</si>
  <si>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</si>
  <si>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</si>
  <si>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</si>
  <si>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</si>
  <si>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</si>
  <si>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</si>
  <si>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</si>
  <si>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</si>
  <si>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</si>
  <si>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</si>
  <si>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</si>
  <si>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</si>
  <si>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</si>
  <si>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</si>
  <si>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</si>
  <si>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</si>
  <si>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</si>
  <si>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</si>
  <si>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</si>
  <si>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</si>
  <si>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</si>
  <si>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</si>
  <si>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</si>
  <si>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</si>
  <si>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</si>
  <si>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</si>
  <si>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</si>
  <si>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</si>
  <si>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</si>
  <si>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</si>
  <si>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</si>
  <si>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</si>
  <si>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</si>
  <si>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</si>
  <si>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</si>
  <si>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</si>
  <si>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</si>
  <si>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</si>
  <si>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</si>
  <si>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</si>
  <si>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</si>
  <si>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</si>
  <si>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</si>
  <si>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</si>
  <si>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</si>
  <si>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</si>
  <si>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</si>
  <si>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</si>
  <si>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</si>
  <si>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</si>
  <si>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</si>
  <si>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</si>
  <si>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</si>
  <si>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</si>
  <si>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</si>
  <si>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</si>
  <si>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</si>
  <si>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</si>
  <si>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</si>
  <si>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</si>
  <si>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</si>
  <si>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</si>
  <si>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</si>
  <si>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</si>
  <si>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</si>
  <si>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</si>
  <si>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</si>
  <si>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</si>
  <si>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</si>
  <si>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</si>
  <si>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</si>
  <si>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</si>
  <si>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</si>
  <si>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</si>
  <si>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</si>
  <si>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</si>
  <si>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</si>
  <si>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</si>
  <si>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</si>
  <si>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</si>
  <si>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</si>
  <si>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</si>
  <si>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</si>
  <si>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</si>
  <si>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</si>
  <si>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</si>
  <si>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</si>
  <si>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</si>
  <si>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</si>
  <si>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</si>
  <si>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</si>
  <si>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</si>
  <si>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</si>
  <si>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</si>
  <si>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</si>
  <si>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</si>
  <si>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</si>
  <si>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</si>
  <si>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</si>
  <si>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</si>
  <si>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</si>
  <si>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</si>
  <si>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</si>
  <si>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</si>
  <si>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</si>
  <si>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</si>
  <si>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</si>
  <si>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</si>
  <si>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</si>
  <si>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</si>
  <si>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</si>
  <si>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</si>
  <si>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</si>
  <si>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</si>
  <si>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</si>
  <si>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</si>
  <si>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</si>
  <si>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</si>
  <si>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</si>
  <si>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</si>
  <si>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</si>
  <si>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</si>
  <si>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</si>
  <si>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</si>
  <si>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</si>
  <si>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</si>
  <si>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</si>
  <si>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</si>
  <si>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</si>
  <si>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</si>
  <si>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</si>
  <si>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</si>
  <si>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</si>
  <si>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</si>
  <si>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</si>
  <si>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</si>
  <si>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</si>
  <si>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</si>
  <si>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</si>
  <si>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</si>
  <si>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</si>
  <si>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</si>
  <si>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</si>
  <si>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</si>
  <si>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</si>
  <si>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</si>
  <si>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</si>
  <si>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</si>
  <si>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</si>
  <si>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</si>
  <si>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</si>
  <si>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</si>
  <si>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</si>
  <si>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</si>
  <si>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</si>
  <si>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</si>
  <si>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</si>
  <si>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</si>
  <si>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</si>
  <si>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</si>
  <si>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</si>
  <si>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</si>
  <si>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</si>
  <si>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</si>
  <si>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</si>
  <si>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</si>
  <si>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</si>
  <si>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</si>
  <si>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</si>
  <si>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</si>
  <si>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</si>
  <si>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</si>
  <si>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</si>
  <si>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</si>
  <si>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</si>
  <si>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</si>
  <si>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</si>
  <si>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</si>
  <si>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</si>
  <si>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</si>
  <si>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</si>
  <si>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</si>
  <si>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</si>
  <si>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</si>
  <si>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</si>
  <si>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</si>
  <si>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</si>
  <si>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</si>
  <si>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</si>
  <si>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</si>
  <si>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</si>
  <si>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</si>
  <si>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</si>
  <si>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</si>
  <si>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</si>
  <si>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</si>
  <si>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</si>
  <si>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</si>
  <si>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</si>
  <si>
    <t>D + M dešťový svod lakovaný plech DN 100, kompletně dle výkresu K1</t>
  </si>
  <si>
    <t>D + M dešťový žlab lakovaný plech DN 100, kompletně dle výkresu K1</t>
  </si>
  <si>
    <t>D + M vnitřní hliníkové dveře 2kř 1600/280mm vč zárubně  a kování EW 30 C3 DP1, kompletně dle výkresu V1</t>
  </si>
  <si>
    <t>D + M vnitřní hliníkové dveře  2kř 1570/2600mm vč zárubně  a kování - EW 30 C3 DP1, kompletně dle výkresu V1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</si>
  <si>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</si>
  <si>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</si>
  <si>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</si>
  <si>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</si>
  <si>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</si>
  <si>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</si>
  <si>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</si>
  <si>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</si>
  <si>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</si>
  <si>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</si>
  <si>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</si>
  <si>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</si>
  <si>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</si>
  <si>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</si>
  <si>
    <t>21,0*0,02*1,15</t>
  </si>
  <si>
    <t>9,6*7,55*1,122*1,05*0,02*1,15</t>
  </si>
  <si>
    <t>1,665*3,665*2/2*4*1,1*0,025*1,15</t>
  </si>
  <si>
    <t>M_21_11</t>
  </si>
  <si>
    <t>ÚLOŽNÝ MATERIÁL - protimrazová ochrana</t>
  </si>
  <si>
    <t>195.</t>
  </si>
  <si>
    <t>196.</t>
  </si>
  <si>
    <t>trubka ochranná tuhá pr. 20mm, vč. upev. na stěnu a spojek, UV odolná</t>
  </si>
  <si>
    <t>trubka ochranná ohebná pr. 20 mm, UV odolná</t>
  </si>
  <si>
    <t>M_21_12</t>
  </si>
  <si>
    <t>197.</t>
  </si>
  <si>
    <t>198.</t>
  </si>
  <si>
    <t>199.</t>
  </si>
  <si>
    <t>VNITŘNÍ ROZVODY - protimrazová ochrana</t>
  </si>
  <si>
    <t>kabel B2 s1 d0-J 5x4, vč, ukončení a zapojení</t>
  </si>
  <si>
    <t>ÚLOŽNÝ MATERIÁL - viz výkresy č. 1 - 3</t>
  </si>
  <si>
    <t>200.</t>
  </si>
  <si>
    <t>M_21_13</t>
  </si>
  <si>
    <t>VYTÁPĚNÍ STŘECHY A OKAPOVÝCH SVODŮ - protimrazová ochrana</t>
  </si>
  <si>
    <t>odporový topný kabel 20W/m, dél.17,2m, 340W – vyhřívání okapových svodů a vpusti 30-40W/m</t>
  </si>
  <si>
    <t>201.</t>
  </si>
  <si>
    <t>202.</t>
  </si>
  <si>
    <t>203.</t>
  </si>
  <si>
    <t>204.</t>
  </si>
  <si>
    <t>svodová příchytka k fixaci topného kabelu do svodu – spotřeba 4ks / m svodu (1bal./25ks)</t>
  </si>
  <si>
    <t>plastový řetěz do svodu, bal. 10M</t>
  </si>
  <si>
    <t>uchycení topného kabelu kolem vpustí – fixační pásek nebo plastové lišty</t>
  </si>
  <si>
    <t>bal</t>
  </si>
  <si>
    <t>205.</t>
  </si>
  <si>
    <t>206.</t>
  </si>
  <si>
    <t>207.</t>
  </si>
  <si>
    <t>odporový topný kabel 20W/m, délka141,4m, 2750W – vyhřívání plochy 12m2 – 200W/m2</t>
  </si>
  <si>
    <t>uchycení topného kabelu – fixační pásek nebo plastové lišty</t>
  </si>
  <si>
    <t>sada čidel: - vlhkostní čidlo (sníh, voda , led); - teplotní senzor -30°C - +80°C</t>
  </si>
  <si>
    <t>208.</t>
  </si>
  <si>
    <t>zvuková signalizace (alarm) 230V (umístěná v ovl. Skříňce)</t>
  </si>
  <si>
    <t>M_21_14</t>
  </si>
  <si>
    <t>PRVKY Z HLEDISKA POŽÁRNÍ OCHRANY - protimrazová ochrana</t>
  </si>
  <si>
    <t>209.</t>
  </si>
  <si>
    <t>podružný materiál (svorky, vruty, kotvy, hmoždinky, sádra…) - z položek č. 1 – 13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</si>
  <si>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</si>
  <si>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</si>
  <si>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</si>
  <si>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</si>
  <si>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</si>
  <si>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</si>
  <si>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</si>
  <si>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</si>
  <si>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</si>
  <si>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</si>
  <si>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</si>
  <si>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ROZVÁDĚČE - protimrazová ochrana</t>
  </si>
  <si>
    <t>ovládání vyhřívání : - vyrobí oprávněná firma</t>
  </si>
  <si>
    <t>hlavní vypínač  3x25A, na DIN lištu</t>
  </si>
  <si>
    <t>přepěťová ochrana typ 2, TN-S, 50kA (8/20 us), na DIN lištu</t>
  </si>
  <si>
    <t>dtto, 1x2A, 10kA, char. B, na DIN lištu</t>
  </si>
  <si>
    <t>dtto, 1x16A, 10kA, char. C, na DIN lištu</t>
  </si>
  <si>
    <t>stykač 230V, 40A, 4p, na DIN lištu</t>
  </si>
  <si>
    <t>regulátor pro řízení protimrazové ochrany 230V, 8M</t>
  </si>
  <si>
    <t>jistič, 3x20A, 10kA, char. B, na DIN lištu – doplnění do hl. rozváděče</t>
  </si>
  <si>
    <t>plastová skříň, b. bílá; rozměry: 359 x 589 x 96,5 mm (š x v x h), IP 20</t>
  </si>
  <si>
    <t>M_21_15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</si>
</sst>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9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"/>
      <family val="2"/>
      <charset val="238"/>
    </font>
    <font>
      <b/>
      <sz val="8"/>
      <name val="Arial CE"/>
      <family val="2"/>
      <charset val="238"/>
    </font>
    <font>
      <sz val="8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4" fillId="0" borderId="0" applyFont="0" applyFill="0" applyBorder="0" applyAlignment="0" applyProtection="0"/>
  </cellStyleXfs>
  <cellXfs count="294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22" fillId="0" borderId="0" xfId="0" applyFont="1"/>
    <xf numFmtId="0" fontId="23" fillId="0" borderId="0" xfId="0" applyFont="1"/>
    <xf numFmtId="9" fontId="25" fillId="0" borderId="0" xfId="2" applyFont="1" applyFill="1" applyBorder="1" applyAlignment="1" applyProtection="1">
      <alignment horizontal="left" wrapText="1"/>
    </xf>
    <xf numFmtId="0" fontId="26" fillId="0" borderId="0" xfId="0" applyFont="1"/>
    <xf numFmtId="0" fontId="15" fillId="0" borderId="42" xfId="0" applyFont="1" applyBorder="1" applyAlignment="1">
      <alignment vertical="top"/>
    </xf>
    <xf numFmtId="49" fontId="15" fillId="0" borderId="43" xfId="0" applyNumberFormat="1" applyFont="1" applyBorder="1" applyAlignment="1">
      <alignment vertical="top"/>
    </xf>
    <xf numFmtId="0" fontId="15" fillId="0" borderId="43" xfId="0" applyFont="1" applyBorder="1" applyAlignment="1">
      <alignment horizontal="center" vertical="top" shrinkToFit="1"/>
    </xf>
    <xf numFmtId="164" fontId="15" fillId="0" borderId="43" xfId="0" applyNumberFormat="1" applyFont="1" applyBorder="1" applyAlignment="1">
      <alignment vertical="top" shrinkToFit="1"/>
    </xf>
    <xf numFmtId="4" fontId="15" fillId="3" borderId="43" xfId="0" applyNumberFormat="1" applyFont="1" applyFill="1" applyBorder="1" applyAlignment="1" applyProtection="1">
      <alignment vertical="top" shrinkToFit="1"/>
      <protection locked="0"/>
    </xf>
    <xf numFmtId="4" fontId="15" fillId="0" borderId="43" xfId="0" applyNumberFormat="1" applyFont="1" applyBorder="1" applyAlignment="1">
      <alignment vertical="top" shrinkToFit="1"/>
    </xf>
    <xf numFmtId="0" fontId="5" fillId="2" borderId="35" xfId="0" applyFont="1" applyFill="1" applyBorder="1" applyAlignment="1">
      <alignment horizontal="center" vertical="top" shrinkToFit="1"/>
    </xf>
    <xf numFmtId="164" fontId="5" fillId="2" borderId="35" xfId="0" applyNumberFormat="1" applyFont="1" applyFill="1" applyBorder="1" applyAlignment="1">
      <alignment vertical="top" shrinkToFit="1"/>
    </xf>
    <xf numFmtId="4" fontId="5" fillId="2" borderId="35" xfId="0" applyNumberFormat="1" applyFont="1" applyFill="1" applyBorder="1" applyAlignment="1">
      <alignment vertical="top" shrinkToFit="1"/>
    </xf>
    <xf numFmtId="4" fontId="5" fillId="2" borderId="36" xfId="0" applyNumberFormat="1" applyFont="1" applyFill="1" applyBorder="1" applyAlignment="1">
      <alignment vertical="top" shrinkToFit="1"/>
    </xf>
    <xf numFmtId="0" fontId="25" fillId="0" borderId="0" xfId="0" applyFont="1"/>
    <xf numFmtId="0" fontId="5" fillId="0" borderId="10" xfId="0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0" fontId="5" fillId="0" borderId="6" xfId="0" applyFont="1" applyBorder="1" applyAlignment="1">
      <alignment horizontal="center" vertical="top" shrinkToFit="1"/>
    </xf>
    <xf numFmtId="164" fontId="5" fillId="0" borderId="6" xfId="0" applyNumberFormat="1" applyFont="1" applyBorder="1" applyAlignment="1">
      <alignment vertical="top" shrinkToFit="1"/>
    </xf>
    <xf numFmtId="4" fontId="5" fillId="0" borderId="6" xfId="0" applyNumberFormat="1" applyFont="1" applyBorder="1" applyAlignment="1">
      <alignment vertical="top" shrinkToFit="1"/>
    </xf>
    <xf numFmtId="49" fontId="27" fillId="0" borderId="0" xfId="0" applyNumberFormat="1" applyFont="1" applyAlignment="1">
      <alignment horizontal="left" vertical="top" wrapText="1"/>
    </xf>
    <xf numFmtId="49" fontId="15" fillId="0" borderId="44" xfId="0" applyNumberFormat="1" applyFont="1" applyBorder="1" applyAlignment="1">
      <alignment vertical="top"/>
    </xf>
    <xf numFmtId="0" fontId="15" fillId="0" borderId="45" xfId="0" applyFont="1" applyBorder="1" applyAlignment="1">
      <alignment horizontal="center" vertical="top" shrinkToFit="1"/>
    </xf>
    <xf numFmtId="9" fontId="25" fillId="0" borderId="37" xfId="2" applyFont="1" applyFill="1" applyBorder="1" applyAlignment="1" applyProtection="1">
      <alignment horizontal="left" wrapText="1"/>
    </xf>
    <xf numFmtId="0" fontId="28" fillId="0" borderId="0" xfId="0" applyFont="1"/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32" xfId="0" applyNumberForma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9" fillId="0" borderId="32" xfId="0" applyNumberFormat="1" applyFon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3">
    <cellStyle name="Normální" xfId="0" builtinId="0"/>
    <cellStyle name="normální 2" xfId="1" xr:uid="{00000000-0005-0000-0000-000001000000}"/>
    <cellStyle name="Procent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abSelected="1" topLeftCell="B1" zoomScale="85" zoomScaleNormal="85" zoomScaleSheetLayoutView="75" workbookViewId="0">
      <selection activeCell="G40" sqref="G40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19" t="s">
        <v>39</v>
      </c>
      <c r="C1" s="220"/>
      <c r="D1" s="220"/>
      <c r="E1" s="220"/>
      <c r="F1" s="220"/>
      <c r="G1" s="220"/>
      <c r="H1" s="220"/>
      <c r="I1" s="220"/>
      <c r="J1" s="221"/>
    </row>
    <row r="2" spans="1:15" ht="36" customHeight="1" x14ac:dyDescent="0.2">
      <c r="A2" s="2"/>
      <c r="B2" s="76" t="s">
        <v>22</v>
      </c>
      <c r="C2" s="77"/>
      <c r="D2" s="78" t="s">
        <v>41</v>
      </c>
      <c r="E2" s="226" t="s">
        <v>42</v>
      </c>
      <c r="F2" s="227"/>
      <c r="G2" s="227"/>
      <c r="H2" s="227"/>
      <c r="I2" s="227"/>
      <c r="J2" s="228"/>
      <c r="O2" s="1"/>
    </row>
    <row r="3" spans="1:15" ht="27" hidden="1" customHeight="1" x14ac:dyDescent="0.2">
      <c r="A3" s="2"/>
      <c r="B3" s="79"/>
      <c r="C3" s="77"/>
      <c r="D3" s="80"/>
      <c r="E3" s="229"/>
      <c r="F3" s="230"/>
      <c r="G3" s="230"/>
      <c r="H3" s="230"/>
      <c r="I3" s="230"/>
      <c r="J3" s="231"/>
    </row>
    <row r="4" spans="1:15" ht="23.25" customHeight="1" x14ac:dyDescent="0.2">
      <c r="A4" s="2"/>
      <c r="B4" s="81"/>
      <c r="C4" s="82"/>
      <c r="D4" s="83"/>
      <c r="E4" s="207"/>
      <c r="F4" s="207"/>
      <c r="G4" s="207"/>
      <c r="H4" s="207"/>
      <c r="I4" s="207"/>
      <c r="J4" s="208"/>
    </row>
    <row r="5" spans="1:15" ht="24" customHeight="1" x14ac:dyDescent="0.2">
      <c r="A5" s="2"/>
      <c r="B5" s="31" t="s">
        <v>40</v>
      </c>
      <c r="D5" s="213"/>
      <c r="E5" s="214"/>
      <c r="F5" s="214"/>
      <c r="G5" s="214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215"/>
      <c r="E6" s="216"/>
      <c r="F6" s="216"/>
      <c r="G6" s="216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217"/>
      <c r="F7" s="218"/>
      <c r="G7" s="218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33"/>
      <c r="E11" s="233"/>
      <c r="F11" s="233"/>
      <c r="G11" s="233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243"/>
      <c r="E12" s="243"/>
      <c r="F12" s="243"/>
      <c r="G12" s="243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211"/>
      <c r="F13" s="212"/>
      <c r="G13" s="212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32"/>
      <c r="F15" s="232"/>
      <c r="G15" s="234"/>
      <c r="H15" s="234"/>
      <c r="I15" s="234" t="s">
        <v>29</v>
      </c>
      <c r="J15" s="235"/>
    </row>
    <row r="16" spans="1:15" ht="23.25" customHeight="1" x14ac:dyDescent="0.2">
      <c r="A16" s="117" t="s">
        <v>24</v>
      </c>
      <c r="B16" s="38" t="s">
        <v>3425</v>
      </c>
      <c r="C16" s="62"/>
      <c r="D16" s="63"/>
      <c r="E16" s="209"/>
      <c r="F16" s="210"/>
      <c r="G16" s="209"/>
      <c r="H16" s="210"/>
      <c r="I16" s="209">
        <f>SUM(G64+G62+G60+G58+G56+G54+G43)</f>
        <v>0</v>
      </c>
      <c r="J16" s="225"/>
    </row>
    <row r="17" spans="1:10" ht="23.25" customHeight="1" x14ac:dyDescent="0.2">
      <c r="A17" s="117" t="s">
        <v>25</v>
      </c>
      <c r="B17" s="38"/>
      <c r="C17" s="62"/>
      <c r="D17" s="63"/>
      <c r="E17" s="209"/>
      <c r="F17" s="210"/>
      <c r="G17" s="209"/>
      <c r="H17" s="210"/>
      <c r="I17" s="209"/>
      <c r="J17" s="225"/>
    </row>
    <row r="18" spans="1:10" ht="23.25" customHeight="1" x14ac:dyDescent="0.2">
      <c r="A18" s="117" t="s">
        <v>26</v>
      </c>
      <c r="B18" s="38"/>
      <c r="C18" s="62"/>
      <c r="D18" s="63"/>
      <c r="E18" s="209"/>
      <c r="F18" s="210"/>
      <c r="G18" s="209"/>
      <c r="H18" s="210"/>
      <c r="I18" s="209"/>
      <c r="J18" s="225"/>
    </row>
    <row r="19" spans="1:10" ht="23.25" customHeight="1" x14ac:dyDescent="0.2">
      <c r="A19" s="117" t="s">
        <v>243</v>
      </c>
      <c r="B19" s="38" t="s">
        <v>27</v>
      </c>
      <c r="C19" s="62"/>
      <c r="D19" s="63"/>
      <c r="E19" s="209"/>
      <c r="F19" s="210"/>
      <c r="G19" s="209"/>
      <c r="H19" s="210"/>
      <c r="I19" s="209">
        <f>SUM('00 00 Naklady'!G8)</f>
        <v>0</v>
      </c>
      <c r="J19" s="225"/>
    </row>
    <row r="20" spans="1:10" ht="23.25" customHeight="1" x14ac:dyDescent="0.2">
      <c r="A20" s="117" t="s">
        <v>244</v>
      </c>
      <c r="B20" s="38" t="s">
        <v>28</v>
      </c>
      <c r="C20" s="62"/>
      <c r="D20" s="63"/>
      <c r="E20" s="209"/>
      <c r="F20" s="210"/>
      <c r="G20" s="209"/>
      <c r="H20" s="210"/>
      <c r="I20" s="209">
        <f>SUM('00 00 Naklady'!G20)</f>
        <v>0</v>
      </c>
      <c r="J20" s="225"/>
    </row>
    <row r="21" spans="1:10" ht="23.25" customHeight="1" x14ac:dyDescent="0.2">
      <c r="A21" s="2"/>
      <c r="B21" s="48" t="s">
        <v>29</v>
      </c>
      <c r="C21" s="64"/>
      <c r="D21" s="65"/>
      <c r="E21" s="236"/>
      <c r="F21" s="237"/>
      <c r="G21" s="236"/>
      <c r="H21" s="237"/>
      <c r="I21" s="236">
        <f>SUM(I16:J20)</f>
        <v>0</v>
      </c>
      <c r="J21" s="238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40">
        <f>ZakladDPHSniVypocet</f>
        <v>0</v>
      </c>
      <c r="H23" s="241"/>
      <c r="I23" s="241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47">
        <f>IF(A24&gt;50, ROUNDUP(A23, 0), ROUNDDOWN(A23, 0))</f>
        <v>0</v>
      </c>
      <c r="H24" s="248"/>
      <c r="I24" s="248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40">
        <f>ZakladDPHZaklVypocet</f>
        <v>0</v>
      </c>
      <c r="H25" s="241"/>
      <c r="I25" s="241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22">
        <f>IF(A26&gt;50, ROUNDUP(A25, 0), ROUNDDOWN(A25, 0))</f>
        <v>0</v>
      </c>
      <c r="H26" s="223"/>
      <c r="I26" s="223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24">
        <f>CenaCelkem-(ZakladDPHSni+DPHSni+ZakladDPHZakl+DPHZakl)</f>
        <v>0</v>
      </c>
      <c r="H27" s="224"/>
      <c r="I27" s="224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42">
        <f>ZakladDPHSniVypocet+ZakladDPHZaklVypocet</f>
        <v>0</v>
      </c>
      <c r="H28" s="242"/>
      <c r="I28" s="242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39">
        <f>IF(A29&gt;50, ROUNDUP(A27, 0), ROUNDDOWN(A27, 0))</f>
        <v>0</v>
      </c>
      <c r="H29" s="239"/>
      <c r="I29" s="239"/>
      <c r="J29" s="11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49"/>
      <c r="E34" s="250"/>
      <c r="G34" s="251"/>
      <c r="H34" s="252"/>
      <c r="I34" s="252"/>
      <c r="J34" s="25"/>
    </row>
    <row r="35" spans="1:10" ht="12.75" customHeight="1" x14ac:dyDescent="0.2">
      <c r="A35" s="2"/>
      <c r="B35" s="2"/>
      <c r="D35" s="246" t="s">
        <v>2</v>
      </c>
      <c r="E35" s="246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244"/>
      <c r="D39" s="244"/>
      <c r="E39" s="244"/>
      <c r="F39" s="97" t="e">
        <f>'00 00 Naklady'!AE48+#REF!+'01 D.1.4.1 Pol'!AE230+'01 D.1.4.2 Pol'!AE208+'01 D.1.4.3 Pol'!AE342+'01 D.1.4.4 Pol'!AE104+'01 D.1.4.5 Pol'!AE460+'01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Pol'!AF460+'01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245" t="s">
        <v>44</v>
      </c>
      <c r="D40" s="245"/>
      <c r="E40" s="245"/>
      <c r="F40" s="102">
        <f>'00 00 Naklady'!AE48</f>
        <v>0</v>
      </c>
      <c r="G40" s="103">
        <f>'00 00 Naklady'!G48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244" t="s">
        <v>46</v>
      </c>
      <c r="D41" s="244"/>
      <c r="E41" s="244"/>
      <c r="F41" s="106">
        <f>'00 00 Naklady'!AE48</f>
        <v>0</v>
      </c>
      <c r="G41" s="99">
        <f>'00 00 Naklady'!G48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245" t="s">
        <v>47</v>
      </c>
      <c r="D42" s="245"/>
      <c r="E42" s="245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245" t="s">
        <v>49</v>
      </c>
      <c r="D43" s="245"/>
      <c r="E43" s="245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244" t="s">
        <v>51</v>
      </c>
      <c r="D44" s="244"/>
      <c r="E44" s="244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244" t="s">
        <v>53</v>
      </c>
      <c r="D45" s="244"/>
      <c r="E45" s="244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244" t="s">
        <v>55</v>
      </c>
      <c r="D46" s="244"/>
      <c r="E46" s="244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244" t="s">
        <v>57</v>
      </c>
      <c r="D47" s="244"/>
      <c r="E47" s="244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244" t="s">
        <v>59</v>
      </c>
      <c r="D48" s="244"/>
      <c r="E48" s="244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244" t="s">
        <v>61</v>
      </c>
      <c r="D49" s="244"/>
      <c r="E49" s="244"/>
      <c r="F49" s="106">
        <f>'01 D.1.4.5 Pol'!AE460</f>
        <v>0</v>
      </c>
      <c r="G49" s="99">
        <f>'01 D.1.4.5 Pol'!G460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244" t="s">
        <v>63</v>
      </c>
      <c r="D50" s="244"/>
      <c r="E50" s="244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244" t="s">
        <v>65</v>
      </c>
      <c r="D51" s="244"/>
      <c r="E51" s="244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244" t="s">
        <v>67</v>
      </c>
      <c r="D52" s="244"/>
      <c r="E52" s="244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253" t="s">
        <v>3430</v>
      </c>
      <c r="D53" s="253"/>
      <c r="E53" s="253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69</v>
      </c>
      <c r="C54" s="245" t="s">
        <v>70</v>
      </c>
      <c r="D54" s="245"/>
      <c r="E54" s="245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69</v>
      </c>
      <c r="C55" s="244" t="s">
        <v>70</v>
      </c>
      <c r="D55" s="244"/>
      <c r="E55" s="244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71</v>
      </c>
      <c r="C56" s="245" t="s">
        <v>72</v>
      </c>
      <c r="D56" s="245"/>
      <c r="E56" s="245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71</v>
      </c>
      <c r="C57" s="244" t="s">
        <v>72</v>
      </c>
      <c r="D57" s="244"/>
      <c r="E57" s="244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73</v>
      </c>
      <c r="C58" s="245" t="s">
        <v>74</v>
      </c>
      <c r="D58" s="245"/>
      <c r="E58" s="245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73</v>
      </c>
      <c r="C59" s="244" t="s">
        <v>74</v>
      </c>
      <c r="D59" s="244"/>
      <c r="E59" s="244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75</v>
      </c>
      <c r="C60" s="245" t="s">
        <v>76</v>
      </c>
      <c r="D60" s="245"/>
      <c r="E60" s="245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75</v>
      </c>
      <c r="C61" s="244" t="s">
        <v>76</v>
      </c>
      <c r="D61" s="244"/>
      <c r="E61" s="244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77</v>
      </c>
      <c r="C62" s="257" t="s">
        <v>78</v>
      </c>
      <c r="D62" s="257"/>
      <c r="E62" s="257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77</v>
      </c>
      <c r="C63" s="258" t="s">
        <v>78</v>
      </c>
      <c r="D63" s="258"/>
      <c r="E63" s="258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79</v>
      </c>
      <c r="C64" s="245" t="s">
        <v>80</v>
      </c>
      <c r="D64" s="245"/>
      <c r="E64" s="245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79</v>
      </c>
      <c r="C65" s="244" t="s">
        <v>80</v>
      </c>
      <c r="D65" s="244"/>
      <c r="E65" s="244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254" t="s">
        <v>81</v>
      </c>
      <c r="C66" s="255"/>
      <c r="D66" s="255"/>
      <c r="E66" s="256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149" activePane="bottomLeft" state="frozen"/>
      <selection pane="bottomLeft" activeCell="F170" sqref="F170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62</v>
      </c>
      <c r="C4" s="271" t="s">
        <v>63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236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2822</v>
      </c>
      <c r="C9" s="156" t="s">
        <v>2823</v>
      </c>
      <c r="D9" s="148" t="s">
        <v>1011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239</v>
      </c>
      <c r="C11" s="155" t="s">
        <v>240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2824</v>
      </c>
      <c r="C12" s="156" t="s">
        <v>3353</v>
      </c>
      <c r="D12" s="148" t="s">
        <v>1011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3"/>
      <c r="D13" s="264"/>
      <c r="E13" s="264"/>
      <c r="F13" s="264"/>
      <c r="G13" s="26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2825</v>
      </c>
      <c r="C14" s="156" t="s">
        <v>3436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3"/>
      <c r="D15" s="264"/>
      <c r="E15" s="264"/>
      <c r="F15" s="264"/>
      <c r="G15" s="26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2826</v>
      </c>
      <c r="C16" s="156" t="s">
        <v>2827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3"/>
      <c r="D17" s="264"/>
      <c r="E17" s="264"/>
      <c r="F17" s="264"/>
      <c r="G17" s="26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2828</v>
      </c>
      <c r="C18" s="156" t="s">
        <v>2829</v>
      </c>
      <c r="D18" s="148" t="s">
        <v>1011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3"/>
      <c r="D19" s="264"/>
      <c r="E19" s="264"/>
      <c r="F19" s="264"/>
      <c r="G19" s="26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2830</v>
      </c>
      <c r="C20" s="156" t="s">
        <v>2831</v>
      </c>
      <c r="D20" s="148" t="s">
        <v>1011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3"/>
      <c r="D21" s="264"/>
      <c r="E21" s="264"/>
      <c r="F21" s="264"/>
      <c r="G21" s="26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2832</v>
      </c>
      <c r="C22" s="156" t="s">
        <v>2833</v>
      </c>
      <c r="D22" s="148" t="s">
        <v>1011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3"/>
      <c r="D23" s="264"/>
      <c r="E23" s="264"/>
      <c r="F23" s="264"/>
      <c r="G23" s="26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2834</v>
      </c>
      <c r="C24" s="156" t="s">
        <v>2835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3"/>
      <c r="D25" s="264"/>
      <c r="E25" s="264"/>
      <c r="F25" s="264"/>
      <c r="G25" s="26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2836</v>
      </c>
      <c r="C26" s="156" t="s">
        <v>2837</v>
      </c>
      <c r="D26" s="148" t="s">
        <v>1011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3"/>
      <c r="D27" s="264"/>
      <c r="E27" s="264"/>
      <c r="F27" s="264"/>
      <c r="G27" s="26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2838</v>
      </c>
      <c r="C28" s="156" t="s">
        <v>2839</v>
      </c>
      <c r="D28" s="148" t="s">
        <v>1011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3"/>
      <c r="D29" s="264"/>
      <c r="E29" s="264"/>
      <c r="F29" s="264"/>
      <c r="G29" s="26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2840</v>
      </c>
      <c r="C30" s="156" t="s">
        <v>2841</v>
      </c>
      <c r="D30" s="148" t="s">
        <v>1011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3"/>
      <c r="D31" s="264"/>
      <c r="E31" s="264"/>
      <c r="F31" s="264"/>
      <c r="G31" s="26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2842</v>
      </c>
      <c r="C32" s="156" t="s">
        <v>2843</v>
      </c>
      <c r="D32" s="148" t="s">
        <v>1011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3"/>
      <c r="D33" s="264"/>
      <c r="E33" s="264"/>
      <c r="F33" s="264"/>
      <c r="G33" s="26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2844</v>
      </c>
      <c r="C34" s="156" t="s">
        <v>2845</v>
      </c>
      <c r="D34" s="148" t="s">
        <v>1011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3"/>
      <c r="D35" s="264"/>
      <c r="E35" s="264"/>
      <c r="F35" s="264"/>
      <c r="G35" s="26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2846</v>
      </c>
      <c r="C36" s="156" t="s">
        <v>2847</v>
      </c>
      <c r="D36" s="148" t="s">
        <v>1011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3"/>
      <c r="D37" s="264"/>
      <c r="E37" s="264"/>
      <c r="F37" s="264"/>
      <c r="G37" s="26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2848</v>
      </c>
      <c r="C38" s="156" t="s">
        <v>2849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3"/>
      <c r="D39" s="264"/>
      <c r="E39" s="264"/>
      <c r="F39" s="264"/>
      <c r="G39" s="26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2850</v>
      </c>
      <c r="C40" s="156" t="s">
        <v>2851</v>
      </c>
      <c r="D40" s="148" t="s">
        <v>1011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3"/>
      <c r="D41" s="264"/>
      <c r="E41" s="264"/>
      <c r="F41" s="264"/>
      <c r="G41" s="26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2852</v>
      </c>
      <c r="C42" s="156" t="s">
        <v>2853</v>
      </c>
      <c r="D42" s="148" t="s">
        <v>1011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3"/>
      <c r="D43" s="264"/>
      <c r="E43" s="264"/>
      <c r="F43" s="264"/>
      <c r="G43" s="26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2854</v>
      </c>
      <c r="C44" s="156" t="s">
        <v>2855</v>
      </c>
      <c r="D44" s="148" t="s">
        <v>1011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3"/>
      <c r="D45" s="264"/>
      <c r="E45" s="264"/>
      <c r="F45" s="264"/>
      <c r="G45" s="26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2856</v>
      </c>
      <c r="C46" s="156" t="s">
        <v>2857</v>
      </c>
      <c r="D46" s="148" t="s">
        <v>543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3"/>
      <c r="D47" s="264"/>
      <c r="E47" s="264"/>
      <c r="F47" s="264"/>
      <c r="G47" s="26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2858</v>
      </c>
      <c r="C48" s="156" t="s">
        <v>2859</v>
      </c>
      <c r="D48" s="148" t="s">
        <v>543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3"/>
      <c r="D49" s="264"/>
      <c r="E49" s="264"/>
      <c r="F49" s="264"/>
      <c r="G49" s="26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2860</v>
      </c>
      <c r="C50" s="156" t="s">
        <v>2861</v>
      </c>
      <c r="D50" s="148" t="s">
        <v>543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3"/>
      <c r="D51" s="264"/>
      <c r="E51" s="264"/>
      <c r="F51" s="264"/>
      <c r="G51" s="26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2862</v>
      </c>
      <c r="C52" s="156" t="s">
        <v>2863</v>
      </c>
      <c r="D52" s="148" t="s">
        <v>543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3"/>
      <c r="D53" s="264"/>
      <c r="E53" s="264"/>
      <c r="F53" s="264"/>
      <c r="G53" s="26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2864</v>
      </c>
      <c r="C54" s="156" t="s">
        <v>2865</v>
      </c>
      <c r="D54" s="148" t="s">
        <v>543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3"/>
      <c r="D55" s="264"/>
      <c r="E55" s="264"/>
      <c r="F55" s="264"/>
      <c r="G55" s="26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2866</v>
      </c>
      <c r="C56" s="156" t="s">
        <v>2867</v>
      </c>
      <c r="D56" s="148" t="s">
        <v>543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3"/>
      <c r="D57" s="264"/>
      <c r="E57" s="264"/>
      <c r="F57" s="264"/>
      <c r="G57" s="26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2868</v>
      </c>
      <c r="C58" s="156" t="s">
        <v>2869</v>
      </c>
      <c r="D58" s="148" t="s">
        <v>543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3"/>
      <c r="D59" s="264"/>
      <c r="E59" s="264"/>
      <c r="F59" s="264"/>
      <c r="G59" s="26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2870</v>
      </c>
      <c r="C60" s="156" t="s">
        <v>2871</v>
      </c>
      <c r="D60" s="148" t="s">
        <v>1011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3"/>
      <c r="D61" s="264"/>
      <c r="E61" s="264"/>
      <c r="F61" s="264"/>
      <c r="G61" s="26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2872</v>
      </c>
      <c r="C62" s="156" t="s">
        <v>2873</v>
      </c>
      <c r="D62" s="148" t="s">
        <v>1011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3"/>
      <c r="D63" s="264"/>
      <c r="E63" s="264"/>
      <c r="F63" s="264"/>
      <c r="G63" s="26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2874</v>
      </c>
      <c r="C64" s="156" t="s">
        <v>2875</v>
      </c>
      <c r="D64" s="148" t="s">
        <v>1011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3"/>
      <c r="D65" s="264"/>
      <c r="E65" s="264"/>
      <c r="F65" s="264"/>
      <c r="G65" s="26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2876</v>
      </c>
      <c r="C66" s="156" t="s">
        <v>2877</v>
      </c>
      <c r="D66" s="148" t="s">
        <v>1011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3"/>
      <c r="D67" s="264"/>
      <c r="E67" s="264"/>
      <c r="F67" s="264"/>
      <c r="G67" s="26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2878</v>
      </c>
      <c r="C68" s="156" t="s">
        <v>2879</v>
      </c>
      <c r="D68" s="148" t="s">
        <v>1011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3"/>
      <c r="D69" s="264"/>
      <c r="E69" s="264"/>
      <c r="F69" s="264"/>
      <c r="G69" s="26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2880</v>
      </c>
      <c r="C70" s="156" t="s">
        <v>2881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3"/>
      <c r="D71" s="264"/>
      <c r="E71" s="264"/>
      <c r="F71" s="264"/>
      <c r="G71" s="26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272</v>
      </c>
      <c r="B72" s="141" t="s">
        <v>236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273</v>
      </c>
    </row>
    <row r="73" spans="1:60" outlineLevel="1" x14ac:dyDescent="0.2">
      <c r="A73" s="146">
        <v>32</v>
      </c>
      <c r="B73" s="147" t="s">
        <v>2882</v>
      </c>
      <c r="C73" s="156" t="s">
        <v>2883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2884</v>
      </c>
      <c r="C75" s="156" t="s">
        <v>2885</v>
      </c>
      <c r="D75" s="148" t="s">
        <v>1011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676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2886</v>
      </c>
      <c r="C77" s="156" t="s">
        <v>2887</v>
      </c>
      <c r="D77" s="148" t="s">
        <v>1011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2888</v>
      </c>
      <c r="C79" s="156" t="s">
        <v>2889</v>
      </c>
      <c r="D79" s="148" t="s">
        <v>1011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2890</v>
      </c>
      <c r="C81" s="156" t="s">
        <v>2891</v>
      </c>
      <c r="D81" s="148" t="s">
        <v>1011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2892</v>
      </c>
      <c r="C83" s="156" t="s">
        <v>2893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2894</v>
      </c>
      <c r="C85" s="156" t="s">
        <v>2895</v>
      </c>
      <c r="D85" s="148" t="s">
        <v>1011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3"/>
      <c r="D86" s="264"/>
      <c r="E86" s="264"/>
      <c r="F86" s="264"/>
      <c r="G86" s="26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2896</v>
      </c>
      <c r="C87" s="156" t="s">
        <v>2897</v>
      </c>
      <c r="D87" s="148" t="s">
        <v>1011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3"/>
      <c r="D88" s="264"/>
      <c r="E88" s="264"/>
      <c r="F88" s="264"/>
      <c r="G88" s="26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1976</v>
      </c>
      <c r="C89" s="156" t="s">
        <v>2898</v>
      </c>
      <c r="D89" s="148" t="s">
        <v>1011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3"/>
      <c r="D90" s="264"/>
      <c r="E90" s="264"/>
      <c r="F90" s="264"/>
      <c r="G90" s="26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2899</v>
      </c>
      <c r="C91" s="156" t="s">
        <v>2900</v>
      </c>
      <c r="D91" s="148" t="s">
        <v>1011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676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3"/>
      <c r="D92" s="264"/>
      <c r="E92" s="264"/>
      <c r="F92" s="264"/>
      <c r="G92" s="26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2901</v>
      </c>
      <c r="C93" s="156" t="s">
        <v>2902</v>
      </c>
      <c r="D93" s="148" t="s">
        <v>1011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676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3"/>
      <c r="D94" s="264"/>
      <c r="E94" s="264"/>
      <c r="F94" s="264"/>
      <c r="G94" s="26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2903</v>
      </c>
      <c r="C95" s="156" t="s">
        <v>2904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676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3"/>
      <c r="D96" s="264"/>
      <c r="E96" s="264"/>
      <c r="F96" s="264"/>
      <c r="G96" s="26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2905</v>
      </c>
      <c r="C97" s="156" t="s">
        <v>2906</v>
      </c>
      <c r="D97" s="148" t="s">
        <v>1011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3"/>
      <c r="D98" s="264"/>
      <c r="E98" s="264"/>
      <c r="F98" s="264"/>
      <c r="G98" s="26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2907</v>
      </c>
      <c r="C99" s="156" t="s">
        <v>2908</v>
      </c>
      <c r="D99" s="148" t="s">
        <v>1011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3"/>
      <c r="D100" s="264"/>
      <c r="E100" s="264"/>
      <c r="F100" s="264"/>
      <c r="G100" s="26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2909</v>
      </c>
      <c r="C101" s="156" t="s">
        <v>2910</v>
      </c>
      <c r="D101" s="148" t="s">
        <v>1011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676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3"/>
      <c r="D102" s="264"/>
      <c r="E102" s="264"/>
      <c r="F102" s="264"/>
      <c r="G102" s="26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2911</v>
      </c>
      <c r="C103" s="156" t="s">
        <v>2912</v>
      </c>
      <c r="D103" s="148" t="s">
        <v>1011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3"/>
      <c r="D104" s="264"/>
      <c r="E104" s="264"/>
      <c r="F104" s="264"/>
      <c r="G104" s="26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2913</v>
      </c>
      <c r="C105" s="156" t="s">
        <v>2914</v>
      </c>
      <c r="D105" s="148" t="s">
        <v>1011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676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3"/>
      <c r="D106" s="264"/>
      <c r="E106" s="264"/>
      <c r="F106" s="264"/>
      <c r="G106" s="26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2915</v>
      </c>
      <c r="C107" s="156" t="s">
        <v>2916</v>
      </c>
      <c r="D107" s="148" t="s">
        <v>543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3"/>
      <c r="D108" s="264"/>
      <c r="E108" s="264"/>
      <c r="F108" s="264"/>
      <c r="G108" s="26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1890</v>
      </c>
      <c r="C109" s="156" t="s">
        <v>2917</v>
      </c>
      <c r="D109" s="148" t="s">
        <v>543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3"/>
      <c r="D110" s="264"/>
      <c r="E110" s="264"/>
      <c r="F110" s="264"/>
      <c r="G110" s="26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2918</v>
      </c>
      <c r="C111" s="156" t="s">
        <v>2919</v>
      </c>
      <c r="D111" s="148" t="s">
        <v>543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3"/>
      <c r="D112" s="264"/>
      <c r="E112" s="264"/>
      <c r="F112" s="264"/>
      <c r="G112" s="26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2920</v>
      </c>
      <c r="C113" s="156" t="s">
        <v>2921</v>
      </c>
      <c r="D113" s="148" t="s">
        <v>1011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676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3"/>
      <c r="D114" s="264"/>
      <c r="E114" s="264"/>
      <c r="F114" s="264"/>
      <c r="G114" s="26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2922</v>
      </c>
      <c r="C115" s="156" t="s">
        <v>2923</v>
      </c>
      <c r="D115" s="148" t="s">
        <v>543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676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3"/>
      <c r="D116" s="264"/>
      <c r="E116" s="264"/>
      <c r="F116" s="264"/>
      <c r="G116" s="26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2924</v>
      </c>
      <c r="C117" s="156" t="s">
        <v>2925</v>
      </c>
      <c r="D117" s="148" t="s">
        <v>543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676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3"/>
      <c r="D118" s="264"/>
      <c r="E118" s="264"/>
      <c r="F118" s="264"/>
      <c r="G118" s="26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2926</v>
      </c>
      <c r="C119" s="156" t="s">
        <v>2927</v>
      </c>
      <c r="D119" s="148" t="s">
        <v>1011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676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3"/>
      <c r="D120" s="264"/>
      <c r="E120" s="264"/>
      <c r="F120" s="264"/>
      <c r="G120" s="26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2928</v>
      </c>
      <c r="C121" s="156" t="s">
        <v>2929</v>
      </c>
      <c r="D121" s="148" t="s">
        <v>1011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3"/>
      <c r="D122" s="264"/>
      <c r="E122" s="264"/>
      <c r="F122" s="264"/>
      <c r="G122" s="26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2930</v>
      </c>
      <c r="C123" s="156" t="s">
        <v>2931</v>
      </c>
      <c r="D123" s="148" t="s">
        <v>1011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3"/>
      <c r="D124" s="264"/>
      <c r="E124" s="264"/>
      <c r="F124" s="264"/>
      <c r="G124" s="26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2932</v>
      </c>
      <c r="C125" s="156" t="s">
        <v>2933</v>
      </c>
      <c r="D125" s="148" t="s">
        <v>1011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676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3"/>
      <c r="D126" s="264"/>
      <c r="E126" s="264"/>
      <c r="F126" s="264"/>
      <c r="G126" s="26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2934</v>
      </c>
      <c r="C127" s="156" t="s">
        <v>2935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3"/>
      <c r="D128" s="264"/>
      <c r="E128" s="264"/>
      <c r="F128" s="264"/>
      <c r="G128" s="26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2936</v>
      </c>
      <c r="C129" s="156" t="s">
        <v>2937</v>
      </c>
      <c r="D129" s="148" t="s">
        <v>1011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676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3"/>
      <c r="D130" s="264"/>
      <c r="E130" s="264"/>
      <c r="F130" s="264"/>
      <c r="G130" s="26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2938</v>
      </c>
      <c r="C131" s="156" t="s">
        <v>2939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3"/>
      <c r="D132" s="264"/>
      <c r="E132" s="264"/>
      <c r="F132" s="264"/>
      <c r="G132" s="26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2940</v>
      </c>
      <c r="C133" s="156" t="s">
        <v>2941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676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3"/>
      <c r="D134" s="264"/>
      <c r="E134" s="264"/>
      <c r="F134" s="264"/>
      <c r="G134" s="26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2942</v>
      </c>
      <c r="C135" s="156" t="s">
        <v>2943</v>
      </c>
      <c r="D135" s="148" t="s">
        <v>1011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63"/>
      <c r="D136" s="264"/>
      <c r="E136" s="264"/>
      <c r="F136" s="264"/>
      <c r="G136" s="264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2944</v>
      </c>
      <c r="C137" s="156" t="s">
        <v>2945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3"/>
      <c r="D138" s="264"/>
      <c r="E138" s="264"/>
      <c r="F138" s="264"/>
      <c r="G138" s="26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2946</v>
      </c>
      <c r="C139" s="156" t="s">
        <v>2947</v>
      </c>
      <c r="D139" s="148" t="s">
        <v>1011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63"/>
      <c r="D140" s="264"/>
      <c r="E140" s="264"/>
      <c r="F140" s="264"/>
      <c r="G140" s="264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2948</v>
      </c>
      <c r="C141" s="156" t="s">
        <v>2949</v>
      </c>
      <c r="D141" s="148" t="s">
        <v>1011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676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3"/>
      <c r="D142" s="264"/>
      <c r="E142" s="264"/>
      <c r="F142" s="264"/>
      <c r="G142" s="26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2950</v>
      </c>
      <c r="C143" s="156" t="s">
        <v>2951</v>
      </c>
      <c r="D143" s="148" t="s">
        <v>1011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676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74" t="s">
        <v>2952</v>
      </c>
      <c r="D144" s="275"/>
      <c r="E144" s="275"/>
      <c r="F144" s="275"/>
      <c r="G144" s="275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282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5"/>
      <c r="D145" s="266"/>
      <c r="E145" s="266"/>
      <c r="F145" s="266"/>
      <c r="G145" s="26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2953</v>
      </c>
      <c r="C146" s="156" t="s">
        <v>2954</v>
      </c>
      <c r="D146" s="148" t="s">
        <v>1011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74" t="s">
        <v>2955</v>
      </c>
      <c r="D147" s="275"/>
      <c r="E147" s="275"/>
      <c r="F147" s="275"/>
      <c r="G147" s="27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282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5"/>
      <c r="D148" s="266"/>
      <c r="E148" s="266"/>
      <c r="F148" s="266"/>
      <c r="G148" s="26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2956</v>
      </c>
      <c r="C149" s="156" t="s">
        <v>2957</v>
      </c>
      <c r="D149" s="148" t="s">
        <v>1011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676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3"/>
      <c r="D150" s="264"/>
      <c r="E150" s="264"/>
      <c r="F150" s="264"/>
      <c r="G150" s="26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2958</v>
      </c>
      <c r="C151" s="156" t="s">
        <v>2959</v>
      </c>
      <c r="D151" s="148" t="s">
        <v>1011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676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3"/>
      <c r="D152" s="264"/>
      <c r="E152" s="264"/>
      <c r="F152" s="264"/>
      <c r="G152" s="26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2960</v>
      </c>
      <c r="C153" s="156" t="s">
        <v>2961</v>
      </c>
      <c r="D153" s="148" t="s">
        <v>1011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3"/>
      <c r="D154" s="264"/>
      <c r="E154" s="264"/>
      <c r="F154" s="264"/>
      <c r="G154" s="26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2962</v>
      </c>
      <c r="C155" s="156" t="s">
        <v>2963</v>
      </c>
      <c r="D155" s="148" t="s">
        <v>1011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676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74" t="s">
        <v>2964</v>
      </c>
      <c r="D156" s="275"/>
      <c r="E156" s="275"/>
      <c r="F156" s="275"/>
      <c r="G156" s="27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282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5"/>
      <c r="D157" s="266"/>
      <c r="E157" s="266"/>
      <c r="F157" s="266"/>
      <c r="G157" s="26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2965</v>
      </c>
      <c r="C158" s="156" t="s">
        <v>2966</v>
      </c>
      <c r="D158" s="148" t="s">
        <v>1011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3"/>
      <c r="D159" s="264"/>
      <c r="E159" s="264"/>
      <c r="F159" s="264"/>
      <c r="G159" s="26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2967</v>
      </c>
      <c r="C160" s="156" t="s">
        <v>2968</v>
      </c>
      <c r="D160" s="148" t="s">
        <v>1011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676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63"/>
      <c r="D161" s="264"/>
      <c r="E161" s="264"/>
      <c r="F161" s="264"/>
      <c r="G161" s="264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2969</v>
      </c>
      <c r="C162" s="156" t="s">
        <v>2970</v>
      </c>
      <c r="D162" s="148" t="s">
        <v>1011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3"/>
      <c r="D163" s="264"/>
      <c r="E163" s="264"/>
      <c r="F163" s="264"/>
      <c r="G163" s="26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2971</v>
      </c>
      <c r="C164" s="156" t="s">
        <v>2972</v>
      </c>
      <c r="D164" s="148" t="s">
        <v>2388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63"/>
      <c r="D165" s="264"/>
      <c r="E165" s="264"/>
      <c r="F165" s="264"/>
      <c r="G165" s="264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2973</v>
      </c>
      <c r="C166" s="156" t="s">
        <v>2974</v>
      </c>
      <c r="D166" s="148" t="s">
        <v>1929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63"/>
      <c r="D167" s="264"/>
      <c r="E167" s="264"/>
      <c r="F167" s="264"/>
      <c r="G167" s="264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989</v>
      </c>
      <c r="C168" s="156" t="s">
        <v>2975</v>
      </c>
      <c r="D168" s="148" t="s">
        <v>2388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3"/>
      <c r="D169" s="264"/>
      <c r="E169" s="264"/>
      <c r="F169" s="264"/>
      <c r="G169" s="26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2976</v>
      </c>
      <c r="C170" s="156" t="s">
        <v>2977</v>
      </c>
      <c r="D170" s="148" t="s">
        <v>1011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292</v>
      </c>
      <c r="T170" s="152" t="s">
        <v>278</v>
      </c>
      <c r="U170" s="136">
        <v>0</v>
      </c>
      <c r="V170" s="136">
        <f>ROUND(E170*U170,2)</f>
        <v>0</v>
      </c>
      <c r="W170" s="136"/>
      <c r="X170" s="136" t="s">
        <v>2978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2979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63"/>
      <c r="D171" s="264"/>
      <c r="E171" s="264"/>
      <c r="F171" s="264"/>
      <c r="G171" s="264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259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315</v>
      </c>
    </row>
    <row r="174" spans="1:60" x14ac:dyDescent="0.2">
      <c r="C174" s="160"/>
      <c r="D174" s="10"/>
      <c r="AG174" t="s">
        <v>316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F13" sqref="F13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64</v>
      </c>
      <c r="C4" s="271" t="s">
        <v>65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2980</v>
      </c>
      <c r="C9" s="156" t="s">
        <v>2981</v>
      </c>
      <c r="D9" s="148" t="s">
        <v>671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2982</v>
      </c>
      <c r="C11" s="156" t="s">
        <v>2983</v>
      </c>
      <c r="D11" s="148" t="s">
        <v>671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2984</v>
      </c>
      <c r="C13" s="156" t="s">
        <v>2985</v>
      </c>
      <c r="D13" s="148" t="s">
        <v>671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2986</v>
      </c>
      <c r="C15" s="156" t="s">
        <v>2987</v>
      </c>
      <c r="D15" s="148" t="s">
        <v>666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2988</v>
      </c>
      <c r="C17" s="156" t="s">
        <v>2989</v>
      </c>
      <c r="D17" s="148" t="s">
        <v>666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80" activePane="bottomLeft" state="frozen"/>
      <selection pane="bottomLeft" activeCell="F103" sqref="F103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66</v>
      </c>
      <c r="C4" s="271" t="s">
        <v>67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273</v>
      </c>
    </row>
    <row r="9" spans="1:60" ht="22.5" outlineLevel="1" x14ac:dyDescent="0.2">
      <c r="A9" s="146">
        <v>1</v>
      </c>
      <c r="B9" s="147" t="s">
        <v>1854</v>
      </c>
      <c r="C9" s="156" t="s">
        <v>2990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1856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1858</v>
      </c>
      <c r="C13" s="156" t="s">
        <v>2992</v>
      </c>
      <c r="D13" s="148" t="s">
        <v>1011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1860</v>
      </c>
      <c r="C15" s="156" t="s">
        <v>2993</v>
      </c>
      <c r="D15" s="148" t="s">
        <v>1011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1862</v>
      </c>
      <c r="C17" s="156" t="s">
        <v>2994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1864</v>
      </c>
      <c r="C19" s="156" t="s">
        <v>2995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1866</v>
      </c>
      <c r="C21" s="156" t="s">
        <v>2996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1868</v>
      </c>
      <c r="C23" s="156" t="s">
        <v>2997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1870</v>
      </c>
      <c r="C25" s="156" t="s">
        <v>2998</v>
      </c>
      <c r="D25" s="148" t="s">
        <v>1011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1872</v>
      </c>
      <c r="C27" s="156" t="s">
        <v>2999</v>
      </c>
      <c r="D27" s="148" t="s">
        <v>543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1874</v>
      </c>
      <c r="C29" s="156" t="s">
        <v>3000</v>
      </c>
      <c r="D29" s="148" t="s">
        <v>543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3"/>
      <c r="D30" s="264"/>
      <c r="E30" s="264"/>
      <c r="F30" s="264"/>
      <c r="G30" s="26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1876</v>
      </c>
      <c r="C31" s="156" t="s">
        <v>3001</v>
      </c>
      <c r="D31" s="148" t="s">
        <v>543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3"/>
      <c r="D32" s="264"/>
      <c r="E32" s="264"/>
      <c r="F32" s="264"/>
      <c r="G32" s="26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1878</v>
      </c>
      <c r="C33" s="156" t="s">
        <v>3002</v>
      </c>
      <c r="D33" s="148" t="s">
        <v>543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3"/>
      <c r="D34" s="264"/>
      <c r="E34" s="264"/>
      <c r="F34" s="264"/>
      <c r="G34" s="26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1880</v>
      </c>
      <c r="C35" s="156" t="s">
        <v>3003</v>
      </c>
      <c r="D35" s="148" t="s">
        <v>543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1882</v>
      </c>
      <c r="C37" s="156" t="s">
        <v>3004</v>
      </c>
      <c r="D37" s="148" t="s">
        <v>543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1884</v>
      </c>
      <c r="C39" s="156" t="s">
        <v>3005</v>
      </c>
      <c r="D39" s="148" t="s">
        <v>543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1886</v>
      </c>
      <c r="C41" s="156" t="s">
        <v>3006</v>
      </c>
      <c r="D41" s="148" t="s">
        <v>543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1888</v>
      </c>
      <c r="C43" s="156" t="s">
        <v>3007</v>
      </c>
      <c r="D43" s="148" t="s">
        <v>1011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1890</v>
      </c>
      <c r="C45" s="156" t="s">
        <v>3008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1892</v>
      </c>
      <c r="C47" s="156" t="s">
        <v>3009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3"/>
      <c r="D48" s="264"/>
      <c r="E48" s="264"/>
      <c r="F48" s="264"/>
      <c r="G48" s="26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272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273</v>
      </c>
    </row>
    <row r="50" spans="1:60" outlineLevel="1" x14ac:dyDescent="0.2">
      <c r="A50" s="146">
        <v>21</v>
      </c>
      <c r="B50" s="147" t="s">
        <v>1894</v>
      </c>
      <c r="C50" s="156" t="s">
        <v>3010</v>
      </c>
      <c r="D50" s="148" t="s">
        <v>1011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3"/>
      <c r="D51" s="264"/>
      <c r="E51" s="264"/>
      <c r="F51" s="264"/>
      <c r="G51" s="26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1896</v>
      </c>
      <c r="C52" s="156" t="s">
        <v>3011</v>
      </c>
      <c r="D52" s="148" t="s">
        <v>1011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3"/>
      <c r="D53" s="264"/>
      <c r="E53" s="264"/>
      <c r="F53" s="264"/>
      <c r="G53" s="26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1898</v>
      </c>
      <c r="C54" s="156" t="s">
        <v>3012</v>
      </c>
      <c r="D54" s="148" t="s">
        <v>1011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3"/>
      <c r="D55" s="264"/>
      <c r="E55" s="264"/>
      <c r="F55" s="264"/>
      <c r="G55" s="26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1900</v>
      </c>
      <c r="C56" s="156" t="s">
        <v>3013</v>
      </c>
      <c r="D56" s="148" t="s">
        <v>1011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3"/>
      <c r="D57" s="264"/>
      <c r="E57" s="264"/>
      <c r="F57" s="264"/>
      <c r="G57" s="26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1902</v>
      </c>
      <c r="C58" s="156" t="s">
        <v>3014</v>
      </c>
      <c r="D58" s="148" t="s">
        <v>1011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3"/>
      <c r="D59" s="264"/>
      <c r="E59" s="264"/>
      <c r="F59" s="264"/>
      <c r="G59" s="26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1904</v>
      </c>
      <c r="C60" s="156" t="s">
        <v>3015</v>
      </c>
      <c r="D60" s="148" t="s">
        <v>543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3"/>
      <c r="D61" s="264"/>
      <c r="E61" s="264"/>
      <c r="F61" s="264"/>
      <c r="G61" s="26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1906</v>
      </c>
      <c r="C62" s="156" t="s">
        <v>3016</v>
      </c>
      <c r="D62" s="148" t="s">
        <v>543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3"/>
      <c r="D63" s="264"/>
      <c r="E63" s="264"/>
      <c r="F63" s="264"/>
      <c r="G63" s="26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1908</v>
      </c>
      <c r="C64" s="156" t="s">
        <v>3017</v>
      </c>
      <c r="D64" s="148" t="s">
        <v>543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3"/>
      <c r="D65" s="264"/>
      <c r="E65" s="264"/>
      <c r="F65" s="264"/>
      <c r="G65" s="26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1910</v>
      </c>
      <c r="C66" s="156" t="s">
        <v>3018</v>
      </c>
      <c r="D66" s="148" t="s">
        <v>543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676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3"/>
      <c r="D67" s="264"/>
      <c r="E67" s="264"/>
      <c r="F67" s="264"/>
      <c r="G67" s="26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1912</v>
      </c>
      <c r="C68" s="156" t="s">
        <v>3019</v>
      </c>
      <c r="D68" s="148" t="s">
        <v>543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3"/>
      <c r="D69" s="264"/>
      <c r="E69" s="264"/>
      <c r="F69" s="264"/>
      <c r="G69" s="26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1914</v>
      </c>
      <c r="C70" s="156" t="s">
        <v>3020</v>
      </c>
      <c r="D70" s="148" t="s">
        <v>1011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3"/>
      <c r="D71" s="264"/>
      <c r="E71" s="264"/>
      <c r="F71" s="264"/>
      <c r="G71" s="26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1916</v>
      </c>
      <c r="C72" s="156" t="s">
        <v>3021</v>
      </c>
      <c r="D72" s="148" t="s">
        <v>1929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63"/>
      <c r="D73" s="264"/>
      <c r="E73" s="264"/>
      <c r="F73" s="264"/>
      <c r="G73" s="264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1918</v>
      </c>
      <c r="C74" s="156" t="s">
        <v>3022</v>
      </c>
      <c r="D74" s="148" t="s">
        <v>543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3"/>
      <c r="D75" s="264"/>
      <c r="E75" s="264"/>
      <c r="F75" s="264"/>
      <c r="G75" s="26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1920</v>
      </c>
      <c r="C76" s="156" t="s">
        <v>3023</v>
      </c>
      <c r="D76" s="148" t="s">
        <v>543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3"/>
      <c r="D77" s="264"/>
      <c r="E77" s="264"/>
      <c r="F77" s="264"/>
      <c r="G77" s="26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272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273</v>
      </c>
    </row>
    <row r="79" spans="1:60" outlineLevel="1" x14ac:dyDescent="0.2">
      <c r="A79" s="146">
        <v>35</v>
      </c>
      <c r="B79" s="147" t="s">
        <v>1922</v>
      </c>
      <c r="C79" s="156" t="s">
        <v>3024</v>
      </c>
      <c r="D79" s="148" t="s">
        <v>322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1924</v>
      </c>
      <c r="C81" s="156" t="s">
        <v>3025</v>
      </c>
      <c r="D81" s="148" t="s">
        <v>322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272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273</v>
      </c>
    </row>
    <row r="84" spans="1:60" outlineLevel="1" x14ac:dyDescent="0.2">
      <c r="A84" s="146">
        <v>37</v>
      </c>
      <c r="B84" s="147" t="s">
        <v>1927</v>
      </c>
      <c r="C84" s="156" t="s">
        <v>3026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3"/>
      <c r="D85" s="264"/>
      <c r="E85" s="264"/>
      <c r="F85" s="264"/>
      <c r="G85" s="26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1930</v>
      </c>
      <c r="C86" s="156" t="s">
        <v>3027</v>
      </c>
      <c r="D86" s="148" t="s">
        <v>1011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3"/>
      <c r="D87" s="264"/>
      <c r="E87" s="264"/>
      <c r="F87" s="264"/>
      <c r="G87" s="26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1932</v>
      </c>
      <c r="C88" s="156" t="s">
        <v>3028</v>
      </c>
      <c r="D88" s="148" t="s">
        <v>1011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676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3"/>
      <c r="D89" s="264"/>
      <c r="E89" s="264"/>
      <c r="F89" s="264"/>
      <c r="G89" s="26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1934</v>
      </c>
      <c r="C90" s="156" t="s">
        <v>3029</v>
      </c>
      <c r="D90" s="148" t="s">
        <v>1011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3"/>
      <c r="D91" s="264"/>
      <c r="E91" s="264"/>
      <c r="F91" s="264"/>
      <c r="G91" s="26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1936</v>
      </c>
      <c r="C92" s="156" t="s">
        <v>3030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3"/>
      <c r="D93" s="264"/>
      <c r="E93" s="264"/>
      <c r="F93" s="264"/>
      <c r="G93" s="26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272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273</v>
      </c>
    </row>
    <row r="95" spans="1:60" outlineLevel="1" x14ac:dyDescent="0.2">
      <c r="A95" s="146">
        <v>42</v>
      </c>
      <c r="B95" s="147" t="s">
        <v>1938</v>
      </c>
      <c r="C95" s="156" t="s">
        <v>3031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3"/>
      <c r="D96" s="264"/>
      <c r="E96" s="264"/>
      <c r="F96" s="264"/>
      <c r="G96" s="26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1940</v>
      </c>
      <c r="C97" s="156" t="s">
        <v>3032</v>
      </c>
      <c r="D97" s="148" t="s">
        <v>1929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3"/>
      <c r="D98" s="264"/>
      <c r="E98" s="264"/>
      <c r="F98" s="264"/>
      <c r="G98" s="26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1942</v>
      </c>
      <c r="C99" s="156" t="s">
        <v>3033</v>
      </c>
      <c r="D99" s="148" t="s">
        <v>1929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3"/>
      <c r="D100" s="264"/>
      <c r="E100" s="264"/>
      <c r="F100" s="264"/>
      <c r="G100" s="26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1944</v>
      </c>
      <c r="C101" s="156" t="s">
        <v>3034</v>
      </c>
      <c r="D101" s="148" t="s">
        <v>1929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3"/>
      <c r="D102" s="264"/>
      <c r="E102" s="264"/>
      <c r="F102" s="264"/>
      <c r="G102" s="26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1946</v>
      </c>
      <c r="C103" s="156" t="s">
        <v>2381</v>
      </c>
      <c r="D103" s="148" t="s">
        <v>1929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3"/>
      <c r="D104" s="264"/>
      <c r="E104" s="264"/>
      <c r="F104" s="264"/>
      <c r="G104" s="26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1948</v>
      </c>
      <c r="C105" s="156" t="s">
        <v>2396</v>
      </c>
      <c r="D105" s="148" t="s">
        <v>1929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3"/>
      <c r="D106" s="264"/>
      <c r="E106" s="264"/>
      <c r="F106" s="264"/>
      <c r="G106" s="26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259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315</v>
      </c>
    </row>
    <row r="109" spans="1:60" x14ac:dyDescent="0.2">
      <c r="C109" s="160"/>
      <c r="D109" s="10"/>
      <c r="AG109" t="s">
        <v>316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68</v>
      </c>
      <c r="C4" s="288" t="s">
        <v>3431</v>
      </c>
      <c r="D4" s="289"/>
      <c r="E4" s="289"/>
      <c r="F4" s="289"/>
      <c r="G4" s="290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/>
      <c r="B9" s="147"/>
      <c r="C9" s="156"/>
      <c r="D9" s="148" t="s">
        <v>671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74"/>
      <c r="D10" s="275"/>
      <c r="E10" s="275"/>
      <c r="F10" s="275"/>
      <c r="G10" s="27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5"/>
      <c r="D11" s="266"/>
      <c r="E11" s="266"/>
      <c r="F11" s="266"/>
      <c r="G11" s="26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/>
      <c r="B12" s="147"/>
      <c r="C12" s="156"/>
      <c r="D12" s="148" t="s">
        <v>671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3"/>
      <c r="D13" s="264"/>
      <c r="E13" s="264"/>
      <c r="F13" s="264"/>
      <c r="G13" s="26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/>
      <c r="B14" s="147"/>
      <c r="C14" s="156"/>
      <c r="D14" s="148" t="s">
        <v>671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74"/>
      <c r="D15" s="275"/>
      <c r="E15" s="275"/>
      <c r="F15" s="275"/>
      <c r="G15" s="27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5"/>
      <c r="D16" s="266"/>
      <c r="E16" s="266"/>
      <c r="F16" s="266"/>
      <c r="G16" s="266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/>
      <c r="B17" s="147"/>
      <c r="C17" s="156"/>
      <c r="D17" s="148" t="s">
        <v>671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65" activePane="bottomLeft" state="frozen"/>
      <selection pane="bottomLeft" activeCell="F382" sqref="F382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69</v>
      </c>
      <c r="C3" s="268" t="s">
        <v>70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69</v>
      </c>
      <c r="C4" s="271" t="s">
        <v>70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45</v>
      </c>
      <c r="C9" s="156" t="s">
        <v>318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321</v>
      </c>
      <c r="C12" s="156" t="s">
        <v>3035</v>
      </c>
      <c r="D12" s="148" t="s">
        <v>322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323</v>
      </c>
      <c r="S12" s="151" t="s">
        <v>277</v>
      </c>
      <c r="T12" s="152" t="s">
        <v>278</v>
      </c>
      <c r="U12" s="136">
        <v>0.37</v>
      </c>
      <c r="V12" s="136">
        <f>ROUND(E12*U12,2)</f>
        <v>10.55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78" t="s">
        <v>324</v>
      </c>
      <c r="D13" s="279"/>
      <c r="E13" s="279"/>
      <c r="F13" s="279"/>
      <c r="G13" s="279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3036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297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3037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297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5"/>
      <c r="D16" s="266"/>
      <c r="E16" s="266"/>
      <c r="F16" s="266"/>
      <c r="G16" s="266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3038</v>
      </c>
      <c r="C17" s="156" t="s">
        <v>3039</v>
      </c>
      <c r="D17" s="148" t="s">
        <v>322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323</v>
      </c>
      <c r="S17" s="151" t="s">
        <v>277</v>
      </c>
      <c r="T17" s="152" t="s">
        <v>278</v>
      </c>
      <c r="U17" s="136">
        <v>0.12</v>
      </c>
      <c r="V17" s="136">
        <f>ROUND(E17*U17,2)</f>
        <v>145.19999999999999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78" t="s">
        <v>3040</v>
      </c>
      <c r="D18" s="279"/>
      <c r="E18" s="279"/>
      <c r="F18" s="279"/>
      <c r="G18" s="279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5"/>
      <c r="D19" s="266"/>
      <c r="E19" s="266"/>
      <c r="F19" s="266"/>
      <c r="G19" s="26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3041</v>
      </c>
      <c r="C20" s="156" t="s">
        <v>3042</v>
      </c>
      <c r="D20" s="148" t="s">
        <v>322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323</v>
      </c>
      <c r="S20" s="151" t="s">
        <v>277</v>
      </c>
      <c r="T20" s="152" t="s">
        <v>278</v>
      </c>
      <c r="U20" s="136">
        <v>0.20300000000000001</v>
      </c>
      <c r="V20" s="136">
        <f>ROUND(E20*U20,2)</f>
        <v>8.8800000000000008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78" t="s">
        <v>324</v>
      </c>
      <c r="D21" s="279"/>
      <c r="E21" s="279"/>
      <c r="F21" s="279"/>
      <c r="G21" s="279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3043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3044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3045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5"/>
      <c r="D25" s="266"/>
      <c r="E25" s="266"/>
      <c r="F25" s="266"/>
      <c r="G25" s="26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350</v>
      </c>
      <c r="C26" s="156" t="s">
        <v>351</v>
      </c>
      <c r="D26" s="148" t="s">
        <v>322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323</v>
      </c>
      <c r="S26" s="151" t="s">
        <v>277</v>
      </c>
      <c r="T26" s="152" t="s">
        <v>278</v>
      </c>
      <c r="U26" s="136">
        <v>0.01</v>
      </c>
      <c r="V26" s="136">
        <f>ROUND(E26*U26,2)</f>
        <v>12.39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78" t="s">
        <v>352</v>
      </c>
      <c r="D27" s="279"/>
      <c r="E27" s="279"/>
      <c r="F27" s="279"/>
      <c r="G27" s="279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3046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3047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3036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3037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5"/>
      <c r="D32" s="266"/>
      <c r="E32" s="266"/>
      <c r="F32" s="266"/>
      <c r="G32" s="26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353</v>
      </c>
      <c r="C33" s="156" t="s">
        <v>3048</v>
      </c>
      <c r="D33" s="148" t="s">
        <v>322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323</v>
      </c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78" t="s">
        <v>352</v>
      </c>
      <c r="D34" s="279"/>
      <c r="E34" s="279"/>
      <c r="F34" s="279"/>
      <c r="G34" s="279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3046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297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3049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3036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3050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5"/>
      <c r="D39" s="266"/>
      <c r="E39" s="266"/>
      <c r="F39" s="266"/>
      <c r="G39" s="26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3051</v>
      </c>
      <c r="C40" s="156" t="s">
        <v>3052</v>
      </c>
      <c r="D40" s="148" t="s">
        <v>322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3053</v>
      </c>
      <c r="S40" s="151" t="s">
        <v>277</v>
      </c>
      <c r="T40" s="152" t="s">
        <v>278</v>
      </c>
      <c r="U40" s="136">
        <v>0.09</v>
      </c>
      <c r="V40" s="136">
        <f>ROUND(E40*U40,2)</f>
        <v>3.94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78" t="s">
        <v>3054</v>
      </c>
      <c r="D41" s="279"/>
      <c r="E41" s="279"/>
      <c r="F41" s="279"/>
      <c r="G41" s="27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76" t="s">
        <v>1835</v>
      </c>
      <c r="D42" s="277"/>
      <c r="E42" s="277"/>
      <c r="F42" s="277"/>
      <c r="G42" s="277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282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76" t="s">
        <v>3055</v>
      </c>
      <c r="D43" s="277"/>
      <c r="E43" s="277"/>
      <c r="F43" s="277"/>
      <c r="G43" s="277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76" t="s">
        <v>3056</v>
      </c>
      <c r="D44" s="277"/>
      <c r="E44" s="277"/>
      <c r="F44" s="277"/>
      <c r="G44" s="27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76" t="s">
        <v>3057</v>
      </c>
      <c r="D45" s="277"/>
      <c r="E45" s="277"/>
      <c r="F45" s="277"/>
      <c r="G45" s="277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3044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3045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5"/>
      <c r="D48" s="266"/>
      <c r="E48" s="266"/>
      <c r="F48" s="266"/>
      <c r="G48" s="26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3058</v>
      </c>
      <c r="C49" s="156" t="s">
        <v>3059</v>
      </c>
      <c r="D49" s="148" t="s">
        <v>322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3053</v>
      </c>
      <c r="S49" s="151" t="s">
        <v>277</v>
      </c>
      <c r="T49" s="152" t="s">
        <v>278</v>
      </c>
      <c r="U49" s="136">
        <v>6.7000000000000004E-2</v>
      </c>
      <c r="V49" s="136">
        <f>ROUND(E49*U49,2)</f>
        <v>2.93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78" t="s">
        <v>3060</v>
      </c>
      <c r="D50" s="279"/>
      <c r="E50" s="279"/>
      <c r="F50" s="279"/>
      <c r="G50" s="279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3044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3045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5"/>
      <c r="D53" s="266"/>
      <c r="E53" s="266"/>
      <c r="F53" s="266"/>
      <c r="G53" s="26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3061</v>
      </c>
      <c r="C54" s="156" t="s">
        <v>3062</v>
      </c>
      <c r="D54" s="148" t="s">
        <v>360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374</v>
      </c>
      <c r="S54" s="151" t="s">
        <v>277</v>
      </c>
      <c r="T54" s="152" t="s">
        <v>278</v>
      </c>
      <c r="U54" s="136">
        <v>0.22</v>
      </c>
      <c r="V54" s="136">
        <f>ROUND(E54*U54,2)</f>
        <v>148.72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78" t="s">
        <v>3063</v>
      </c>
      <c r="D55" s="279"/>
      <c r="E55" s="279"/>
      <c r="F55" s="279"/>
      <c r="G55" s="279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3064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3065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5"/>
      <c r="D58" s="266"/>
      <c r="E58" s="266"/>
      <c r="F58" s="266"/>
      <c r="G58" s="26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358</v>
      </c>
      <c r="C59" s="156" t="s">
        <v>359</v>
      </c>
      <c r="D59" s="148" t="s">
        <v>360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323</v>
      </c>
      <c r="S59" s="151" t="s">
        <v>277</v>
      </c>
      <c r="T59" s="152" t="s">
        <v>278</v>
      </c>
      <c r="U59" s="136">
        <v>0.02</v>
      </c>
      <c r="V59" s="136">
        <f>ROUND(E59*U59,2)</f>
        <v>38.22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78" t="s">
        <v>361</v>
      </c>
      <c r="D60" s="279"/>
      <c r="E60" s="279"/>
      <c r="F60" s="279"/>
      <c r="G60" s="279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3066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297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3067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297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3068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297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3069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3070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3071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297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3072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297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3073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3074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3075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297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3076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297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5"/>
      <c r="D72" s="266"/>
      <c r="E72" s="266"/>
      <c r="F72" s="266"/>
      <c r="G72" s="266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3077</v>
      </c>
      <c r="C73" s="156" t="s">
        <v>3078</v>
      </c>
      <c r="D73" s="148" t="s">
        <v>360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323</v>
      </c>
      <c r="S73" s="151" t="s">
        <v>277</v>
      </c>
      <c r="T73" s="152" t="s">
        <v>278</v>
      </c>
      <c r="U73" s="136">
        <v>0.25</v>
      </c>
      <c r="V73" s="136">
        <f>ROUND(E73*U73,2)</f>
        <v>87.5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78" t="s">
        <v>3079</v>
      </c>
      <c r="D74" s="279"/>
      <c r="E74" s="279"/>
      <c r="F74" s="279"/>
      <c r="G74" s="279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3044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3080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5"/>
      <c r="D77" s="266"/>
      <c r="E77" s="266"/>
      <c r="F77" s="266"/>
      <c r="G77" s="26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372</v>
      </c>
      <c r="C78" s="156" t="s">
        <v>373</v>
      </c>
      <c r="D78" s="148" t="s">
        <v>360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374</v>
      </c>
      <c r="S78" s="151" t="s">
        <v>277</v>
      </c>
      <c r="T78" s="152" t="s">
        <v>278</v>
      </c>
      <c r="U78" s="136">
        <v>0.09</v>
      </c>
      <c r="V78" s="136">
        <f>ROUND(E78*U78,2)</f>
        <v>232.83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78" t="s">
        <v>375</v>
      </c>
      <c r="D79" s="279"/>
      <c r="E79" s="279"/>
      <c r="F79" s="279"/>
      <c r="G79" s="279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3066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3067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3068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3069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3070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3071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297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3072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297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3073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297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3074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3075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3076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3081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3065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5"/>
      <c r="D93" s="266"/>
      <c r="E93" s="266"/>
      <c r="F93" s="266"/>
      <c r="G93" s="26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3082</v>
      </c>
      <c r="C94" s="156" t="s">
        <v>3083</v>
      </c>
      <c r="D94" s="148" t="s">
        <v>360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374</v>
      </c>
      <c r="S94" s="151" t="s">
        <v>277</v>
      </c>
      <c r="T94" s="152" t="s">
        <v>278</v>
      </c>
      <c r="U94" s="136">
        <v>1E-3</v>
      </c>
      <c r="V94" s="136">
        <f>ROUND(E94*U94,2)</f>
        <v>0.68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3064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3065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5"/>
      <c r="D97" s="266"/>
      <c r="E97" s="266"/>
      <c r="F97" s="266"/>
      <c r="G97" s="26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3084</v>
      </c>
      <c r="C98" s="156" t="s">
        <v>3085</v>
      </c>
      <c r="D98" s="148" t="s">
        <v>360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374</v>
      </c>
      <c r="S98" s="151" t="s">
        <v>277</v>
      </c>
      <c r="T98" s="152" t="s">
        <v>278</v>
      </c>
      <c r="U98" s="136">
        <v>1E-3</v>
      </c>
      <c r="V98" s="136">
        <f>ROUND(E98*U98,2)</f>
        <v>0.68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3064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3065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297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5"/>
      <c r="D101" s="266"/>
      <c r="E101" s="266"/>
      <c r="F101" s="266"/>
      <c r="G101" s="266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3086</v>
      </c>
      <c r="C102" s="156" t="s">
        <v>3087</v>
      </c>
      <c r="D102" s="148" t="s">
        <v>360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374</v>
      </c>
      <c r="S102" s="151" t="s">
        <v>277</v>
      </c>
      <c r="T102" s="152" t="s">
        <v>278</v>
      </c>
      <c r="U102" s="136">
        <v>1E-3</v>
      </c>
      <c r="V102" s="136">
        <f>ROUND(E102*U102,2)</f>
        <v>0.68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3064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3065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297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5"/>
      <c r="D105" s="266"/>
      <c r="E105" s="266"/>
      <c r="F105" s="266"/>
      <c r="G105" s="266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16</v>
      </c>
      <c r="B106" s="147" t="s">
        <v>376</v>
      </c>
      <c r="C106" s="156" t="s">
        <v>3432</v>
      </c>
      <c r="D106" s="148" t="s">
        <v>322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323</v>
      </c>
      <c r="S106" s="151" t="s">
        <v>277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3046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3047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3036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3037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5"/>
      <c r="D111" s="266"/>
      <c r="E111" s="266"/>
      <c r="F111" s="266"/>
      <c r="G111" s="26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3089</v>
      </c>
      <c r="C112" s="156" t="s">
        <v>3090</v>
      </c>
      <c r="D112" s="148" t="s">
        <v>489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5.18</v>
      </c>
      <c r="V112" s="136">
        <f>ROUND(E112*U112,2)</f>
        <v>15.54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74" t="s">
        <v>3091</v>
      </c>
      <c r="D113" s="275"/>
      <c r="E113" s="275"/>
      <c r="F113" s="275"/>
      <c r="G113" s="27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5"/>
      <c r="D114" s="266"/>
      <c r="E114" s="266"/>
      <c r="F114" s="266"/>
      <c r="G114" s="26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3092</v>
      </c>
      <c r="C115" s="156" t="s">
        <v>3093</v>
      </c>
      <c r="D115" s="148" t="s">
        <v>360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277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380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381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74" t="s">
        <v>3094</v>
      </c>
      <c r="D116" s="275"/>
      <c r="E116" s="275"/>
      <c r="F116" s="275"/>
      <c r="G116" s="27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282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3095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3064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3065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5"/>
      <c r="D120" s="266"/>
      <c r="E120" s="266"/>
      <c r="F120" s="266"/>
      <c r="G120" s="26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3096</v>
      </c>
      <c r="C121" s="156" t="s">
        <v>3097</v>
      </c>
      <c r="D121" s="148" t="s">
        <v>322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675</v>
      </c>
      <c r="S121" s="151" t="s">
        <v>277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677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3043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3044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297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3045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297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5"/>
      <c r="D125" s="266"/>
      <c r="E125" s="266"/>
      <c r="F125" s="266"/>
      <c r="G125" s="266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272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273</v>
      </c>
    </row>
    <row r="127" spans="1:60" outlineLevel="1" x14ac:dyDescent="0.2">
      <c r="A127" s="146">
        <v>20</v>
      </c>
      <c r="B127" s="147" t="s">
        <v>3098</v>
      </c>
      <c r="C127" s="156" t="s">
        <v>3099</v>
      </c>
      <c r="D127" s="148" t="s">
        <v>360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391</v>
      </c>
      <c r="S127" s="151" t="s">
        <v>277</v>
      </c>
      <c r="T127" s="152" t="s">
        <v>278</v>
      </c>
      <c r="U127" s="136">
        <v>0.09</v>
      </c>
      <c r="V127" s="136">
        <f>ROUND(E127*U127,2)</f>
        <v>171.99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3066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297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3067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297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3068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297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3069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3070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3071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3072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3073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3074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3075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297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3076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297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5"/>
      <c r="D139" s="266"/>
      <c r="E139" s="266"/>
      <c r="F139" s="266"/>
      <c r="G139" s="266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3100</v>
      </c>
      <c r="C140" s="156" t="s">
        <v>3101</v>
      </c>
      <c r="D140" s="148" t="s">
        <v>360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748</v>
      </c>
      <c r="S140" s="151" t="s">
        <v>277</v>
      </c>
      <c r="T140" s="152" t="s">
        <v>278</v>
      </c>
      <c r="U140" s="136">
        <v>0.02</v>
      </c>
      <c r="V140" s="136">
        <f>ROUND(E140*U140,2)</f>
        <v>30.18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320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78" t="s">
        <v>3102</v>
      </c>
      <c r="D141" s="279"/>
      <c r="E141" s="279"/>
      <c r="F141" s="279"/>
      <c r="G141" s="279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3103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297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3064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297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3067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297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3104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3071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3105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3073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297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3106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297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3069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297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3107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297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5"/>
      <c r="D152" s="266"/>
      <c r="E152" s="266"/>
      <c r="F152" s="266"/>
      <c r="G152" s="26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3108</v>
      </c>
      <c r="C153" s="156" t="s">
        <v>3109</v>
      </c>
      <c r="D153" s="148" t="s">
        <v>360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748</v>
      </c>
      <c r="S153" s="151" t="s">
        <v>277</v>
      </c>
      <c r="T153" s="152" t="s">
        <v>278</v>
      </c>
      <c r="U153" s="136">
        <v>0.03</v>
      </c>
      <c r="V153" s="136">
        <f>ROUND(E153*U153,2)</f>
        <v>45.27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3103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3064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297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3067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297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3104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3071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3105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3073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3106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3069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3107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297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5"/>
      <c r="D164" s="266"/>
      <c r="E164" s="266"/>
      <c r="F164" s="266"/>
      <c r="G164" s="266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3110</v>
      </c>
      <c r="C165" s="156" t="s">
        <v>3111</v>
      </c>
      <c r="D165" s="148" t="s">
        <v>360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748</v>
      </c>
      <c r="S165" s="151" t="s">
        <v>277</v>
      </c>
      <c r="T165" s="152" t="s">
        <v>278</v>
      </c>
      <c r="U165" s="136">
        <v>2.9000000000000001E-2</v>
      </c>
      <c r="V165" s="136">
        <f>ROUND(E165*U165,2)</f>
        <v>9.02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3064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3075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3112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5"/>
      <c r="D169" s="266"/>
      <c r="E169" s="266"/>
      <c r="F169" s="266"/>
      <c r="G169" s="26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3113</v>
      </c>
      <c r="C170" s="156" t="s">
        <v>3114</v>
      </c>
      <c r="D170" s="148" t="s">
        <v>360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748</v>
      </c>
      <c r="S170" s="151" t="s">
        <v>277</v>
      </c>
      <c r="T170" s="152" t="s">
        <v>278</v>
      </c>
      <c r="U170" s="136">
        <v>2.9000000000000001E-2</v>
      </c>
      <c r="V170" s="136">
        <f>ROUND(E170*U170,2)</f>
        <v>9.6</v>
      </c>
      <c r="W170" s="136"/>
      <c r="X170" s="136" t="s">
        <v>319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320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78" t="s">
        <v>3115</v>
      </c>
      <c r="D171" s="279"/>
      <c r="E171" s="279"/>
      <c r="F171" s="279"/>
      <c r="G171" s="279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3064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297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3116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297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3104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65"/>
      <c r="D175" s="266"/>
      <c r="E175" s="266"/>
      <c r="F175" s="266"/>
      <c r="G175" s="26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283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3117</v>
      </c>
      <c r="C176" s="156" t="s">
        <v>3118</v>
      </c>
      <c r="D176" s="148" t="s">
        <v>360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748</v>
      </c>
      <c r="S176" s="151" t="s">
        <v>3119</v>
      </c>
      <c r="T176" s="152" t="s">
        <v>278</v>
      </c>
      <c r="U176" s="136">
        <v>2E-3</v>
      </c>
      <c r="V176" s="136">
        <f>ROUND(E176*U176,2)</f>
        <v>0.66</v>
      </c>
      <c r="W176" s="136"/>
      <c r="X176" s="136" t="s">
        <v>319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320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78" t="s">
        <v>3120</v>
      </c>
      <c r="D177" s="279"/>
      <c r="E177" s="279"/>
      <c r="F177" s="279"/>
      <c r="G177" s="279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325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3064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3116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3104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65"/>
      <c r="D181" s="266"/>
      <c r="E181" s="266"/>
      <c r="F181" s="266"/>
      <c r="G181" s="26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3121</v>
      </c>
      <c r="C182" s="156" t="s">
        <v>3122</v>
      </c>
      <c r="D182" s="148" t="s">
        <v>360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748</v>
      </c>
      <c r="S182" s="151" t="s">
        <v>277</v>
      </c>
      <c r="T182" s="152" t="s">
        <v>278</v>
      </c>
      <c r="U182" s="136">
        <v>0.02</v>
      </c>
      <c r="V182" s="136">
        <f>ROUND(E182*U182,2)</f>
        <v>6.62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3064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297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3116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297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3104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297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5"/>
      <c r="D186" s="266"/>
      <c r="E186" s="266"/>
      <c r="F186" s="266"/>
      <c r="G186" s="26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3123</v>
      </c>
      <c r="C187" s="156" t="s">
        <v>3124</v>
      </c>
      <c r="D187" s="148" t="s">
        <v>360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748</v>
      </c>
      <c r="S187" s="151" t="s">
        <v>277</v>
      </c>
      <c r="T187" s="152" t="s">
        <v>278</v>
      </c>
      <c r="U187" s="136">
        <v>0.48</v>
      </c>
      <c r="V187" s="136">
        <f>ROUND(E187*U187,2)</f>
        <v>209.76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78" t="s">
        <v>3125</v>
      </c>
      <c r="D188" s="279"/>
      <c r="E188" s="279"/>
      <c r="F188" s="279"/>
      <c r="G188" s="279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325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3066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3075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3112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3069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3107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5"/>
      <c r="D194" s="266"/>
      <c r="E194" s="266"/>
      <c r="F194" s="266"/>
      <c r="G194" s="266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3126</v>
      </c>
      <c r="C195" s="156" t="s">
        <v>3127</v>
      </c>
      <c r="D195" s="148" t="s">
        <v>360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748</v>
      </c>
      <c r="S195" s="151" t="s">
        <v>277</v>
      </c>
      <c r="T195" s="152" t="s">
        <v>278</v>
      </c>
      <c r="U195" s="136">
        <v>0.49</v>
      </c>
      <c r="V195" s="136">
        <f>ROUND(E195*U195,2)</f>
        <v>496.49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78" t="s">
        <v>3128</v>
      </c>
      <c r="D196" s="279"/>
      <c r="E196" s="279"/>
      <c r="F196" s="279"/>
      <c r="G196" s="279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3066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3071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3072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297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5"/>
      <c r="D200" s="266"/>
      <c r="E200" s="266"/>
      <c r="F200" s="266"/>
      <c r="G200" s="266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3129</v>
      </c>
      <c r="C201" s="156" t="s">
        <v>3130</v>
      </c>
      <c r="D201" s="148" t="s">
        <v>360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0.79</v>
      </c>
      <c r="V201" s="136">
        <f>ROUND(E201*U201,2)</f>
        <v>800.47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3066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297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3071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3072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5"/>
      <c r="D205" s="266"/>
      <c r="E205" s="266"/>
      <c r="F205" s="266"/>
      <c r="G205" s="26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3131</v>
      </c>
      <c r="C206" s="156" t="s">
        <v>3132</v>
      </c>
      <c r="D206" s="148" t="s">
        <v>360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0.79</v>
      </c>
      <c r="V206" s="136">
        <f>ROUND(E206*U206,2)</f>
        <v>345.23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3064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3075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297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3112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297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3069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297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3107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297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65"/>
      <c r="D212" s="266"/>
      <c r="E212" s="266"/>
      <c r="F212" s="266"/>
      <c r="G212" s="26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283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3133</v>
      </c>
      <c r="C213" s="156" t="s">
        <v>3134</v>
      </c>
      <c r="D213" s="148" t="s">
        <v>543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292</v>
      </c>
      <c r="T213" s="152" t="s">
        <v>278</v>
      </c>
      <c r="U213" s="136">
        <v>4.5999999999999999E-2</v>
      </c>
      <c r="V213" s="136">
        <f>ROUND(E213*U213,2)</f>
        <v>2.0699999999999998</v>
      </c>
      <c r="W213" s="136"/>
      <c r="X213" s="136" t="s">
        <v>319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320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63"/>
      <c r="D214" s="264"/>
      <c r="E214" s="264"/>
      <c r="F214" s="264"/>
      <c r="G214" s="264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283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3135</v>
      </c>
      <c r="C215" s="156" t="s">
        <v>3136</v>
      </c>
      <c r="D215" s="148" t="s">
        <v>360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292</v>
      </c>
      <c r="T215" s="152" t="s">
        <v>278</v>
      </c>
      <c r="U215" s="136">
        <v>0.4</v>
      </c>
      <c r="V215" s="136">
        <f>ROUND(E215*U215,2)</f>
        <v>34.799999999999997</v>
      </c>
      <c r="W215" s="136"/>
      <c r="X215" s="136" t="s">
        <v>319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320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3064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3106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297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65"/>
      <c r="D218" s="266"/>
      <c r="E218" s="266"/>
      <c r="F218" s="266"/>
      <c r="G218" s="266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283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3137</v>
      </c>
      <c r="C219" s="156" t="s">
        <v>3138</v>
      </c>
      <c r="D219" s="148" t="s">
        <v>360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292</v>
      </c>
      <c r="T219" s="152" t="s">
        <v>278</v>
      </c>
      <c r="U219" s="136">
        <v>0</v>
      </c>
      <c r="V219" s="136">
        <f>ROUND(E219*U219,2)</f>
        <v>0</v>
      </c>
      <c r="W219" s="136"/>
      <c r="X219" s="136" t="s">
        <v>676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677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3064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3139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297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65"/>
      <c r="D222" s="266"/>
      <c r="E222" s="266"/>
      <c r="F222" s="266"/>
      <c r="G222" s="266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3140</v>
      </c>
      <c r="C223" s="156" t="s">
        <v>3141</v>
      </c>
      <c r="D223" s="148" t="s">
        <v>360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675</v>
      </c>
      <c r="S223" s="151" t="s">
        <v>277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676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677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3064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3075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3142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5"/>
      <c r="D227" s="266"/>
      <c r="E227" s="266"/>
      <c r="F227" s="266"/>
      <c r="G227" s="266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3143</v>
      </c>
      <c r="C228" s="156" t="s">
        <v>3144</v>
      </c>
      <c r="D228" s="148" t="s">
        <v>360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676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677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3064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297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3071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3145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65"/>
      <c r="D232" s="266"/>
      <c r="E232" s="266"/>
      <c r="F232" s="266"/>
      <c r="G232" s="266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3146</v>
      </c>
      <c r="C233" s="156" t="s">
        <v>3147</v>
      </c>
      <c r="D233" s="148" t="s">
        <v>360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676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677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3064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297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3071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297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3148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65"/>
      <c r="D237" s="266"/>
      <c r="E237" s="266"/>
      <c r="F237" s="266"/>
      <c r="G237" s="26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3149</v>
      </c>
      <c r="C238" s="156" t="s">
        <v>3150</v>
      </c>
      <c r="D238" s="148" t="s">
        <v>360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676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677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3064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297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3069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297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3151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297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65"/>
      <c r="D242" s="266"/>
      <c r="E242" s="266"/>
      <c r="F242" s="266"/>
      <c r="G242" s="26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272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273</v>
      </c>
    </row>
    <row r="244" spans="1:60" ht="22.5" outlineLevel="1" x14ac:dyDescent="0.2">
      <c r="A244" s="146">
        <v>38</v>
      </c>
      <c r="B244" s="147" t="s">
        <v>3152</v>
      </c>
      <c r="C244" s="156" t="s">
        <v>3153</v>
      </c>
      <c r="D244" s="148" t="s">
        <v>489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748</v>
      </c>
      <c r="S244" s="151" t="s">
        <v>277</v>
      </c>
      <c r="T244" s="152" t="s">
        <v>278</v>
      </c>
      <c r="U244" s="136">
        <v>0.2</v>
      </c>
      <c r="V244" s="136">
        <f>ROUND(E244*U244,2)</f>
        <v>0.6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320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63"/>
      <c r="D245" s="264"/>
      <c r="E245" s="264"/>
      <c r="F245" s="264"/>
      <c r="G245" s="264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3154</v>
      </c>
      <c r="C246" s="156" t="s">
        <v>3155</v>
      </c>
      <c r="D246" s="148" t="s">
        <v>543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748</v>
      </c>
      <c r="S246" s="151" t="s">
        <v>277</v>
      </c>
      <c r="T246" s="152" t="s">
        <v>278</v>
      </c>
      <c r="U246" s="136">
        <v>0.27200000000000002</v>
      </c>
      <c r="V246" s="136">
        <f>ROUND(E246*U246,2)</f>
        <v>95.74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320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78" t="s">
        <v>3156</v>
      </c>
      <c r="D247" s="279"/>
      <c r="E247" s="279"/>
      <c r="F247" s="279"/>
      <c r="G247" s="279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325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3157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3158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297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3159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297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3160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297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65"/>
      <c r="D252" s="266"/>
      <c r="E252" s="266"/>
      <c r="F252" s="266"/>
      <c r="G252" s="26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3161</v>
      </c>
      <c r="C253" s="156" t="s">
        <v>3162</v>
      </c>
      <c r="D253" s="148" t="s">
        <v>322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748</v>
      </c>
      <c r="S253" s="151" t="s">
        <v>277</v>
      </c>
      <c r="T253" s="152" t="s">
        <v>278</v>
      </c>
      <c r="U253" s="136">
        <v>1.4419999999999999</v>
      </c>
      <c r="V253" s="136">
        <f>ROUND(E253*U253,2)</f>
        <v>31.72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320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78" t="s">
        <v>3163</v>
      </c>
      <c r="D254" s="279"/>
      <c r="E254" s="279"/>
      <c r="F254" s="279"/>
      <c r="G254" s="279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3157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297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3164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297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3159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3165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5"/>
      <c r="D259" s="266"/>
      <c r="E259" s="266"/>
      <c r="F259" s="266"/>
      <c r="G259" s="266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3166</v>
      </c>
      <c r="C260" s="156" t="s">
        <v>3167</v>
      </c>
      <c r="D260" s="148" t="s">
        <v>489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0.92</v>
      </c>
      <c r="V260" s="136">
        <f>ROUND(E260*U260,2)</f>
        <v>2.76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3168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297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65"/>
      <c r="D263" s="266"/>
      <c r="E263" s="266"/>
      <c r="F263" s="266"/>
      <c r="G263" s="26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3169</v>
      </c>
      <c r="C264" s="156" t="s">
        <v>3170</v>
      </c>
      <c r="D264" s="148" t="s">
        <v>718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0.92</v>
      </c>
      <c r="V264" s="136">
        <f>ROUND(E264*U264,2)</f>
        <v>7.81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320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3168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297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3171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297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65"/>
      <c r="D267" s="266"/>
      <c r="E267" s="266"/>
      <c r="F267" s="266"/>
      <c r="G267" s="26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3172</v>
      </c>
      <c r="C268" s="156" t="s">
        <v>3173</v>
      </c>
      <c r="D268" s="148" t="s">
        <v>718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0.92</v>
      </c>
      <c r="V268" s="136">
        <f>ROUND(E268*U268,2)</f>
        <v>1.73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320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3168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297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3174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297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5"/>
      <c r="D271" s="266"/>
      <c r="E271" s="266"/>
      <c r="F271" s="266"/>
      <c r="G271" s="266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3175</v>
      </c>
      <c r="C272" s="156" t="s">
        <v>3176</v>
      </c>
      <c r="D272" s="148" t="s">
        <v>718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0.92</v>
      </c>
      <c r="V272" s="136">
        <f>ROUND(E272*U272,2)</f>
        <v>9.1999999999999993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320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3168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3177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297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65"/>
      <c r="D275" s="266"/>
      <c r="E275" s="266"/>
      <c r="F275" s="266"/>
      <c r="G275" s="266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283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3178</v>
      </c>
      <c r="C276" s="156" t="s">
        <v>3179</v>
      </c>
      <c r="D276" s="148" t="s">
        <v>489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292</v>
      </c>
      <c r="T276" s="152" t="s">
        <v>278</v>
      </c>
      <c r="U276" s="136">
        <v>0</v>
      </c>
      <c r="V276" s="136">
        <f>ROUND(E276*U276,2)</f>
        <v>0</v>
      </c>
      <c r="W276" s="136"/>
      <c r="X276" s="136" t="s">
        <v>676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677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63"/>
      <c r="D277" s="264"/>
      <c r="E277" s="264"/>
      <c r="F277" s="264"/>
      <c r="G277" s="264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3180</v>
      </c>
      <c r="C278" s="156" t="s">
        <v>3181</v>
      </c>
      <c r="D278" s="148" t="s">
        <v>489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675</v>
      </c>
      <c r="S278" s="151" t="s">
        <v>277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676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677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3168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297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65"/>
      <c r="D281" s="266"/>
      <c r="E281" s="266"/>
      <c r="F281" s="266"/>
      <c r="G281" s="266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283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3182</v>
      </c>
      <c r="C282" s="156" t="s">
        <v>3183</v>
      </c>
      <c r="D282" s="148" t="s">
        <v>489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675</v>
      </c>
      <c r="S282" s="151" t="s">
        <v>277</v>
      </c>
      <c r="T282" s="152" t="s">
        <v>278</v>
      </c>
      <c r="U282" s="136">
        <v>0</v>
      </c>
      <c r="V282" s="136">
        <f>ROUND(E282*U282,2)</f>
        <v>0</v>
      </c>
      <c r="W282" s="136"/>
      <c r="X282" s="136" t="s">
        <v>676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677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63"/>
      <c r="D283" s="264"/>
      <c r="E283" s="264"/>
      <c r="F283" s="264"/>
      <c r="G283" s="264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283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3184</v>
      </c>
      <c r="C284" s="156" t="s">
        <v>3185</v>
      </c>
      <c r="D284" s="148" t="s">
        <v>489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675</v>
      </c>
      <c r="S284" s="151" t="s">
        <v>277</v>
      </c>
      <c r="T284" s="152" t="s">
        <v>278</v>
      </c>
      <c r="U284" s="136">
        <v>0</v>
      </c>
      <c r="V284" s="136">
        <f>ROUND(E284*U284,2)</f>
        <v>0</v>
      </c>
      <c r="W284" s="136"/>
      <c r="X284" s="136" t="s">
        <v>676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677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63"/>
      <c r="D285" s="264"/>
      <c r="E285" s="264"/>
      <c r="F285" s="264"/>
      <c r="G285" s="264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3186</v>
      </c>
      <c r="C286" s="156" t="s">
        <v>3187</v>
      </c>
      <c r="D286" s="148" t="s">
        <v>489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675</v>
      </c>
      <c r="S286" s="151" t="s">
        <v>277</v>
      </c>
      <c r="T286" s="152" t="s">
        <v>278</v>
      </c>
      <c r="U286" s="136">
        <v>0</v>
      </c>
      <c r="V286" s="136">
        <f>ROUND(E286*U286,2)</f>
        <v>0</v>
      </c>
      <c r="W286" s="136"/>
      <c r="X286" s="136" t="s">
        <v>676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677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3157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297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3188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65"/>
      <c r="D289" s="266"/>
      <c r="E289" s="266"/>
      <c r="F289" s="266"/>
      <c r="G289" s="26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283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3189</v>
      </c>
      <c r="C290" s="156" t="s">
        <v>3190</v>
      </c>
      <c r="D290" s="148" t="s">
        <v>489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675</v>
      </c>
      <c r="S290" s="151" t="s">
        <v>277</v>
      </c>
      <c r="T290" s="152" t="s">
        <v>278</v>
      </c>
      <c r="U290" s="136">
        <v>0</v>
      </c>
      <c r="V290" s="136">
        <f>ROUND(E290*U290,2)</f>
        <v>0</v>
      </c>
      <c r="W290" s="136"/>
      <c r="X290" s="136" t="s">
        <v>676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677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3157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3191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65"/>
      <c r="D293" s="266"/>
      <c r="E293" s="266"/>
      <c r="F293" s="266"/>
      <c r="G293" s="26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283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3192</v>
      </c>
      <c r="C294" s="156" t="s">
        <v>3193</v>
      </c>
      <c r="D294" s="148" t="s">
        <v>489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675</v>
      </c>
      <c r="S294" s="151" t="s">
        <v>277</v>
      </c>
      <c r="T294" s="152" t="s">
        <v>278</v>
      </c>
      <c r="U294" s="136">
        <v>0</v>
      </c>
      <c r="V294" s="136">
        <f>ROUND(E294*U294,2)</f>
        <v>0</v>
      </c>
      <c r="W294" s="136"/>
      <c r="X294" s="136" t="s">
        <v>676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677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63"/>
      <c r="D295" s="264"/>
      <c r="E295" s="264"/>
      <c r="F295" s="264"/>
      <c r="G295" s="264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283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3194</v>
      </c>
      <c r="C296" s="156" t="s">
        <v>3195</v>
      </c>
      <c r="D296" s="148" t="s">
        <v>489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675</v>
      </c>
      <c r="S296" s="151" t="s">
        <v>277</v>
      </c>
      <c r="T296" s="152" t="s">
        <v>278</v>
      </c>
      <c r="U296" s="136">
        <v>0</v>
      </c>
      <c r="V296" s="136">
        <f>ROUND(E296*U296,2)</f>
        <v>0</v>
      </c>
      <c r="W296" s="136"/>
      <c r="X296" s="136" t="s">
        <v>676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677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63"/>
      <c r="D297" s="264"/>
      <c r="E297" s="264"/>
      <c r="F297" s="264"/>
      <c r="G297" s="264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283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3196</v>
      </c>
      <c r="C298" s="156" t="s">
        <v>3197</v>
      </c>
      <c r="D298" s="148" t="s">
        <v>489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675</v>
      </c>
      <c r="S298" s="151" t="s">
        <v>277</v>
      </c>
      <c r="T298" s="152" t="s">
        <v>278</v>
      </c>
      <c r="U298" s="136">
        <v>0</v>
      </c>
      <c r="V298" s="136">
        <f>ROUND(E298*U298,2)</f>
        <v>0</v>
      </c>
      <c r="W298" s="136"/>
      <c r="X298" s="136" t="s">
        <v>676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677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63"/>
      <c r="D299" s="264"/>
      <c r="E299" s="264"/>
      <c r="F299" s="264"/>
      <c r="G299" s="264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272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273</v>
      </c>
    </row>
    <row r="301" spans="1:60" outlineLevel="1" x14ac:dyDescent="0.2">
      <c r="A301" s="146">
        <v>54</v>
      </c>
      <c r="B301" s="147" t="s">
        <v>1007</v>
      </c>
      <c r="C301" s="156" t="s">
        <v>1008</v>
      </c>
      <c r="D301" s="148" t="s">
        <v>1004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1006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3198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65"/>
      <c r="D304" s="266"/>
      <c r="E304" s="266"/>
      <c r="F304" s="266"/>
      <c r="G304" s="26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1009</v>
      </c>
      <c r="C305" s="156" t="s">
        <v>1010</v>
      </c>
      <c r="D305" s="148" t="s">
        <v>1011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1012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297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297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65"/>
      <c r="D308" s="266"/>
      <c r="E308" s="266"/>
      <c r="F308" s="266"/>
      <c r="G308" s="26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272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273</v>
      </c>
    </row>
    <row r="310" spans="1:60" ht="22.5" outlineLevel="1" x14ac:dyDescent="0.2">
      <c r="A310" s="146">
        <v>56</v>
      </c>
      <c r="B310" s="147" t="s">
        <v>3199</v>
      </c>
      <c r="C310" s="156" t="s">
        <v>3200</v>
      </c>
      <c r="D310" s="148" t="s">
        <v>360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748</v>
      </c>
      <c r="S310" s="151" t="s">
        <v>277</v>
      </c>
      <c r="T310" s="152" t="s">
        <v>278</v>
      </c>
      <c r="U310" s="136">
        <v>0.16900000000000001</v>
      </c>
      <c r="V310" s="136">
        <f>ROUND(E310*U310,2)</f>
        <v>15.89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320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78" t="s">
        <v>3201</v>
      </c>
      <c r="D311" s="279"/>
      <c r="E311" s="279"/>
      <c r="F311" s="279"/>
      <c r="G311" s="279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65"/>
      <c r="D312" s="266"/>
      <c r="E312" s="266"/>
      <c r="F312" s="266"/>
      <c r="G312" s="266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283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3202</v>
      </c>
      <c r="C313" s="156" t="s">
        <v>3203</v>
      </c>
      <c r="D313" s="148" t="s">
        <v>360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748</v>
      </c>
      <c r="S313" s="151" t="s">
        <v>277</v>
      </c>
      <c r="T313" s="152" t="s">
        <v>278</v>
      </c>
      <c r="U313" s="136">
        <v>0.1</v>
      </c>
      <c r="V313" s="136">
        <f>ROUND(E313*U313,2)</f>
        <v>2.5</v>
      </c>
      <c r="W313" s="136"/>
      <c r="X313" s="136" t="s">
        <v>319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320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78" t="s">
        <v>3201</v>
      </c>
      <c r="D314" s="279"/>
      <c r="E314" s="279"/>
      <c r="F314" s="279"/>
      <c r="G314" s="279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65"/>
      <c r="D315" s="266"/>
      <c r="E315" s="266"/>
      <c r="F315" s="266"/>
      <c r="G315" s="26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3204</v>
      </c>
      <c r="C316" s="156" t="s">
        <v>3205</v>
      </c>
      <c r="D316" s="148" t="s">
        <v>360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748</v>
      </c>
      <c r="S316" s="151" t="s">
        <v>277</v>
      </c>
      <c r="T316" s="152" t="s">
        <v>278</v>
      </c>
      <c r="U316" s="136">
        <v>4.0500000000000001E-2</v>
      </c>
      <c r="V316" s="136">
        <f>ROUND(E316*U316,2)</f>
        <v>3.32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320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3"/>
      <c r="D317" s="264"/>
      <c r="E317" s="264"/>
      <c r="F317" s="264"/>
      <c r="G317" s="26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3206</v>
      </c>
      <c r="C318" s="156" t="s">
        <v>3207</v>
      </c>
      <c r="D318" s="148" t="s">
        <v>360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748</v>
      </c>
      <c r="S318" s="151" t="s">
        <v>277</v>
      </c>
      <c r="T318" s="152" t="s">
        <v>278</v>
      </c>
      <c r="U318" s="136">
        <v>7.0000000000000007E-2</v>
      </c>
      <c r="V318" s="136">
        <f>ROUND(E318*U318,2)</f>
        <v>40.04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3208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297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3209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5"/>
      <c r="D321" s="266"/>
      <c r="E321" s="266"/>
      <c r="F321" s="266"/>
      <c r="G321" s="26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3210</v>
      </c>
      <c r="C322" s="156" t="s">
        <v>3211</v>
      </c>
      <c r="D322" s="148" t="s">
        <v>360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748</v>
      </c>
      <c r="S322" s="151" t="s">
        <v>277</v>
      </c>
      <c r="T322" s="152" t="s">
        <v>278</v>
      </c>
      <c r="U322" s="136">
        <v>0.03</v>
      </c>
      <c r="V322" s="136">
        <f>ROUND(E322*U322,2)</f>
        <v>2.5499999999999998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320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3212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65"/>
      <c r="D324" s="266"/>
      <c r="E324" s="266"/>
      <c r="F324" s="266"/>
      <c r="G324" s="26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3213</v>
      </c>
      <c r="C325" s="156" t="s">
        <v>3214</v>
      </c>
      <c r="D325" s="148" t="s">
        <v>543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748</v>
      </c>
      <c r="S325" s="151" t="s">
        <v>277</v>
      </c>
      <c r="T325" s="152" t="s">
        <v>278</v>
      </c>
      <c r="U325" s="136">
        <v>0.123</v>
      </c>
      <c r="V325" s="136">
        <f>ROUND(E325*U325,2)</f>
        <v>8.49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320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78" t="s">
        <v>3215</v>
      </c>
      <c r="D326" s="279"/>
      <c r="E326" s="279"/>
      <c r="F326" s="279"/>
      <c r="G326" s="279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3216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3217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65"/>
      <c r="D329" s="266"/>
      <c r="E329" s="266"/>
      <c r="F329" s="266"/>
      <c r="G329" s="26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1013</v>
      </c>
      <c r="C330" s="156" t="s">
        <v>1014</v>
      </c>
      <c r="D330" s="148" t="s">
        <v>322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1015</v>
      </c>
      <c r="S330" s="151" t="s">
        <v>277</v>
      </c>
      <c r="T330" s="152" t="s">
        <v>278</v>
      </c>
      <c r="U330" s="136">
        <v>6.4359999999999999</v>
      </c>
      <c r="V330" s="136">
        <f>ROUND(E330*U330,2)</f>
        <v>27.76</v>
      </c>
      <c r="W330" s="136"/>
      <c r="X330" s="136" t="s">
        <v>319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320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78" t="s">
        <v>1016</v>
      </c>
      <c r="D331" s="279"/>
      <c r="E331" s="279"/>
      <c r="F331" s="279"/>
      <c r="G331" s="279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3216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297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3218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5"/>
      <c r="D334" s="266"/>
      <c r="E334" s="266"/>
      <c r="F334" s="266"/>
      <c r="G334" s="26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3219</v>
      </c>
      <c r="C335" s="156" t="s">
        <v>3220</v>
      </c>
      <c r="D335" s="148" t="s">
        <v>360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320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3"/>
      <c r="D336" s="264"/>
      <c r="E336" s="264"/>
      <c r="F336" s="264"/>
      <c r="G336" s="26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3221</v>
      </c>
      <c r="C337" s="156" t="s">
        <v>3440</v>
      </c>
      <c r="D337" s="148" t="s">
        <v>543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292</v>
      </c>
      <c r="T337" s="152" t="s">
        <v>278</v>
      </c>
      <c r="U337" s="136">
        <v>0.22</v>
      </c>
      <c r="V337" s="136">
        <f>ROUND(E337*U337,2)</f>
        <v>13.42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320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3"/>
      <c r="D338" s="264"/>
      <c r="E338" s="264"/>
      <c r="F338" s="264"/>
      <c r="G338" s="26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1343</v>
      </c>
      <c r="C339" s="156" t="s">
        <v>1344</v>
      </c>
      <c r="D339" s="148" t="s">
        <v>1004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320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1345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3198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297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65"/>
      <c r="D342" s="266"/>
      <c r="E342" s="266"/>
      <c r="F342" s="266"/>
      <c r="G342" s="266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273</v>
      </c>
    </row>
    <row r="344" spans="1:60" outlineLevel="1" x14ac:dyDescent="0.2">
      <c r="A344" s="146">
        <v>66</v>
      </c>
      <c r="B344" s="147" t="s">
        <v>3222</v>
      </c>
      <c r="C344" s="156" t="s">
        <v>3223</v>
      </c>
      <c r="D344" s="148" t="s">
        <v>430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748</v>
      </c>
      <c r="S344" s="151" t="s">
        <v>277</v>
      </c>
      <c r="T344" s="152" t="s">
        <v>278</v>
      </c>
      <c r="U344" s="136">
        <v>0.39</v>
      </c>
      <c r="V344" s="136">
        <f>ROUND(E344*U344,2)</f>
        <v>802.41</v>
      </c>
      <c r="W344" s="136"/>
      <c r="X344" s="136" t="s">
        <v>1356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1357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78" t="s">
        <v>3224</v>
      </c>
      <c r="D345" s="279"/>
      <c r="E345" s="279"/>
      <c r="F345" s="279"/>
      <c r="G345" s="279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325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1359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3225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297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3226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297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3227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297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65"/>
      <c r="D350" s="266"/>
      <c r="E350" s="266"/>
      <c r="F350" s="266"/>
      <c r="G350" s="26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283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272</v>
      </c>
      <c r="B351" s="141" t="s">
        <v>241</v>
      </c>
      <c r="C351" s="155" t="s">
        <v>242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273</v>
      </c>
    </row>
    <row r="352" spans="1:60" ht="22.5" outlineLevel="1" x14ac:dyDescent="0.2">
      <c r="A352" s="146">
        <v>67</v>
      </c>
      <c r="B352" s="147" t="s">
        <v>1832</v>
      </c>
      <c r="C352" s="156" t="s">
        <v>3228</v>
      </c>
      <c r="D352" s="148" t="s">
        <v>430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3229</v>
      </c>
      <c r="S352" s="151" t="s">
        <v>277</v>
      </c>
      <c r="T352" s="152" t="s">
        <v>278</v>
      </c>
      <c r="U352" s="136">
        <v>0.27700000000000002</v>
      </c>
      <c r="V352" s="136">
        <f>ROUND(E352*U352,2)</f>
        <v>63.53</v>
      </c>
      <c r="W352" s="136"/>
      <c r="X352" s="136" t="s">
        <v>1833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78" t="s">
        <v>3230</v>
      </c>
      <c r="D353" s="279"/>
      <c r="E353" s="279"/>
      <c r="F353" s="279"/>
      <c r="G353" s="279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325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76" t="s">
        <v>1835</v>
      </c>
      <c r="D354" s="277"/>
      <c r="E354" s="277"/>
      <c r="F354" s="277"/>
      <c r="G354" s="277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282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76" t="s">
        <v>1836</v>
      </c>
      <c r="D355" s="277"/>
      <c r="E355" s="277"/>
      <c r="F355" s="277"/>
      <c r="G355" s="277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76" t="s">
        <v>1837</v>
      </c>
      <c r="D356" s="277"/>
      <c r="E356" s="277"/>
      <c r="F356" s="277"/>
      <c r="G356" s="277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282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76" t="s">
        <v>1838</v>
      </c>
      <c r="D357" s="277"/>
      <c r="E357" s="277"/>
      <c r="F357" s="277"/>
      <c r="G357" s="277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282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1839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297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3231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297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3232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297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65"/>
      <c r="D361" s="266"/>
      <c r="E361" s="266"/>
      <c r="F361" s="266"/>
      <c r="G361" s="26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3233</v>
      </c>
      <c r="C362" s="156" t="s">
        <v>3234</v>
      </c>
      <c r="D362" s="148" t="s">
        <v>430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748</v>
      </c>
      <c r="S362" s="151" t="s">
        <v>277</v>
      </c>
      <c r="T362" s="152" t="s">
        <v>278</v>
      </c>
      <c r="U362" s="136">
        <v>0.01</v>
      </c>
      <c r="V362" s="136">
        <f>ROUND(E362*U362,2)</f>
        <v>2.29</v>
      </c>
      <c r="W362" s="136"/>
      <c r="X362" s="136" t="s">
        <v>1833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1834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1839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3231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3232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65"/>
      <c r="D366" s="266"/>
      <c r="E366" s="266"/>
      <c r="F366" s="266"/>
      <c r="G366" s="26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283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3235</v>
      </c>
      <c r="C367" s="156" t="s">
        <v>3236</v>
      </c>
      <c r="D367" s="148" t="s">
        <v>430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748</v>
      </c>
      <c r="S367" s="151" t="s">
        <v>277</v>
      </c>
      <c r="T367" s="152" t="s">
        <v>278</v>
      </c>
      <c r="U367" s="136">
        <v>0</v>
      </c>
      <c r="V367" s="136">
        <f>ROUND(E367*U367,2)</f>
        <v>0</v>
      </c>
      <c r="W367" s="136"/>
      <c r="X367" s="136" t="s">
        <v>1833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1839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3231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3237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65"/>
      <c r="D371" s="266"/>
      <c r="E371" s="266"/>
      <c r="F371" s="266"/>
      <c r="G371" s="26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1845</v>
      </c>
      <c r="C372" s="156" t="s">
        <v>1846</v>
      </c>
      <c r="D372" s="148" t="s">
        <v>430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1015</v>
      </c>
      <c r="S372" s="151" t="s">
        <v>277</v>
      </c>
      <c r="T372" s="152" t="s">
        <v>278</v>
      </c>
      <c r="U372" s="136">
        <v>0.94199999999999995</v>
      </c>
      <c r="V372" s="136">
        <f>ROUND(E372*U372,2)</f>
        <v>216.03</v>
      </c>
      <c r="W372" s="136"/>
      <c r="X372" s="136" t="s">
        <v>1833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1834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1839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3231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3232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297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65"/>
      <c r="D376" s="266"/>
      <c r="E376" s="266"/>
      <c r="F376" s="266"/>
      <c r="G376" s="266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283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1850</v>
      </c>
      <c r="C377" s="156" t="s">
        <v>3433</v>
      </c>
      <c r="D377" s="148" t="s">
        <v>430</v>
      </c>
      <c r="E377" s="149">
        <v>109.33499999999999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1015</v>
      </c>
      <c r="S377" s="151" t="s">
        <v>277</v>
      </c>
      <c r="T377" s="152" t="s">
        <v>278</v>
      </c>
      <c r="U377" s="136">
        <v>0</v>
      </c>
      <c r="V377" s="136">
        <f>ROUND(E377*U377,2)</f>
        <v>0</v>
      </c>
      <c r="W377" s="136"/>
      <c r="X377" s="136" t="s">
        <v>1833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1839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3231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3232</v>
      </c>
      <c r="D380" s="137"/>
      <c r="E380" s="138">
        <v>109.33499999999999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297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65"/>
      <c r="D381" s="266"/>
      <c r="E381" s="266"/>
      <c r="F381" s="266"/>
      <c r="G381" s="266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 x14ac:dyDescent="0.2">
      <c r="A382" s="146">
        <v>72</v>
      </c>
      <c r="B382" s="147" t="s">
        <v>3238</v>
      </c>
      <c r="C382" s="156" t="s">
        <v>3437</v>
      </c>
      <c r="D382" s="148" t="s">
        <v>430</v>
      </c>
      <c r="E382" s="149">
        <v>120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1015</v>
      </c>
      <c r="S382" s="151" t="s">
        <v>277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1833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1834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1839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3231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3232</v>
      </c>
      <c r="D385" s="137"/>
      <c r="E385" s="138">
        <v>120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297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65"/>
      <c r="D386" s="266"/>
      <c r="E386" s="266"/>
      <c r="F386" s="266"/>
      <c r="G386" s="266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283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259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315</v>
      </c>
    </row>
    <row r="389" spans="1:60" x14ac:dyDescent="0.2">
      <c r="C389" s="160"/>
      <c r="D389" s="10"/>
      <c r="AG389" t="s">
        <v>316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F129" sqref="F12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71</v>
      </c>
      <c r="C3" s="268" t="s">
        <v>72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71</v>
      </c>
      <c r="C4" s="271" t="s">
        <v>72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3239</v>
      </c>
      <c r="D9" s="148" t="s">
        <v>543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3240</v>
      </c>
      <c r="D11" s="148" t="s">
        <v>543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3241</v>
      </c>
      <c r="D13" s="148" t="s">
        <v>543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3242</v>
      </c>
      <c r="D15" s="148" t="s">
        <v>543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3243</v>
      </c>
      <c r="D17" s="148" t="s">
        <v>543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1862</v>
      </c>
      <c r="C19" s="156" t="s">
        <v>3244</v>
      </c>
      <c r="D19" s="148" t="s">
        <v>543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1864</v>
      </c>
      <c r="C21" s="156" t="s">
        <v>3245</v>
      </c>
      <c r="D21" s="148" t="s">
        <v>1929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74" t="s">
        <v>3246</v>
      </c>
      <c r="D22" s="275"/>
      <c r="E22" s="275"/>
      <c r="F22" s="275"/>
      <c r="G22" s="27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5"/>
      <c r="D23" s="266"/>
      <c r="E23" s="266"/>
      <c r="F23" s="266"/>
      <c r="G23" s="26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1866</v>
      </c>
      <c r="C24" s="156" t="s">
        <v>3247</v>
      </c>
      <c r="D24" s="148" t="s">
        <v>1929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74" t="s">
        <v>3248</v>
      </c>
      <c r="D25" s="275"/>
      <c r="E25" s="275"/>
      <c r="F25" s="275"/>
      <c r="G25" s="27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5"/>
      <c r="D26" s="266"/>
      <c r="E26" s="266"/>
      <c r="F26" s="266"/>
      <c r="G26" s="26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1868</v>
      </c>
      <c r="C27" s="156" t="s">
        <v>3249</v>
      </c>
      <c r="D27" s="148" t="s">
        <v>1929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74" t="s">
        <v>3250</v>
      </c>
      <c r="D28" s="275"/>
      <c r="E28" s="275"/>
      <c r="F28" s="275"/>
      <c r="G28" s="27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282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5"/>
      <c r="D29" s="266"/>
      <c r="E29" s="266"/>
      <c r="F29" s="266"/>
      <c r="G29" s="26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1870</v>
      </c>
      <c r="C30" s="156" t="s">
        <v>3251</v>
      </c>
      <c r="D30" s="148" t="s">
        <v>1929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74" t="s">
        <v>3252</v>
      </c>
      <c r="D31" s="275"/>
      <c r="E31" s="275"/>
      <c r="F31" s="275"/>
      <c r="G31" s="27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282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5"/>
      <c r="D32" s="266"/>
      <c r="E32" s="266"/>
      <c r="F32" s="266"/>
      <c r="G32" s="26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1872</v>
      </c>
      <c r="C33" s="156" t="s">
        <v>3253</v>
      </c>
      <c r="D33" s="148" t="s">
        <v>1929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74" t="s">
        <v>3246</v>
      </c>
      <c r="D34" s="275"/>
      <c r="E34" s="275"/>
      <c r="F34" s="275"/>
      <c r="G34" s="27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5"/>
      <c r="D35" s="266"/>
      <c r="E35" s="266"/>
      <c r="F35" s="266"/>
      <c r="G35" s="26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1874</v>
      </c>
      <c r="C36" s="156" t="s">
        <v>3254</v>
      </c>
      <c r="D36" s="148" t="s">
        <v>1929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74" t="s">
        <v>3255</v>
      </c>
      <c r="D37" s="275"/>
      <c r="E37" s="275"/>
      <c r="F37" s="275"/>
      <c r="G37" s="27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5"/>
      <c r="D38" s="266"/>
      <c r="E38" s="266"/>
      <c r="F38" s="266"/>
      <c r="G38" s="26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1876</v>
      </c>
      <c r="C39" s="156" t="s">
        <v>3256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74" t="s">
        <v>3255</v>
      </c>
      <c r="D40" s="275"/>
      <c r="E40" s="275"/>
      <c r="F40" s="275"/>
      <c r="G40" s="27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5"/>
      <c r="D41" s="266"/>
      <c r="E41" s="266"/>
      <c r="F41" s="266"/>
      <c r="G41" s="266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1878</v>
      </c>
      <c r="C42" s="156" t="s">
        <v>3257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74" t="s">
        <v>3258</v>
      </c>
      <c r="D43" s="275"/>
      <c r="E43" s="275"/>
      <c r="F43" s="275"/>
      <c r="G43" s="27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5"/>
      <c r="D44" s="266"/>
      <c r="E44" s="266"/>
      <c r="F44" s="266"/>
      <c r="G44" s="26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1880</v>
      </c>
      <c r="C45" s="156" t="s">
        <v>3259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74" t="s">
        <v>3260</v>
      </c>
      <c r="D46" s="275"/>
      <c r="E46" s="275"/>
      <c r="F46" s="275"/>
      <c r="G46" s="27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282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5"/>
      <c r="D47" s="266"/>
      <c r="E47" s="266"/>
      <c r="F47" s="266"/>
      <c r="G47" s="26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1882</v>
      </c>
      <c r="C48" s="156" t="s">
        <v>3261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3"/>
      <c r="D49" s="264"/>
      <c r="E49" s="264"/>
      <c r="F49" s="264"/>
      <c r="G49" s="26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1884</v>
      </c>
      <c r="C50" s="156" t="s">
        <v>3262</v>
      </c>
      <c r="D50" s="148" t="s">
        <v>1929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3"/>
      <c r="D51" s="264"/>
      <c r="E51" s="264"/>
      <c r="F51" s="264"/>
      <c r="G51" s="26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1886</v>
      </c>
      <c r="C52" s="156" t="s">
        <v>3263</v>
      </c>
      <c r="D52" s="148" t="s">
        <v>1929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3"/>
      <c r="D53" s="264"/>
      <c r="E53" s="264"/>
      <c r="F53" s="264"/>
      <c r="G53" s="26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1888</v>
      </c>
      <c r="C54" s="156" t="s">
        <v>3264</v>
      </c>
      <c r="D54" s="148" t="s">
        <v>1929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3"/>
      <c r="D55" s="264"/>
      <c r="E55" s="264"/>
      <c r="F55" s="264"/>
      <c r="G55" s="26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1890</v>
      </c>
      <c r="C56" s="156" t="s">
        <v>3265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3"/>
      <c r="D57" s="264"/>
      <c r="E57" s="264"/>
      <c r="F57" s="264"/>
      <c r="G57" s="26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1892</v>
      </c>
      <c r="C58" s="156" t="s">
        <v>3266</v>
      </c>
      <c r="D58" s="148" t="s">
        <v>1929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74" t="s">
        <v>3246</v>
      </c>
      <c r="D59" s="275"/>
      <c r="E59" s="275"/>
      <c r="F59" s="275"/>
      <c r="G59" s="27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5"/>
      <c r="D60" s="266"/>
      <c r="E60" s="266"/>
      <c r="F60" s="266"/>
      <c r="G60" s="26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1894</v>
      </c>
      <c r="C61" s="156" t="s">
        <v>3267</v>
      </c>
      <c r="D61" s="148" t="s">
        <v>1929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74" t="s">
        <v>3268</v>
      </c>
      <c r="D62" s="275"/>
      <c r="E62" s="275"/>
      <c r="F62" s="275"/>
      <c r="G62" s="27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5"/>
      <c r="D63" s="266"/>
      <c r="E63" s="266"/>
      <c r="F63" s="266"/>
      <c r="G63" s="26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1896</v>
      </c>
      <c r="C64" s="156" t="s">
        <v>3267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74" t="s">
        <v>3269</v>
      </c>
      <c r="D65" s="275"/>
      <c r="E65" s="275"/>
      <c r="F65" s="275"/>
      <c r="G65" s="27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5"/>
      <c r="D66" s="266"/>
      <c r="E66" s="266"/>
      <c r="F66" s="266"/>
      <c r="G66" s="26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1898</v>
      </c>
      <c r="C67" s="156" t="s">
        <v>3247</v>
      </c>
      <c r="D67" s="148" t="s">
        <v>1929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74" t="s">
        <v>3270</v>
      </c>
      <c r="D68" s="275"/>
      <c r="E68" s="275"/>
      <c r="F68" s="275"/>
      <c r="G68" s="27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5"/>
      <c r="D69" s="266"/>
      <c r="E69" s="266"/>
      <c r="F69" s="266"/>
      <c r="G69" s="26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1900</v>
      </c>
      <c r="C70" s="156" t="s">
        <v>3271</v>
      </c>
      <c r="D70" s="148" t="s">
        <v>1929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74" t="s">
        <v>3268</v>
      </c>
      <c r="D71" s="275"/>
      <c r="E71" s="275"/>
      <c r="F71" s="275"/>
      <c r="G71" s="27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5"/>
      <c r="D72" s="266"/>
      <c r="E72" s="266"/>
      <c r="F72" s="266"/>
      <c r="G72" s="266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1902</v>
      </c>
      <c r="C73" s="156" t="s">
        <v>3272</v>
      </c>
      <c r="D73" s="148" t="s">
        <v>1929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74" t="s">
        <v>3273</v>
      </c>
      <c r="D74" s="275"/>
      <c r="E74" s="275"/>
      <c r="F74" s="275"/>
      <c r="G74" s="27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5"/>
      <c r="D75" s="266"/>
      <c r="E75" s="266"/>
      <c r="F75" s="266"/>
      <c r="G75" s="26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1904</v>
      </c>
      <c r="C76" s="156" t="s">
        <v>3274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3"/>
      <c r="D77" s="264"/>
      <c r="E77" s="264"/>
      <c r="F77" s="264"/>
      <c r="G77" s="26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1906</v>
      </c>
      <c r="C78" s="156" t="s">
        <v>3275</v>
      </c>
      <c r="D78" s="148" t="s">
        <v>1929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74" t="s">
        <v>3276</v>
      </c>
      <c r="D79" s="275"/>
      <c r="E79" s="275"/>
      <c r="F79" s="275"/>
      <c r="G79" s="275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5"/>
      <c r="D80" s="266"/>
      <c r="E80" s="266"/>
      <c r="F80" s="266"/>
      <c r="G80" s="26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1908</v>
      </c>
      <c r="C81" s="156" t="s">
        <v>3277</v>
      </c>
      <c r="D81" s="148" t="s">
        <v>322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1910</v>
      </c>
      <c r="C83" s="156" t="s">
        <v>3278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1912</v>
      </c>
      <c r="C85" s="156" t="s">
        <v>3279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3"/>
      <c r="D86" s="264"/>
      <c r="E86" s="264"/>
      <c r="F86" s="264"/>
      <c r="G86" s="26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1914</v>
      </c>
      <c r="C87" s="156" t="s">
        <v>3280</v>
      </c>
      <c r="D87" s="148" t="s">
        <v>1929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3"/>
      <c r="D88" s="264"/>
      <c r="E88" s="264"/>
      <c r="F88" s="264"/>
      <c r="G88" s="26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1916</v>
      </c>
      <c r="C89" s="156" t="s">
        <v>3281</v>
      </c>
      <c r="D89" s="148" t="s">
        <v>1929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3"/>
      <c r="D90" s="264"/>
      <c r="E90" s="264"/>
      <c r="F90" s="264"/>
      <c r="G90" s="26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1918</v>
      </c>
      <c r="C91" s="156" t="s">
        <v>3282</v>
      </c>
      <c r="D91" s="148" t="s">
        <v>1929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3"/>
      <c r="D92" s="264"/>
      <c r="E92" s="264"/>
      <c r="F92" s="264"/>
      <c r="G92" s="26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1920</v>
      </c>
      <c r="C93" s="156" t="s">
        <v>1992</v>
      </c>
      <c r="D93" s="148" t="s">
        <v>1929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3"/>
      <c r="D94" s="264"/>
      <c r="E94" s="264"/>
      <c r="F94" s="264"/>
      <c r="G94" s="26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1922</v>
      </c>
      <c r="C95" s="156" t="s">
        <v>1994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3"/>
      <c r="D96" s="264"/>
      <c r="E96" s="264"/>
      <c r="F96" s="264"/>
      <c r="G96" s="26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1924</v>
      </c>
      <c r="C97" s="156" t="s">
        <v>3283</v>
      </c>
      <c r="D97" s="148" t="s">
        <v>360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3"/>
      <c r="D98" s="264"/>
      <c r="E98" s="264"/>
      <c r="F98" s="264"/>
      <c r="G98" s="26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1927</v>
      </c>
      <c r="C99" s="156" t="s">
        <v>3284</v>
      </c>
      <c r="D99" s="148" t="s">
        <v>543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3"/>
      <c r="D100" s="264"/>
      <c r="E100" s="264"/>
      <c r="F100" s="264"/>
      <c r="G100" s="26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1930</v>
      </c>
      <c r="C101" s="156" t="s">
        <v>3285</v>
      </c>
      <c r="D101" s="148" t="s">
        <v>360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3"/>
      <c r="D102" s="264"/>
      <c r="E102" s="264"/>
      <c r="F102" s="264"/>
      <c r="G102" s="26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1932</v>
      </c>
      <c r="C103" s="156" t="s">
        <v>3286</v>
      </c>
      <c r="D103" s="148" t="s">
        <v>543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3"/>
      <c r="D104" s="264"/>
      <c r="E104" s="264"/>
      <c r="F104" s="264"/>
      <c r="G104" s="26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1934</v>
      </c>
      <c r="C105" s="156" t="s">
        <v>3287</v>
      </c>
      <c r="D105" s="148" t="s">
        <v>360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3"/>
      <c r="D106" s="264"/>
      <c r="E106" s="264"/>
      <c r="F106" s="264"/>
      <c r="G106" s="26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1936</v>
      </c>
      <c r="C107" s="156" t="s">
        <v>3288</v>
      </c>
      <c r="D107" s="148" t="s">
        <v>360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3"/>
      <c r="D108" s="264"/>
      <c r="E108" s="264"/>
      <c r="F108" s="264"/>
      <c r="G108" s="26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1938</v>
      </c>
      <c r="C109" s="156" t="s">
        <v>1937</v>
      </c>
      <c r="D109" s="148" t="s">
        <v>322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3"/>
      <c r="D110" s="264"/>
      <c r="E110" s="264"/>
      <c r="F110" s="264"/>
      <c r="G110" s="26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1940</v>
      </c>
      <c r="C111" s="156" t="s">
        <v>3289</v>
      </c>
      <c r="D111" s="148" t="s">
        <v>360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3"/>
      <c r="D112" s="264"/>
      <c r="E112" s="264"/>
      <c r="F112" s="264"/>
      <c r="G112" s="26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1942</v>
      </c>
      <c r="C113" s="156" t="s">
        <v>3290</v>
      </c>
      <c r="D113" s="148" t="s">
        <v>322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3"/>
      <c r="D114" s="264"/>
      <c r="E114" s="264"/>
      <c r="F114" s="264"/>
      <c r="G114" s="26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1944</v>
      </c>
      <c r="C115" s="156" t="s">
        <v>3291</v>
      </c>
      <c r="D115" s="148" t="s">
        <v>322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3"/>
      <c r="D116" s="264"/>
      <c r="E116" s="264"/>
      <c r="F116" s="264"/>
      <c r="G116" s="26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1946</v>
      </c>
      <c r="C117" s="156" t="s">
        <v>1943</v>
      </c>
      <c r="D117" s="148" t="s">
        <v>322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3"/>
      <c r="D118" s="264"/>
      <c r="E118" s="264"/>
      <c r="F118" s="264"/>
      <c r="G118" s="26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1948</v>
      </c>
      <c r="C119" s="156" t="s">
        <v>3292</v>
      </c>
      <c r="D119" s="148" t="s">
        <v>322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3"/>
      <c r="D120" s="264"/>
      <c r="E120" s="264"/>
      <c r="F120" s="264"/>
      <c r="G120" s="26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1950</v>
      </c>
      <c r="C121" s="156" t="s">
        <v>3293</v>
      </c>
      <c r="D121" s="148" t="s">
        <v>360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3"/>
      <c r="D122" s="264"/>
      <c r="E122" s="264"/>
      <c r="F122" s="264"/>
      <c r="G122" s="26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1952</v>
      </c>
      <c r="C123" s="156" t="s">
        <v>3294</v>
      </c>
      <c r="D123" s="148" t="s">
        <v>543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3"/>
      <c r="D124" s="264"/>
      <c r="E124" s="264"/>
      <c r="F124" s="264"/>
      <c r="G124" s="26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1954</v>
      </c>
      <c r="C125" s="156" t="s">
        <v>3295</v>
      </c>
      <c r="D125" s="148" t="s">
        <v>360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3"/>
      <c r="D126" s="264"/>
      <c r="E126" s="264"/>
      <c r="F126" s="264"/>
      <c r="G126" s="26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1956</v>
      </c>
      <c r="C127" s="156" t="s">
        <v>3296</v>
      </c>
      <c r="D127" s="148" t="s">
        <v>360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3"/>
      <c r="D128" s="264"/>
      <c r="E128" s="264"/>
      <c r="F128" s="264"/>
      <c r="G128" s="26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1958</v>
      </c>
      <c r="C129" s="156" t="s">
        <v>3297</v>
      </c>
      <c r="D129" s="148" t="s">
        <v>360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3"/>
      <c r="D130" s="264"/>
      <c r="E130" s="264"/>
      <c r="F130" s="264"/>
      <c r="G130" s="26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259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315</v>
      </c>
    </row>
    <row r="133" spans="1:60" x14ac:dyDescent="0.2">
      <c r="C133" s="160"/>
      <c r="D133" s="10"/>
      <c r="AG133" t="s">
        <v>316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14" activePane="bottomLeft" state="frozen"/>
      <selection pane="bottomLeft" activeCell="F39" sqref="F3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73</v>
      </c>
      <c r="C3" s="268" t="s">
        <v>74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73</v>
      </c>
      <c r="C4" s="271" t="s">
        <v>74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1874</v>
      </c>
      <c r="C9" s="156" t="s">
        <v>3024</v>
      </c>
      <c r="D9" s="148" t="s">
        <v>322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1876</v>
      </c>
      <c r="C11" s="156" t="s">
        <v>3025</v>
      </c>
      <c r="D11" s="148" t="s">
        <v>322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272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273</v>
      </c>
    </row>
    <row r="14" spans="1:60" outlineLevel="1" x14ac:dyDescent="0.2">
      <c r="A14" s="146">
        <v>3</v>
      </c>
      <c r="B14" s="147" t="s">
        <v>1854</v>
      </c>
      <c r="C14" s="156" t="s">
        <v>3298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3"/>
      <c r="D15" s="264"/>
      <c r="E15" s="264"/>
      <c r="F15" s="264"/>
      <c r="G15" s="26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1856</v>
      </c>
      <c r="C16" s="156" t="s">
        <v>3299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3"/>
      <c r="D17" s="264"/>
      <c r="E17" s="264"/>
      <c r="F17" s="264"/>
      <c r="G17" s="26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1858</v>
      </c>
      <c r="C18" s="156" t="s">
        <v>3300</v>
      </c>
      <c r="D18" s="148" t="s">
        <v>1011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3"/>
      <c r="D19" s="264"/>
      <c r="E19" s="264"/>
      <c r="F19" s="264"/>
      <c r="G19" s="26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1860</v>
      </c>
      <c r="C20" s="156" t="s">
        <v>3301</v>
      </c>
      <c r="D20" s="148" t="s">
        <v>1011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3"/>
      <c r="D21" s="264"/>
      <c r="E21" s="264"/>
      <c r="F21" s="264"/>
      <c r="G21" s="26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1862</v>
      </c>
      <c r="C22" s="156" t="s">
        <v>3302</v>
      </c>
      <c r="D22" s="148" t="s">
        <v>1011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3"/>
      <c r="D23" s="264"/>
      <c r="E23" s="264"/>
      <c r="F23" s="264"/>
      <c r="G23" s="26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1864</v>
      </c>
      <c r="C24" s="156" t="s">
        <v>3303</v>
      </c>
      <c r="D24" s="148" t="s">
        <v>543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3"/>
      <c r="D25" s="264"/>
      <c r="E25" s="264"/>
      <c r="F25" s="264"/>
      <c r="G25" s="26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1866</v>
      </c>
      <c r="C26" s="156" t="s">
        <v>3001</v>
      </c>
      <c r="D26" s="148" t="s">
        <v>543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3"/>
      <c r="D27" s="264"/>
      <c r="E27" s="264"/>
      <c r="F27" s="264"/>
      <c r="G27" s="26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1868</v>
      </c>
      <c r="C28" s="156" t="s">
        <v>3003</v>
      </c>
      <c r="D28" s="148" t="s">
        <v>543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3"/>
      <c r="D29" s="264"/>
      <c r="E29" s="264"/>
      <c r="F29" s="264"/>
      <c r="G29" s="264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1872</v>
      </c>
      <c r="C30" s="156" t="s">
        <v>3304</v>
      </c>
      <c r="D30" s="148" t="s">
        <v>543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3"/>
      <c r="D31" s="264"/>
      <c r="E31" s="264"/>
      <c r="F31" s="264"/>
      <c r="G31" s="26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1870</v>
      </c>
      <c r="C32" s="156" t="s">
        <v>3002</v>
      </c>
      <c r="D32" s="148" t="s">
        <v>543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3"/>
      <c r="D33" s="264"/>
      <c r="E33" s="264"/>
      <c r="F33" s="264"/>
      <c r="G33" s="26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272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273</v>
      </c>
    </row>
    <row r="35" spans="1:60" outlineLevel="1" x14ac:dyDescent="0.2">
      <c r="A35" s="146">
        <v>13</v>
      </c>
      <c r="B35" s="147" t="s">
        <v>1878</v>
      </c>
      <c r="C35" s="156" t="s">
        <v>3031</v>
      </c>
      <c r="D35" s="148" t="s">
        <v>1929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1791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1880</v>
      </c>
      <c r="C37" s="156" t="s">
        <v>3032</v>
      </c>
      <c r="D37" s="148" t="s">
        <v>1929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1791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1882</v>
      </c>
      <c r="C39" s="156" t="s">
        <v>3305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1791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1884</v>
      </c>
      <c r="C41" s="156" t="s">
        <v>3306</v>
      </c>
      <c r="D41" s="148" t="s">
        <v>1929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1886</v>
      </c>
      <c r="C43" s="156" t="s">
        <v>2381</v>
      </c>
      <c r="D43" s="148" t="s">
        <v>1929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1888</v>
      </c>
      <c r="C45" s="156" t="s">
        <v>2396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315</v>
      </c>
    </row>
    <row r="49" spans="3:33" x14ac:dyDescent="0.2">
      <c r="C49" s="160"/>
      <c r="D49" s="10"/>
      <c r="AG49" t="s">
        <v>316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44" activePane="bottomLeft" state="frozen"/>
      <selection pane="bottomLeft" activeCell="F48" sqref="F4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75</v>
      </c>
      <c r="C3" s="268" t="s">
        <v>76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75</v>
      </c>
      <c r="C4" s="271" t="s">
        <v>76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1872</v>
      </c>
      <c r="C9" s="156" t="s">
        <v>2998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1874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1870</v>
      </c>
      <c r="C13" s="156" t="s">
        <v>3307</v>
      </c>
      <c r="D13" s="148" t="s">
        <v>1929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272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273</v>
      </c>
    </row>
    <row r="16" spans="1:60" outlineLevel="1" x14ac:dyDescent="0.2">
      <c r="A16" s="146">
        <v>4</v>
      </c>
      <c r="B16" s="147" t="s">
        <v>1876</v>
      </c>
      <c r="C16" s="156" t="s">
        <v>3024</v>
      </c>
      <c r="D16" s="148" t="s">
        <v>322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3"/>
      <c r="D17" s="264"/>
      <c r="E17" s="264"/>
      <c r="F17" s="264"/>
      <c r="G17" s="26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1878</v>
      </c>
      <c r="C18" s="156" t="s">
        <v>3025</v>
      </c>
      <c r="D18" s="148" t="s">
        <v>322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3"/>
      <c r="D19" s="264"/>
      <c r="E19" s="264"/>
      <c r="F19" s="264"/>
      <c r="G19" s="26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273</v>
      </c>
    </row>
    <row r="21" spans="1:60" outlineLevel="1" x14ac:dyDescent="0.2">
      <c r="A21" s="146">
        <v>6</v>
      </c>
      <c r="B21" s="147" t="s">
        <v>1854</v>
      </c>
      <c r="C21" s="156" t="s">
        <v>3308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1856</v>
      </c>
      <c r="C23" s="156" t="s">
        <v>2993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1858</v>
      </c>
      <c r="C25" s="156" t="s">
        <v>2996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1860</v>
      </c>
      <c r="C27" s="156" t="s">
        <v>3000</v>
      </c>
      <c r="D27" s="148" t="s">
        <v>543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1862</v>
      </c>
      <c r="C29" s="156" t="s">
        <v>3001</v>
      </c>
      <c r="D29" s="148" t="s">
        <v>543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3"/>
      <c r="D30" s="264"/>
      <c r="E30" s="264"/>
      <c r="F30" s="264"/>
      <c r="G30" s="26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1864</v>
      </c>
      <c r="C31" s="156" t="s">
        <v>3003</v>
      </c>
      <c r="D31" s="148" t="s">
        <v>543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3"/>
      <c r="D32" s="264"/>
      <c r="E32" s="264"/>
      <c r="F32" s="264"/>
      <c r="G32" s="26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1866</v>
      </c>
      <c r="C33" s="156" t="s">
        <v>3002</v>
      </c>
      <c r="D33" s="148" t="s">
        <v>543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3"/>
      <c r="D34" s="264"/>
      <c r="E34" s="264"/>
      <c r="F34" s="264"/>
      <c r="G34" s="26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1868</v>
      </c>
      <c r="C35" s="156" t="s">
        <v>3006</v>
      </c>
      <c r="D35" s="148" t="s">
        <v>543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272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273</v>
      </c>
    </row>
    <row r="38" spans="1:60" outlineLevel="1" x14ac:dyDescent="0.2">
      <c r="A38" s="146">
        <v>14</v>
      </c>
      <c r="B38" s="147" t="s">
        <v>1880</v>
      </c>
      <c r="C38" s="156" t="s">
        <v>3031</v>
      </c>
      <c r="D38" s="148" t="s">
        <v>1929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1791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3"/>
      <c r="D39" s="264"/>
      <c r="E39" s="264"/>
      <c r="F39" s="264"/>
      <c r="G39" s="26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1882</v>
      </c>
      <c r="C40" s="156" t="s">
        <v>3032</v>
      </c>
      <c r="D40" s="148" t="s">
        <v>1929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3"/>
      <c r="D41" s="264"/>
      <c r="E41" s="264"/>
      <c r="F41" s="264"/>
      <c r="G41" s="26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1884</v>
      </c>
      <c r="C42" s="156" t="s">
        <v>3033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1791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3"/>
      <c r="D43" s="264"/>
      <c r="E43" s="264"/>
      <c r="F43" s="264"/>
      <c r="G43" s="26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1886</v>
      </c>
      <c r="C44" s="156" t="s">
        <v>3306</v>
      </c>
      <c r="D44" s="148" t="s">
        <v>1929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1791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3"/>
      <c r="D45" s="264"/>
      <c r="E45" s="264"/>
      <c r="F45" s="264"/>
      <c r="G45" s="26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1888</v>
      </c>
      <c r="C46" s="156" t="s">
        <v>2381</v>
      </c>
      <c r="D46" s="148" t="s">
        <v>1929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1791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3"/>
      <c r="D47" s="264"/>
      <c r="E47" s="264"/>
      <c r="F47" s="264"/>
      <c r="G47" s="26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1890</v>
      </c>
      <c r="C48" s="156" t="s">
        <v>2396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3"/>
      <c r="D49" s="264"/>
      <c r="E49" s="264"/>
      <c r="F49" s="264"/>
      <c r="G49" s="26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259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315</v>
      </c>
    </row>
    <row r="52" spans="1:60" x14ac:dyDescent="0.2">
      <c r="C52" s="160"/>
      <c r="D52" s="10"/>
      <c r="AG52" t="s">
        <v>316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95" activePane="bottomLeft" state="frozen"/>
      <selection pane="bottomLeft" activeCell="F118" sqref="F11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77</v>
      </c>
      <c r="C3" s="268" t="s">
        <v>78</v>
      </c>
      <c r="D3" s="269"/>
      <c r="E3" s="269"/>
      <c r="F3" s="269"/>
      <c r="G3" s="270"/>
      <c r="AC3" s="116" t="s">
        <v>247</v>
      </c>
      <c r="AG3" t="s">
        <v>249</v>
      </c>
    </row>
    <row r="4" spans="1:60" ht="64.5" customHeight="1" x14ac:dyDescent="0.2">
      <c r="A4" s="119" t="s">
        <v>9</v>
      </c>
      <c r="B4" s="120" t="s">
        <v>77</v>
      </c>
      <c r="C4" s="291" t="s">
        <v>3486</v>
      </c>
      <c r="D4" s="292"/>
      <c r="E4" s="292"/>
      <c r="F4" s="292"/>
      <c r="G4" s="29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217</v>
      </c>
      <c r="C8" s="155" t="s">
        <v>218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2482</v>
      </c>
      <c r="C9" s="156" t="s">
        <v>3443</v>
      </c>
      <c r="D9" s="148" t="s">
        <v>1011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2484</v>
      </c>
      <c r="C11" s="156" t="s">
        <v>3444</v>
      </c>
      <c r="D11" s="148" t="s">
        <v>1011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2486</v>
      </c>
      <c r="C13" s="156" t="s">
        <v>3445</v>
      </c>
      <c r="D13" s="148" t="s">
        <v>1011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2488</v>
      </c>
      <c r="C15" s="156" t="s">
        <v>3446</v>
      </c>
      <c r="D15" s="148" t="s">
        <v>1011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2490</v>
      </c>
      <c r="C17" s="156" t="s">
        <v>3447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2492</v>
      </c>
      <c r="C19" s="156" t="s">
        <v>3448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2494</v>
      </c>
      <c r="C21" s="156" t="s">
        <v>3449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2498</v>
      </c>
      <c r="C23" s="156" t="s">
        <v>3450</v>
      </c>
      <c r="D23" s="148" t="s">
        <v>1011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2500</v>
      </c>
      <c r="C25" s="156" t="s">
        <v>3451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2502</v>
      </c>
      <c r="C27" s="156" t="s">
        <v>3452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2504</v>
      </c>
      <c r="C29" s="156" t="s">
        <v>2674</v>
      </c>
      <c r="D29" s="148" t="s">
        <v>1011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3"/>
      <c r="D30" s="264"/>
      <c r="E30" s="264"/>
      <c r="F30" s="264"/>
      <c r="G30" s="26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2506</v>
      </c>
      <c r="C31" s="156" t="s">
        <v>3453</v>
      </c>
      <c r="D31" s="148" t="s">
        <v>1011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3"/>
      <c r="D32" s="264"/>
      <c r="E32" s="264"/>
      <c r="F32" s="264"/>
      <c r="G32" s="26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2508</v>
      </c>
      <c r="C33" s="156" t="s">
        <v>3454</v>
      </c>
      <c r="D33" s="148" t="s">
        <v>1011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3"/>
      <c r="D34" s="264"/>
      <c r="E34" s="264"/>
      <c r="F34" s="264"/>
      <c r="G34" s="26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2510</v>
      </c>
      <c r="C35" s="156" t="s">
        <v>3455</v>
      </c>
      <c r="D35" s="148" t="s">
        <v>1011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2512</v>
      </c>
      <c r="C37" s="156" t="s">
        <v>3456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2514</v>
      </c>
      <c r="C39" s="156" t="s">
        <v>3457</v>
      </c>
      <c r="D39" s="148" t="s">
        <v>1011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2516</v>
      </c>
      <c r="C41" s="156" t="s">
        <v>3458</v>
      </c>
      <c r="D41" s="148" t="s">
        <v>1011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3309</v>
      </c>
      <c r="C43" s="156" t="s">
        <v>3441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2520</v>
      </c>
      <c r="C45" s="156" t="s">
        <v>3459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2468</v>
      </c>
      <c r="C47" s="156" t="s">
        <v>3460</v>
      </c>
      <c r="D47" s="148" t="s">
        <v>543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3"/>
      <c r="D48" s="264"/>
      <c r="E48" s="264"/>
      <c r="F48" s="264"/>
      <c r="G48" s="26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2522</v>
      </c>
      <c r="C49" s="156" t="s">
        <v>3461</v>
      </c>
      <c r="D49" s="148" t="s">
        <v>1011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3"/>
      <c r="D50" s="264"/>
      <c r="E50" s="264"/>
      <c r="F50" s="264"/>
      <c r="G50" s="26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3310</v>
      </c>
      <c r="C51" s="156" t="s">
        <v>3442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3"/>
      <c r="D52" s="264"/>
      <c r="E52" s="264"/>
      <c r="F52" s="264"/>
      <c r="G52" s="26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2526</v>
      </c>
      <c r="C53" s="156" t="s">
        <v>3462</v>
      </c>
      <c r="D53" s="148" t="s">
        <v>1011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3"/>
      <c r="D54" s="264"/>
      <c r="E54" s="264"/>
      <c r="F54" s="264"/>
      <c r="G54" s="26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2528</v>
      </c>
      <c r="C55" s="156" t="s">
        <v>2670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3"/>
      <c r="D56" s="264"/>
      <c r="E56" s="264"/>
      <c r="F56" s="264"/>
      <c r="G56" s="26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2530</v>
      </c>
      <c r="C57" s="156" t="s">
        <v>3463</v>
      </c>
      <c r="D57" s="148" t="s">
        <v>1011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3"/>
      <c r="D58" s="264"/>
      <c r="E58" s="264"/>
      <c r="F58" s="264"/>
      <c r="G58" s="26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2532</v>
      </c>
      <c r="C59" s="156" t="s">
        <v>3464</v>
      </c>
      <c r="D59" s="148" t="s">
        <v>1497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3"/>
      <c r="D60" s="264"/>
      <c r="E60" s="264"/>
      <c r="F60" s="264"/>
      <c r="G60" s="26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2534</v>
      </c>
      <c r="C61" s="156" t="s">
        <v>3465</v>
      </c>
      <c r="D61" s="148" t="s">
        <v>1497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3"/>
      <c r="D62" s="264"/>
      <c r="E62" s="264"/>
      <c r="F62" s="264"/>
      <c r="G62" s="26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2536</v>
      </c>
      <c r="C63" s="156" t="s">
        <v>3311</v>
      </c>
      <c r="D63" s="148" t="s">
        <v>1011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3"/>
      <c r="D64" s="264"/>
      <c r="E64" s="264"/>
      <c r="F64" s="264"/>
      <c r="G64" s="26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2538</v>
      </c>
      <c r="C65" s="156" t="s">
        <v>2806</v>
      </c>
      <c r="D65" s="148" t="s">
        <v>1011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3"/>
      <c r="D66" s="264"/>
      <c r="E66" s="264"/>
      <c r="F66" s="264"/>
      <c r="G66" s="26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2540</v>
      </c>
      <c r="C67" s="156" t="s">
        <v>3312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3"/>
      <c r="D68" s="264"/>
      <c r="E68" s="264"/>
      <c r="F68" s="264"/>
      <c r="G68" s="26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2470</v>
      </c>
      <c r="C69" s="156" t="s">
        <v>3466</v>
      </c>
      <c r="D69" s="148" t="s">
        <v>543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3"/>
      <c r="D70" s="264"/>
      <c r="E70" s="264"/>
      <c r="F70" s="264"/>
      <c r="G70" s="26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2472</v>
      </c>
      <c r="C71" s="156" t="s">
        <v>3467</v>
      </c>
      <c r="D71" s="148" t="s">
        <v>543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3"/>
      <c r="D72" s="264"/>
      <c r="E72" s="264"/>
      <c r="F72" s="264"/>
      <c r="G72" s="26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2474</v>
      </c>
      <c r="C73" s="156" t="s">
        <v>3468</v>
      </c>
      <c r="D73" s="148" t="s">
        <v>543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2476</v>
      </c>
      <c r="C75" s="156" t="s">
        <v>3469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2478</v>
      </c>
      <c r="C77" s="156" t="s">
        <v>3313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2480</v>
      </c>
      <c r="C79" s="156" t="s">
        <v>3470</v>
      </c>
      <c r="D79" s="148" t="s">
        <v>1011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2496</v>
      </c>
      <c r="C81" s="156" t="s">
        <v>3471</v>
      </c>
      <c r="D81" s="148" t="s">
        <v>1011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2542</v>
      </c>
      <c r="C83" s="156" t="s">
        <v>3472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676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272</v>
      </c>
      <c r="B85" s="141" t="s">
        <v>219</v>
      </c>
      <c r="C85" s="155" t="s">
        <v>220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2544</v>
      </c>
      <c r="C86" s="156" t="s">
        <v>3314</v>
      </c>
      <c r="D86" s="148" t="s">
        <v>543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3"/>
      <c r="D87" s="264"/>
      <c r="E87" s="264"/>
      <c r="F87" s="264"/>
      <c r="G87" s="26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2546</v>
      </c>
      <c r="C88" s="156" t="s">
        <v>3473</v>
      </c>
      <c r="D88" s="148" t="s">
        <v>543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3"/>
      <c r="D89" s="264"/>
      <c r="E89" s="264"/>
      <c r="F89" s="264"/>
      <c r="G89" s="26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2548</v>
      </c>
      <c r="C90" s="156" t="s">
        <v>3474</v>
      </c>
      <c r="D90" s="148" t="s">
        <v>543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3"/>
      <c r="D91" s="264"/>
      <c r="E91" s="264"/>
      <c r="F91" s="264"/>
      <c r="G91" s="26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2550</v>
      </c>
      <c r="C92" s="156" t="s">
        <v>3315</v>
      </c>
      <c r="D92" s="148" t="s">
        <v>543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3"/>
      <c r="D93" s="264"/>
      <c r="E93" s="264"/>
      <c r="F93" s="264"/>
      <c r="G93" s="26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2552</v>
      </c>
      <c r="C94" s="156" t="s">
        <v>3475</v>
      </c>
      <c r="D94" s="148" t="s">
        <v>543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3"/>
      <c r="D95" s="264"/>
      <c r="E95" s="264"/>
      <c r="F95" s="264"/>
      <c r="G95" s="26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2554</v>
      </c>
      <c r="C96" s="156" t="s">
        <v>3476</v>
      </c>
      <c r="D96" s="148" t="s">
        <v>1011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3"/>
      <c r="D97" s="264"/>
      <c r="E97" s="264"/>
      <c r="F97" s="264"/>
      <c r="G97" s="26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2556</v>
      </c>
      <c r="C98" s="156" t="s">
        <v>3477</v>
      </c>
      <c r="D98" s="148" t="s">
        <v>543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3"/>
      <c r="D99" s="264"/>
      <c r="E99" s="264"/>
      <c r="F99" s="264"/>
      <c r="G99" s="26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2558</v>
      </c>
      <c r="C100" s="156" t="s">
        <v>3478</v>
      </c>
      <c r="D100" s="148" t="s">
        <v>543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3"/>
      <c r="D101" s="264"/>
      <c r="E101" s="264"/>
      <c r="F101" s="264"/>
      <c r="G101" s="26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2560</v>
      </c>
      <c r="C102" s="156" t="s">
        <v>3479</v>
      </c>
      <c r="D102" s="148" t="s">
        <v>1011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3"/>
      <c r="D103" s="264"/>
      <c r="E103" s="264"/>
      <c r="F103" s="264"/>
      <c r="G103" s="26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2562</v>
      </c>
      <c r="C104" s="156" t="s">
        <v>3480</v>
      </c>
      <c r="D104" s="148" t="s">
        <v>360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3"/>
      <c r="D105" s="264"/>
      <c r="E105" s="264"/>
      <c r="F105" s="264"/>
      <c r="G105" s="26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49</v>
      </c>
      <c r="B106" s="147" t="s">
        <v>2564</v>
      </c>
      <c r="C106" s="156" t="s">
        <v>3481</v>
      </c>
      <c r="D106" s="148" t="s">
        <v>322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3"/>
      <c r="D107" s="264"/>
      <c r="E107" s="264"/>
      <c r="F107" s="264"/>
      <c r="G107" s="26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272</v>
      </c>
      <c r="B108" s="141" t="s">
        <v>221</v>
      </c>
      <c r="C108" s="155" t="s">
        <v>214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273</v>
      </c>
    </row>
    <row r="109" spans="1:60" outlineLevel="1" x14ac:dyDescent="0.2">
      <c r="A109" s="146">
        <v>50</v>
      </c>
      <c r="B109" s="147" t="s">
        <v>2566</v>
      </c>
      <c r="C109" s="156" t="s">
        <v>2815</v>
      </c>
      <c r="D109" s="148" t="s">
        <v>2809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3"/>
      <c r="D110" s="264"/>
      <c r="E110" s="264"/>
      <c r="F110" s="264"/>
      <c r="G110" s="26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2568</v>
      </c>
      <c r="C111" s="156" t="s">
        <v>3482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676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677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74" t="s">
        <v>3317</v>
      </c>
      <c r="D112" s="275"/>
      <c r="E112" s="275"/>
      <c r="F112" s="275"/>
      <c r="G112" s="27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76" t="s">
        <v>3316</v>
      </c>
      <c r="D113" s="277"/>
      <c r="E113" s="277"/>
      <c r="F113" s="277"/>
      <c r="G113" s="277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5"/>
      <c r="D114" s="266"/>
      <c r="E114" s="266"/>
      <c r="F114" s="266"/>
      <c r="G114" s="26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272</v>
      </c>
      <c r="B115" s="141" t="s">
        <v>222</v>
      </c>
      <c r="C115" s="155" t="s">
        <v>216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273</v>
      </c>
    </row>
    <row r="116" spans="1:60" outlineLevel="1" x14ac:dyDescent="0.2">
      <c r="A116" s="146">
        <v>52</v>
      </c>
      <c r="B116" s="147" t="s">
        <v>2572</v>
      </c>
      <c r="C116" s="156" t="s">
        <v>3483</v>
      </c>
      <c r="D116" s="148" t="s">
        <v>543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3"/>
      <c r="D117" s="264"/>
      <c r="E117" s="264"/>
      <c r="F117" s="264"/>
      <c r="G117" s="26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2574</v>
      </c>
      <c r="C118" s="156" t="s">
        <v>3484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3"/>
      <c r="D119" s="264"/>
      <c r="E119" s="264"/>
      <c r="F119" s="264"/>
      <c r="G119" s="26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2.5" outlineLevel="1" x14ac:dyDescent="0.2">
      <c r="A120" s="146">
        <v>54</v>
      </c>
      <c r="B120" s="147" t="s">
        <v>2576</v>
      </c>
      <c r="C120" s="156" t="s">
        <v>2821</v>
      </c>
      <c r="D120" s="148" t="s">
        <v>2809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3"/>
      <c r="D121" s="264"/>
      <c r="E121" s="264"/>
      <c r="F121" s="264"/>
      <c r="G121" s="26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2570</v>
      </c>
      <c r="C122" s="156" t="s">
        <v>3485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3"/>
      <c r="D123" s="264"/>
      <c r="E123" s="264"/>
      <c r="F123" s="264"/>
      <c r="G123" s="26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259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315</v>
      </c>
    </row>
    <row r="126" spans="1:60" x14ac:dyDescent="0.2">
      <c r="C126" s="160"/>
      <c r="D126" s="10"/>
      <c r="AG126" t="s">
        <v>316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68" activePane="bottomLeft" state="frozen"/>
      <selection pane="bottomLeft" activeCell="F87" sqref="F87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79</v>
      </c>
      <c r="C3" s="268" t="s">
        <v>80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79</v>
      </c>
      <c r="C4" s="271" t="s">
        <v>80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219</v>
      </c>
      <c r="C8" s="155" t="s">
        <v>220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2506</v>
      </c>
      <c r="C9" s="156" t="s">
        <v>3314</v>
      </c>
      <c r="D9" s="148" t="s">
        <v>543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2508</v>
      </c>
      <c r="C11" s="156" t="s">
        <v>3318</v>
      </c>
      <c r="D11" s="148" t="s">
        <v>543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2510</v>
      </c>
      <c r="C13" s="156" t="s">
        <v>3319</v>
      </c>
      <c r="D13" s="148" t="s">
        <v>543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2512</v>
      </c>
      <c r="C15" s="156" t="s">
        <v>3315</v>
      </c>
      <c r="D15" s="148" t="s">
        <v>543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2514</v>
      </c>
      <c r="C17" s="156" t="s">
        <v>3320</v>
      </c>
      <c r="D17" s="148" t="s">
        <v>543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2518</v>
      </c>
      <c r="C19" s="156" t="s">
        <v>3321</v>
      </c>
      <c r="D19" s="148" t="s">
        <v>543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2520</v>
      </c>
      <c r="C21" s="156" t="s">
        <v>3322</v>
      </c>
      <c r="D21" s="148" t="s">
        <v>360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2522</v>
      </c>
      <c r="C23" s="156" t="s">
        <v>3323</v>
      </c>
      <c r="D23" s="148" t="s">
        <v>322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2524</v>
      </c>
      <c r="C25" s="156" t="s">
        <v>3324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2526</v>
      </c>
      <c r="C27" s="156" t="s">
        <v>3325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221</v>
      </c>
      <c r="C29" s="155" t="s">
        <v>214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2528</v>
      </c>
      <c r="C30" s="156" t="s">
        <v>2815</v>
      </c>
      <c r="D30" s="148" t="s">
        <v>2809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3"/>
      <c r="D31" s="264"/>
      <c r="E31" s="264"/>
      <c r="F31" s="264"/>
      <c r="G31" s="26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2530</v>
      </c>
      <c r="C32" s="156" t="s">
        <v>3326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74" t="s">
        <v>3317</v>
      </c>
      <c r="D33" s="275"/>
      <c r="E33" s="275"/>
      <c r="F33" s="275"/>
      <c r="G33" s="27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76" t="s">
        <v>3316</v>
      </c>
      <c r="D34" s="277"/>
      <c r="E34" s="277"/>
      <c r="F34" s="277"/>
      <c r="G34" s="27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5"/>
      <c r="D35" s="266"/>
      <c r="E35" s="266"/>
      <c r="F35" s="266"/>
      <c r="G35" s="26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272</v>
      </c>
      <c r="B36" s="141" t="s">
        <v>222</v>
      </c>
      <c r="C36" s="155" t="s">
        <v>216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273</v>
      </c>
    </row>
    <row r="37" spans="1:60" outlineLevel="1" x14ac:dyDescent="0.2">
      <c r="A37" s="146">
        <v>13</v>
      </c>
      <c r="B37" s="147" t="s">
        <v>2532</v>
      </c>
      <c r="C37" s="156" t="s">
        <v>3327</v>
      </c>
      <c r="D37" s="148" t="s">
        <v>543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74" t="s">
        <v>3328</v>
      </c>
      <c r="D38" s="275"/>
      <c r="E38" s="275"/>
      <c r="F38" s="275"/>
      <c r="G38" s="27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282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5"/>
      <c r="D39" s="266"/>
      <c r="E39" s="266"/>
      <c r="F39" s="266"/>
      <c r="G39" s="26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2534</v>
      </c>
      <c r="C40" s="156" t="s">
        <v>3329</v>
      </c>
      <c r="D40" s="148" t="s">
        <v>1011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74" t="s">
        <v>3328</v>
      </c>
      <c r="D41" s="275"/>
      <c r="E41" s="275"/>
      <c r="F41" s="275"/>
      <c r="G41" s="27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5"/>
      <c r="D42" s="266"/>
      <c r="E42" s="266"/>
      <c r="F42" s="266"/>
      <c r="G42" s="26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2536</v>
      </c>
      <c r="C43" s="156" t="s">
        <v>3330</v>
      </c>
      <c r="D43" s="148" t="s">
        <v>2809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74" t="s">
        <v>3331</v>
      </c>
      <c r="D44" s="275"/>
      <c r="E44" s="275"/>
      <c r="F44" s="275"/>
      <c r="G44" s="27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5"/>
      <c r="D45" s="266"/>
      <c r="E45" s="266"/>
      <c r="F45" s="266"/>
      <c r="G45" s="26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272</v>
      </c>
      <c r="B46" s="141" t="s">
        <v>223</v>
      </c>
      <c r="C46" s="155" t="s">
        <v>224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273</v>
      </c>
    </row>
    <row r="47" spans="1:60" outlineLevel="1" x14ac:dyDescent="0.2">
      <c r="A47" s="146">
        <v>16</v>
      </c>
      <c r="B47" s="147" t="s">
        <v>2463</v>
      </c>
      <c r="C47" s="156" t="s">
        <v>3332</v>
      </c>
      <c r="D47" s="148" t="s">
        <v>1011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3"/>
      <c r="D48" s="264"/>
      <c r="E48" s="264"/>
      <c r="F48" s="264"/>
      <c r="G48" s="26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2482</v>
      </c>
      <c r="C49" s="156" t="s">
        <v>3333</v>
      </c>
      <c r="D49" s="148" t="s">
        <v>1011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3"/>
      <c r="D50" s="264"/>
      <c r="E50" s="264"/>
      <c r="F50" s="264"/>
      <c r="G50" s="26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2484</v>
      </c>
      <c r="C51" s="156" t="s">
        <v>3334</v>
      </c>
      <c r="D51" s="148" t="s">
        <v>1497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3"/>
      <c r="D52" s="264"/>
      <c r="E52" s="264"/>
      <c r="F52" s="264"/>
      <c r="G52" s="26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2486</v>
      </c>
      <c r="C53" s="156" t="s">
        <v>3335</v>
      </c>
      <c r="D53" s="148" t="s">
        <v>1497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3"/>
      <c r="D54" s="264"/>
      <c r="E54" s="264"/>
      <c r="F54" s="264"/>
      <c r="G54" s="26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2488</v>
      </c>
      <c r="C55" s="156" t="s">
        <v>3336</v>
      </c>
      <c r="D55" s="148" t="s">
        <v>1011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3"/>
      <c r="D56" s="264"/>
      <c r="E56" s="264"/>
      <c r="F56" s="264"/>
      <c r="G56" s="26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2490</v>
      </c>
      <c r="C57" s="156" t="s">
        <v>3311</v>
      </c>
      <c r="D57" s="148" t="s">
        <v>1011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3"/>
      <c r="D58" s="264"/>
      <c r="E58" s="264"/>
      <c r="F58" s="264"/>
      <c r="G58" s="26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2492</v>
      </c>
      <c r="C59" s="156" t="s">
        <v>2806</v>
      </c>
      <c r="D59" s="148" t="s">
        <v>1011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3"/>
      <c r="D60" s="264"/>
      <c r="E60" s="264"/>
      <c r="F60" s="264"/>
      <c r="G60" s="26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2494</v>
      </c>
      <c r="C61" s="156" t="s">
        <v>3337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3"/>
      <c r="D62" s="264"/>
      <c r="E62" s="264"/>
      <c r="F62" s="264"/>
      <c r="G62" s="26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2496</v>
      </c>
      <c r="C63" s="156" t="s">
        <v>3338</v>
      </c>
      <c r="D63" s="148" t="s">
        <v>1011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3"/>
      <c r="D64" s="264"/>
      <c r="E64" s="264"/>
      <c r="F64" s="264"/>
      <c r="G64" s="26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2498</v>
      </c>
      <c r="C65" s="156" t="s">
        <v>3339</v>
      </c>
      <c r="D65" s="148" t="s">
        <v>1011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3"/>
      <c r="D66" s="264"/>
      <c r="E66" s="264"/>
      <c r="F66" s="264"/>
      <c r="G66" s="26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2500</v>
      </c>
      <c r="C67" s="156" t="s">
        <v>3340</v>
      </c>
      <c r="D67" s="148" t="s">
        <v>1011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3"/>
      <c r="D68" s="264"/>
      <c r="E68" s="264"/>
      <c r="F68" s="264"/>
      <c r="G68" s="26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2466</v>
      </c>
      <c r="C69" s="156" t="s">
        <v>3341</v>
      </c>
      <c r="D69" s="148" t="s">
        <v>1011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3"/>
      <c r="D70" s="264"/>
      <c r="E70" s="264"/>
      <c r="F70" s="264"/>
      <c r="G70" s="26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2468</v>
      </c>
      <c r="C71" s="156" t="s">
        <v>3342</v>
      </c>
      <c r="D71" s="148" t="s">
        <v>1011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3"/>
      <c r="D72" s="264"/>
      <c r="E72" s="264"/>
      <c r="F72" s="264"/>
      <c r="G72" s="26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2470</v>
      </c>
      <c r="C73" s="156" t="s">
        <v>3343</v>
      </c>
      <c r="D73" s="148" t="s">
        <v>1011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2472</v>
      </c>
      <c r="C75" s="156" t="s">
        <v>3344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2474</v>
      </c>
      <c r="C77" s="156" t="s">
        <v>3345</v>
      </c>
      <c r="D77" s="148" t="s">
        <v>543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2476</v>
      </c>
      <c r="C79" s="156" t="s">
        <v>3313</v>
      </c>
      <c r="D79" s="148" t="s">
        <v>1011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2478</v>
      </c>
      <c r="C81" s="156" t="s">
        <v>3346</v>
      </c>
      <c r="D81" s="148" t="s">
        <v>1011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2480</v>
      </c>
      <c r="C83" s="156" t="s">
        <v>3347</v>
      </c>
      <c r="D83" s="148" t="s">
        <v>1011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2502</v>
      </c>
      <c r="C85" s="156" t="s">
        <v>3312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676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677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3"/>
      <c r="D86" s="264"/>
      <c r="E86" s="264"/>
      <c r="F86" s="264"/>
      <c r="G86" s="26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2504</v>
      </c>
      <c r="C87" s="156" t="s">
        <v>3348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3"/>
      <c r="D88" s="264"/>
      <c r="E88" s="264"/>
      <c r="F88" s="264"/>
      <c r="G88" s="26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259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315</v>
      </c>
    </row>
    <row r="91" spans="1:60" x14ac:dyDescent="0.2">
      <c r="C91" s="160"/>
      <c r="D91" s="10"/>
      <c r="AG91" t="s">
        <v>316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59" t="s">
        <v>6</v>
      </c>
      <c r="B1" s="259"/>
      <c r="C1" s="260"/>
      <c r="D1" s="259"/>
      <c r="E1" s="259"/>
      <c r="F1" s="259"/>
      <c r="G1" s="259"/>
    </row>
    <row r="2" spans="1:7" ht="24.95" customHeight="1" x14ac:dyDescent="0.2">
      <c r="A2" s="50" t="s">
        <v>7</v>
      </c>
      <c r="B2" s="49"/>
      <c r="C2" s="261"/>
      <c r="D2" s="261"/>
      <c r="E2" s="261"/>
      <c r="F2" s="261"/>
      <c r="G2" s="262"/>
    </row>
    <row r="3" spans="1:7" ht="24.95" customHeight="1" x14ac:dyDescent="0.2">
      <c r="A3" s="50" t="s">
        <v>8</v>
      </c>
      <c r="B3" s="49"/>
      <c r="C3" s="261"/>
      <c r="D3" s="261"/>
      <c r="E3" s="261"/>
      <c r="F3" s="261"/>
      <c r="G3" s="262"/>
    </row>
    <row r="4" spans="1:7" ht="24.95" customHeight="1" x14ac:dyDescent="0.2">
      <c r="A4" s="50" t="s">
        <v>9</v>
      </c>
      <c r="B4" s="49"/>
      <c r="C4" s="261"/>
      <c r="D4" s="261"/>
      <c r="E4" s="261"/>
      <c r="F4" s="261"/>
      <c r="G4" s="262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2"/>
  <sheetViews>
    <sheetView zoomScale="85" zoomScaleNormal="85" workbookViewId="0">
      <pane ySplit="7" topLeftCell="A14" activePane="bottomLeft" state="frozen"/>
      <selection pane="bottomLeft" activeCell="G48" sqref="G4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245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45</v>
      </c>
      <c r="C3" s="268" t="s">
        <v>46</v>
      </c>
      <c r="D3" s="269"/>
      <c r="E3" s="269"/>
      <c r="F3" s="269"/>
      <c r="G3" s="270"/>
      <c r="AC3" s="116" t="s">
        <v>248</v>
      </c>
      <c r="AG3" t="s">
        <v>249</v>
      </c>
    </row>
    <row r="4" spans="1:60" ht="24.95" customHeight="1" x14ac:dyDescent="0.2">
      <c r="A4" s="119" t="s">
        <v>9</v>
      </c>
      <c r="B4" s="120" t="s">
        <v>45</v>
      </c>
      <c r="C4" s="271" t="s">
        <v>46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243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274</v>
      </c>
      <c r="C9" s="156" t="s">
        <v>275</v>
      </c>
      <c r="D9" s="148" t="s">
        <v>276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277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279</v>
      </c>
      <c r="Y9" s="126"/>
      <c r="Z9" s="126"/>
      <c r="AA9" s="126"/>
      <c r="AB9" s="126"/>
      <c r="AC9" s="126"/>
      <c r="AD9" s="126"/>
      <c r="AE9" s="126"/>
      <c r="AF9" s="126"/>
      <c r="AG9" s="126" t="s">
        <v>280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74" t="s">
        <v>281</v>
      </c>
      <c r="D10" s="275"/>
      <c r="E10" s="275"/>
      <c r="F10" s="275"/>
      <c r="G10" s="27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5"/>
      <c r="D11" s="266"/>
      <c r="E11" s="266"/>
      <c r="F11" s="266"/>
      <c r="G11" s="26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284</v>
      </c>
      <c r="C12" s="156" t="s">
        <v>285</v>
      </c>
      <c r="D12" s="148" t="s">
        <v>276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277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279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74" t="s">
        <v>286</v>
      </c>
      <c r="D13" s="275"/>
      <c r="E13" s="275"/>
      <c r="F13" s="275"/>
      <c r="G13" s="27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5"/>
      <c r="D14" s="266"/>
      <c r="E14" s="266"/>
      <c r="F14" s="266"/>
      <c r="G14" s="26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287</v>
      </c>
      <c r="C15" s="156" t="s">
        <v>288</v>
      </c>
      <c r="D15" s="148" t="s">
        <v>276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277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279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74" t="s">
        <v>289</v>
      </c>
      <c r="D16" s="275"/>
      <c r="E16" s="275"/>
      <c r="F16" s="275"/>
      <c r="G16" s="27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282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5"/>
      <c r="D17" s="266"/>
      <c r="E17" s="266"/>
      <c r="F17" s="266"/>
      <c r="G17" s="26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290</v>
      </c>
      <c r="C18" s="156" t="s">
        <v>291</v>
      </c>
      <c r="D18" s="148" t="s">
        <v>276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279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3"/>
      <c r="D19" s="264"/>
      <c r="E19" s="264"/>
      <c r="F19" s="264"/>
      <c r="G19" s="26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244</v>
      </c>
      <c r="C20" s="155" t="s">
        <v>28</v>
      </c>
      <c r="D20" s="142"/>
      <c r="E20" s="143"/>
      <c r="F20" s="144"/>
      <c r="G20" s="144">
        <f>SUMIF(AG21:AG46,"&lt;&gt;NOR",G21:G46)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273</v>
      </c>
    </row>
    <row r="21" spans="1:60" outlineLevel="1" x14ac:dyDescent="0.2">
      <c r="A21" s="146">
        <v>5</v>
      </c>
      <c r="B21" s="147" t="s">
        <v>293</v>
      </c>
      <c r="C21" s="156" t="s">
        <v>294</v>
      </c>
      <c r="D21" s="148" t="s">
        <v>276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277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279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74" t="s">
        <v>295</v>
      </c>
      <c r="D22" s="275"/>
      <c r="E22" s="275"/>
      <c r="F22" s="275"/>
      <c r="G22" s="27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5"/>
      <c r="D25" s="266"/>
      <c r="E25" s="266"/>
      <c r="F25" s="266"/>
      <c r="G25" s="26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298</v>
      </c>
      <c r="C26" s="156" t="s">
        <v>299</v>
      </c>
      <c r="D26" s="148" t="s">
        <v>276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277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279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74" t="s">
        <v>300</v>
      </c>
      <c r="D27" s="275"/>
      <c r="E27" s="275"/>
      <c r="F27" s="275"/>
      <c r="G27" s="27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5"/>
      <c r="D28" s="266"/>
      <c r="E28" s="266"/>
      <c r="F28" s="266"/>
      <c r="G28" s="26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301</v>
      </c>
      <c r="C29" s="156" t="s">
        <v>302</v>
      </c>
      <c r="D29" s="148" t="s">
        <v>276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277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279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74" t="s">
        <v>303</v>
      </c>
      <c r="D30" s="275"/>
      <c r="E30" s="275"/>
      <c r="F30" s="275"/>
      <c r="G30" s="27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5"/>
      <c r="D32" s="266"/>
      <c r="E32" s="266"/>
      <c r="F32" s="266"/>
      <c r="G32" s="26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304</v>
      </c>
      <c r="C33" s="156" t="s">
        <v>305</v>
      </c>
      <c r="D33" s="148" t="s">
        <v>276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279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74" t="s">
        <v>306</v>
      </c>
      <c r="D34" s="275"/>
      <c r="E34" s="275"/>
      <c r="F34" s="275"/>
      <c r="G34" s="27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5"/>
      <c r="D35" s="266"/>
      <c r="E35" s="266"/>
      <c r="F35" s="266"/>
      <c r="G35" s="26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307</v>
      </c>
      <c r="C36" s="156" t="s">
        <v>308</v>
      </c>
      <c r="D36" s="148" t="s">
        <v>276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277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279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74" t="s">
        <v>309</v>
      </c>
      <c r="D37" s="275"/>
      <c r="E37" s="275"/>
      <c r="F37" s="275"/>
      <c r="G37" s="27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310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297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5"/>
      <c r="D40" s="266"/>
      <c r="E40" s="266"/>
      <c r="F40" s="266"/>
      <c r="G40" s="266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311</v>
      </c>
      <c r="C41" s="156" t="s">
        <v>312</v>
      </c>
      <c r="D41" s="148" t="s">
        <v>276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279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313</v>
      </c>
      <c r="C43" s="156" t="s">
        <v>314</v>
      </c>
      <c r="D43" s="148" t="s">
        <v>276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279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12</v>
      </c>
      <c r="B45" s="147" t="s">
        <v>3438</v>
      </c>
      <c r="C45" s="206" t="s">
        <v>3439</v>
      </c>
      <c r="D45" s="148" t="s">
        <v>276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279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280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SUM(G8+G20)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315</v>
      </c>
    </row>
    <row r="49" spans="3:33" x14ac:dyDescent="0.2">
      <c r="C49" s="160"/>
      <c r="D49" s="10"/>
      <c r="AG49" t="s">
        <v>316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</sheetData>
  <mergeCells count="24">
    <mergeCell ref="C40:G40"/>
    <mergeCell ref="C42:G42"/>
    <mergeCell ref="C44:G44"/>
    <mergeCell ref="C28:G28"/>
    <mergeCell ref="C30:G30"/>
    <mergeCell ref="C32:G32"/>
    <mergeCell ref="C35:G35"/>
    <mergeCell ref="C37:G37"/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13"/>
  <sheetViews>
    <sheetView zoomScale="85" zoomScaleNormal="85" workbookViewId="0">
      <pane ySplit="7" topLeftCell="A418" activePane="bottomLeft" state="frozen"/>
      <selection pane="bottomLeft" activeCell="G418" sqref="G41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79" t="s">
        <v>7</v>
      </c>
      <c r="B2" s="178" t="s">
        <v>41</v>
      </c>
      <c r="C2" s="282" t="s">
        <v>42</v>
      </c>
      <c r="D2" s="283"/>
      <c r="E2" s="283"/>
      <c r="F2" s="283"/>
      <c r="G2" s="284"/>
      <c r="AG2" t="s">
        <v>247</v>
      </c>
    </row>
    <row r="3" spans="1:60" ht="24.95" customHeight="1" x14ac:dyDescent="0.2">
      <c r="A3" s="179" t="s">
        <v>8</v>
      </c>
      <c r="B3" s="178" t="s">
        <v>48</v>
      </c>
      <c r="C3" s="282" t="s">
        <v>49</v>
      </c>
      <c r="D3" s="283"/>
      <c r="E3" s="283"/>
      <c r="F3" s="283"/>
      <c r="G3" s="284"/>
      <c r="AC3" s="116" t="s">
        <v>247</v>
      </c>
      <c r="AG3" t="s">
        <v>249</v>
      </c>
    </row>
    <row r="4" spans="1:60" ht="24.95" customHeight="1" x14ac:dyDescent="0.2">
      <c r="A4" s="177" t="s">
        <v>9</v>
      </c>
      <c r="B4" s="176" t="s">
        <v>50</v>
      </c>
      <c r="C4" s="285" t="s">
        <v>51</v>
      </c>
      <c r="D4" s="286"/>
      <c r="E4" s="286"/>
      <c r="F4" s="286"/>
      <c r="G4" s="287"/>
      <c r="AG4" t="s">
        <v>250</v>
      </c>
    </row>
    <row r="5" spans="1:60" x14ac:dyDescent="0.2">
      <c r="D5" s="10"/>
    </row>
    <row r="6" spans="1:60" ht="38.25" x14ac:dyDescent="0.2">
      <c r="A6" s="172" t="s">
        <v>251</v>
      </c>
      <c r="B6" s="175" t="s">
        <v>252</v>
      </c>
      <c r="C6" s="175" t="s">
        <v>253</v>
      </c>
      <c r="D6" s="174" t="s">
        <v>254</v>
      </c>
      <c r="E6" s="172" t="s">
        <v>255</v>
      </c>
      <c r="F6" s="173" t="s">
        <v>256</v>
      </c>
      <c r="G6" s="172" t="s">
        <v>29</v>
      </c>
      <c r="H6" s="171" t="s">
        <v>30</v>
      </c>
      <c r="I6" s="171" t="s">
        <v>257</v>
      </c>
      <c r="J6" s="171" t="s">
        <v>31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1" t="s">
        <v>264</v>
      </c>
      <c r="R6" s="171" t="s">
        <v>265</v>
      </c>
      <c r="S6" s="171" t="s">
        <v>266</v>
      </c>
      <c r="T6" s="171" t="s">
        <v>267</v>
      </c>
      <c r="U6" s="171" t="s">
        <v>268</v>
      </c>
      <c r="V6" s="171" t="s">
        <v>269</v>
      </c>
      <c r="W6" s="171" t="s">
        <v>270</v>
      </c>
      <c r="X6" s="171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321</v>
      </c>
      <c r="C9" s="156" t="s">
        <v>3035</v>
      </c>
      <c r="D9" s="148" t="s">
        <v>322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323</v>
      </c>
      <c r="S9" s="151" t="s">
        <v>3358</v>
      </c>
      <c r="T9" s="152" t="s">
        <v>278</v>
      </c>
      <c r="U9" s="136">
        <v>0.36799999999999999</v>
      </c>
      <c r="V9" s="136">
        <f>ROUND(E9*U9,2)</f>
        <v>14.9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78" t="s">
        <v>324</v>
      </c>
      <c r="D10" s="279"/>
      <c r="E10" s="279"/>
      <c r="F10" s="279"/>
      <c r="G10" s="279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326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297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327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297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328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297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5"/>
      <c r="D14" s="266"/>
      <c r="E14" s="266"/>
      <c r="F14" s="266"/>
      <c r="G14" s="26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329</v>
      </c>
      <c r="C15" s="156" t="s">
        <v>330</v>
      </c>
      <c r="D15" s="148" t="s">
        <v>322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323</v>
      </c>
      <c r="S15" s="151" t="s">
        <v>3358</v>
      </c>
      <c r="T15" s="152" t="s">
        <v>278</v>
      </c>
      <c r="U15" s="136">
        <v>3.53</v>
      </c>
      <c r="V15" s="136">
        <f>ROUND(E15*U15,2)</f>
        <v>249.79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78" t="s">
        <v>331</v>
      </c>
      <c r="D16" s="279"/>
      <c r="E16" s="279"/>
      <c r="F16" s="279"/>
      <c r="G16" s="279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326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297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332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297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333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297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326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297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334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297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335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336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337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297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338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297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339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297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340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341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342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343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344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297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5"/>
      <c r="D33" s="266"/>
      <c r="E33" s="266"/>
      <c r="F33" s="266"/>
      <c r="G33" s="266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345</v>
      </c>
      <c r="C34" s="156" t="s">
        <v>346</v>
      </c>
      <c r="D34" s="148" t="s">
        <v>322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323</v>
      </c>
      <c r="S34" s="151" t="s">
        <v>3358</v>
      </c>
      <c r="T34" s="152" t="s">
        <v>278</v>
      </c>
      <c r="U34" s="136">
        <v>4.6550000000000002</v>
      </c>
      <c r="V34" s="136">
        <f>ROUND(E34*U34,2)</f>
        <v>439.9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320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78" t="s">
        <v>331</v>
      </c>
      <c r="D35" s="279"/>
      <c r="E35" s="279"/>
      <c r="F35" s="279"/>
      <c r="G35" s="279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347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348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349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5"/>
      <c r="D39" s="266"/>
      <c r="E39" s="266"/>
      <c r="F39" s="266"/>
      <c r="G39" s="26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350</v>
      </c>
      <c r="C40" s="156" t="s">
        <v>351</v>
      </c>
      <c r="D40" s="148" t="s">
        <v>322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323</v>
      </c>
      <c r="S40" s="151" t="s">
        <v>3358</v>
      </c>
      <c r="T40" s="152" t="s">
        <v>278</v>
      </c>
      <c r="U40" s="136">
        <v>0.01</v>
      </c>
      <c r="V40" s="136">
        <f>ROUND(E40*U40,2)</f>
        <v>1.1100000000000001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78" t="s">
        <v>352</v>
      </c>
      <c r="D41" s="279"/>
      <c r="E41" s="279"/>
      <c r="F41" s="279"/>
      <c r="G41" s="279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326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297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332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297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333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297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326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297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335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326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297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336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297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337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297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338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339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340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297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341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297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342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297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343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344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326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297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327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297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328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297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5"/>
      <c r="D61" s="266"/>
      <c r="E61" s="266"/>
      <c r="F61" s="266"/>
      <c r="G61" s="26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353</v>
      </c>
      <c r="C62" s="156" t="s">
        <v>3048</v>
      </c>
      <c r="D62" s="148" t="s">
        <v>322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323</v>
      </c>
      <c r="S62" s="151" t="s">
        <v>3358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78" t="s">
        <v>352</v>
      </c>
      <c r="D63" s="279"/>
      <c r="E63" s="279"/>
      <c r="F63" s="279"/>
      <c r="G63" s="279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354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355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5"/>
      <c r="D66" s="266"/>
      <c r="E66" s="266"/>
      <c r="F66" s="266"/>
      <c r="G66" s="26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356</v>
      </c>
      <c r="C67" s="156" t="s">
        <v>3424</v>
      </c>
      <c r="D67" s="148" t="s">
        <v>322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323</v>
      </c>
      <c r="S67" s="151" t="s">
        <v>3358</v>
      </c>
      <c r="T67" s="152" t="s">
        <v>278</v>
      </c>
      <c r="U67" s="136">
        <v>0.65</v>
      </c>
      <c r="V67" s="136">
        <f>ROUND(E67*U67,2)</f>
        <v>72.319999999999993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354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357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5"/>
      <c r="D70" s="266"/>
      <c r="E70" s="266"/>
      <c r="F70" s="266"/>
      <c r="G70" s="26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358</v>
      </c>
      <c r="C71" s="156" t="s">
        <v>359</v>
      </c>
      <c r="D71" s="148" t="s">
        <v>360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323</v>
      </c>
      <c r="S71" s="151" t="s">
        <v>3358</v>
      </c>
      <c r="T71" s="152" t="s">
        <v>278</v>
      </c>
      <c r="U71" s="136">
        <v>0.02</v>
      </c>
      <c r="V71" s="136">
        <f>ROUND(E71*U71,2)</f>
        <v>25.56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78" t="s">
        <v>361</v>
      </c>
      <c r="D72" s="279"/>
      <c r="E72" s="279"/>
      <c r="F72" s="279"/>
      <c r="G72" s="279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362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297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363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297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364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365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362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297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366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297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367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297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368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369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340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370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371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5"/>
      <c r="D85" s="266"/>
      <c r="E85" s="266"/>
      <c r="F85" s="266"/>
      <c r="G85" s="26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372</v>
      </c>
      <c r="C86" s="156" t="s">
        <v>373</v>
      </c>
      <c r="D86" s="148" t="s">
        <v>360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374</v>
      </c>
      <c r="S86" s="151" t="s">
        <v>3358</v>
      </c>
      <c r="T86" s="152" t="s">
        <v>278</v>
      </c>
      <c r="U86" s="136">
        <v>0.09</v>
      </c>
      <c r="V86" s="136">
        <f>ROUND(E86*U86,2)</f>
        <v>115.03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78" t="s">
        <v>375</v>
      </c>
      <c r="D87" s="279"/>
      <c r="E87" s="279"/>
      <c r="F87" s="279"/>
      <c r="G87" s="279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362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363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364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365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362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366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297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367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297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368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369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340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297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370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297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371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5"/>
      <c r="D100" s="266"/>
      <c r="E100" s="266"/>
      <c r="F100" s="266"/>
      <c r="G100" s="26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376</v>
      </c>
      <c r="C101" s="156" t="s">
        <v>3088</v>
      </c>
      <c r="D101" s="148" t="s">
        <v>322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323</v>
      </c>
      <c r="S101" s="151" t="s">
        <v>3358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354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297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357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5"/>
      <c r="D104" s="266"/>
      <c r="E104" s="266"/>
      <c r="F104" s="266"/>
      <c r="G104" s="26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377</v>
      </c>
      <c r="C105" s="156" t="s">
        <v>378</v>
      </c>
      <c r="D105" s="148" t="s">
        <v>322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379</v>
      </c>
      <c r="S105" s="151" t="s">
        <v>3358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380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381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78" t="s">
        <v>382</v>
      </c>
      <c r="D106" s="279"/>
      <c r="E106" s="279"/>
      <c r="F106" s="279"/>
      <c r="G106" s="279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383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384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326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334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297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385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297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326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297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336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297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386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297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338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297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387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340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343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388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297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348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297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349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5"/>
      <c r="D123" s="266"/>
      <c r="E123" s="266"/>
      <c r="F123" s="266"/>
      <c r="G123" s="26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272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273</v>
      </c>
    </row>
    <row r="125" spans="1:60" ht="22.5" outlineLevel="1" x14ac:dyDescent="0.2">
      <c r="A125" s="146">
        <v>11</v>
      </c>
      <c r="B125" s="147" t="s">
        <v>389</v>
      </c>
      <c r="C125" s="156" t="s">
        <v>390</v>
      </c>
      <c r="D125" s="148" t="s">
        <v>360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391</v>
      </c>
      <c r="S125" s="151" t="s">
        <v>3358</v>
      </c>
      <c r="T125" s="152" t="s">
        <v>278</v>
      </c>
      <c r="U125" s="136">
        <v>0.52600000000000002</v>
      </c>
      <c r="V125" s="136">
        <f>ROUND(E125*U125,2)</f>
        <v>82.85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348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297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392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297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5"/>
      <c r="D128" s="266"/>
      <c r="E128" s="266"/>
      <c r="F128" s="266"/>
      <c r="G128" s="26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393</v>
      </c>
      <c r="C129" s="156" t="s">
        <v>394</v>
      </c>
      <c r="D129" s="148" t="s">
        <v>322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395</v>
      </c>
      <c r="S129" s="151" t="s">
        <v>3358</v>
      </c>
      <c r="T129" s="152" t="s">
        <v>278</v>
      </c>
      <c r="U129" s="136">
        <v>0.48</v>
      </c>
      <c r="V129" s="136">
        <f>ROUND(E129*U129,2)</f>
        <v>19.14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74" t="s">
        <v>396</v>
      </c>
      <c r="D130" s="275"/>
      <c r="E130" s="275"/>
      <c r="F130" s="275"/>
      <c r="G130" s="27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282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326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397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398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340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399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400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5"/>
      <c r="D137" s="266"/>
      <c r="E137" s="266"/>
      <c r="F137" s="266"/>
      <c r="G137" s="26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401</v>
      </c>
      <c r="C138" s="156" t="s">
        <v>402</v>
      </c>
      <c r="D138" s="148" t="s">
        <v>322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395</v>
      </c>
      <c r="S138" s="151" t="s">
        <v>3358</v>
      </c>
      <c r="T138" s="152" t="s">
        <v>278</v>
      </c>
      <c r="U138" s="136">
        <v>0.48</v>
      </c>
      <c r="V138" s="136">
        <f>ROUND(E138*U138,2)</f>
        <v>15.46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320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78" t="s">
        <v>403</v>
      </c>
      <c r="D139" s="279"/>
      <c r="E139" s="279"/>
      <c r="F139" s="279"/>
      <c r="G139" s="279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340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297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399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297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5"/>
      <c r="D142" s="266"/>
      <c r="E142" s="266"/>
      <c r="F142" s="266"/>
      <c r="G142" s="26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404</v>
      </c>
      <c r="C143" s="156" t="s">
        <v>405</v>
      </c>
      <c r="D143" s="148" t="s">
        <v>360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395</v>
      </c>
      <c r="S143" s="151" t="s">
        <v>3358</v>
      </c>
      <c r="T143" s="152" t="s">
        <v>278</v>
      </c>
      <c r="U143" s="136">
        <v>1.05</v>
      </c>
      <c r="V143" s="136">
        <f>ROUND(E143*U143,2)</f>
        <v>20.03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78" t="s">
        <v>406</v>
      </c>
      <c r="D144" s="279"/>
      <c r="E144" s="279"/>
      <c r="F144" s="279"/>
      <c r="G144" s="279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326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407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408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5"/>
      <c r="D148" s="266"/>
      <c r="E148" s="266"/>
      <c r="F148" s="266"/>
      <c r="G148" s="26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409</v>
      </c>
      <c r="C149" s="156" t="s">
        <v>410</v>
      </c>
      <c r="D149" s="148" t="s">
        <v>360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395</v>
      </c>
      <c r="S149" s="151" t="s">
        <v>3358</v>
      </c>
      <c r="T149" s="152" t="s">
        <v>278</v>
      </c>
      <c r="U149" s="136">
        <v>0.32</v>
      </c>
      <c r="V149" s="136">
        <f>ROUND(E149*U149,2)</f>
        <v>6.1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78" t="s">
        <v>406</v>
      </c>
      <c r="D150" s="279"/>
      <c r="E150" s="279"/>
      <c r="F150" s="279"/>
      <c r="G150" s="279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76" t="s">
        <v>411</v>
      </c>
      <c r="D151" s="277"/>
      <c r="E151" s="277"/>
      <c r="F151" s="277"/>
      <c r="G151" s="277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282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326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297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407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297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408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5"/>
      <c r="D155" s="266"/>
      <c r="E155" s="266"/>
      <c r="F155" s="266"/>
      <c r="G155" s="26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412</v>
      </c>
      <c r="C156" s="156" t="s">
        <v>413</v>
      </c>
      <c r="D156" s="148" t="s">
        <v>322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395</v>
      </c>
      <c r="S156" s="151" t="s">
        <v>3358</v>
      </c>
      <c r="T156" s="152" t="s">
        <v>278</v>
      </c>
      <c r="U156" s="136">
        <v>0.48</v>
      </c>
      <c r="V156" s="136">
        <f>ROUND(E156*U156,2)</f>
        <v>0.8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326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414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340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341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342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5"/>
      <c r="D163" s="266"/>
      <c r="E163" s="266"/>
      <c r="F163" s="266"/>
      <c r="G163" s="26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415</v>
      </c>
      <c r="C164" s="156" t="s">
        <v>416</v>
      </c>
      <c r="D164" s="148" t="s">
        <v>322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395</v>
      </c>
      <c r="S164" s="151" t="s">
        <v>3358</v>
      </c>
      <c r="T164" s="152" t="s">
        <v>278</v>
      </c>
      <c r="U164" s="136">
        <v>0.48</v>
      </c>
      <c r="V164" s="136">
        <f>ROUND(E164*U164,2)</f>
        <v>2.37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78" t="s">
        <v>417</v>
      </c>
      <c r="D165" s="279"/>
      <c r="E165" s="279"/>
      <c r="F165" s="279"/>
      <c r="G165" s="279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326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336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418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338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297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419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65"/>
      <c r="D171" s="266"/>
      <c r="E171" s="266"/>
      <c r="F171" s="266"/>
      <c r="G171" s="266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420</v>
      </c>
      <c r="C172" s="156" t="s">
        <v>421</v>
      </c>
      <c r="D172" s="148" t="s">
        <v>360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395</v>
      </c>
      <c r="S172" s="151" t="s">
        <v>3358</v>
      </c>
      <c r="T172" s="152" t="s">
        <v>278</v>
      </c>
      <c r="U172" s="136">
        <v>1.05</v>
      </c>
      <c r="V172" s="136">
        <f>ROUND(E172*U172,2)</f>
        <v>15.04</v>
      </c>
      <c r="W172" s="136"/>
      <c r="X172" s="136" t="s">
        <v>319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320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78" t="s">
        <v>422</v>
      </c>
      <c r="D173" s="279"/>
      <c r="E173" s="279"/>
      <c r="F173" s="279"/>
      <c r="G173" s="279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325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326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334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297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423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297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326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297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336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424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338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425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297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65"/>
      <c r="D182" s="266"/>
      <c r="E182" s="266"/>
      <c r="F182" s="266"/>
      <c r="G182" s="266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426</v>
      </c>
      <c r="C183" s="156" t="s">
        <v>427</v>
      </c>
      <c r="D183" s="148" t="s">
        <v>360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395</v>
      </c>
      <c r="S183" s="151" t="s">
        <v>3358</v>
      </c>
      <c r="T183" s="152" t="s">
        <v>278</v>
      </c>
      <c r="U183" s="136">
        <v>0.32</v>
      </c>
      <c r="V183" s="136">
        <f>ROUND(E183*U183,2)</f>
        <v>4.58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320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78" t="s">
        <v>422</v>
      </c>
      <c r="D184" s="279"/>
      <c r="E184" s="279"/>
      <c r="F184" s="279"/>
      <c r="G184" s="279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325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76" t="s">
        <v>428</v>
      </c>
      <c r="D185" s="277"/>
      <c r="E185" s="277"/>
      <c r="F185" s="277"/>
      <c r="G185" s="277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326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297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334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297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423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297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336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424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338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425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5"/>
      <c r="D194" s="266"/>
      <c r="E194" s="266"/>
      <c r="F194" s="266"/>
      <c r="G194" s="266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429</v>
      </c>
      <c r="C195" s="156" t="s">
        <v>3423</v>
      </c>
      <c r="D195" s="148" t="s">
        <v>430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395</v>
      </c>
      <c r="S195" s="151" t="s">
        <v>3358</v>
      </c>
      <c r="T195" s="152" t="s">
        <v>278</v>
      </c>
      <c r="U195" s="136">
        <v>15.231</v>
      </c>
      <c r="V195" s="136">
        <f>ROUND(E195*U195,2)</f>
        <v>0.18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78" t="s">
        <v>431</v>
      </c>
      <c r="D196" s="279"/>
      <c r="E196" s="279"/>
      <c r="F196" s="279"/>
      <c r="G196" s="279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432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65"/>
      <c r="D199" s="266"/>
      <c r="E199" s="266"/>
      <c r="F199" s="266"/>
      <c r="G199" s="26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433</v>
      </c>
      <c r="C200" s="156" t="s">
        <v>434</v>
      </c>
      <c r="D200" s="148" t="s">
        <v>322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395</v>
      </c>
      <c r="S200" s="151" t="s">
        <v>3358</v>
      </c>
      <c r="T200" s="152" t="s">
        <v>278</v>
      </c>
      <c r="U200" s="136">
        <v>2.58</v>
      </c>
      <c r="V200" s="136">
        <f>ROUND(E200*U200,2)</f>
        <v>2.8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320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78" t="s">
        <v>435</v>
      </c>
      <c r="D201" s="279"/>
      <c r="E201" s="279"/>
      <c r="F201" s="279"/>
      <c r="G201" s="279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325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76" t="s">
        <v>436</v>
      </c>
      <c r="D202" s="277"/>
      <c r="E202" s="277"/>
      <c r="F202" s="277"/>
      <c r="G202" s="277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326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336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437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297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338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297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438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65"/>
      <c r="D208" s="266"/>
      <c r="E208" s="266"/>
      <c r="F208" s="266"/>
      <c r="G208" s="26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273</v>
      </c>
    </row>
    <row r="210" spans="1:60" ht="22.5" outlineLevel="1" x14ac:dyDescent="0.2">
      <c r="A210" s="146">
        <v>22</v>
      </c>
      <c r="B210" s="147" t="s">
        <v>439</v>
      </c>
      <c r="C210" s="156" t="s">
        <v>440</v>
      </c>
      <c r="D210" s="148" t="s">
        <v>322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441</v>
      </c>
      <c r="S210" s="151" t="s">
        <v>3358</v>
      </c>
      <c r="T210" s="152" t="s">
        <v>278</v>
      </c>
      <c r="U210" s="136">
        <v>3.94</v>
      </c>
      <c r="V210" s="136">
        <f>ROUND(E210*U210,2)</f>
        <v>7.92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78" t="s">
        <v>442</v>
      </c>
      <c r="D211" s="279"/>
      <c r="E211" s="279"/>
      <c r="F211" s="279"/>
      <c r="G211" s="279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443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297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444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297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445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297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446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297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447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5"/>
      <c r="D217" s="266"/>
      <c r="E217" s="266"/>
      <c r="F217" s="266"/>
      <c r="G217" s="26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448</v>
      </c>
      <c r="C218" s="156" t="s">
        <v>449</v>
      </c>
      <c r="D218" s="148" t="s">
        <v>360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395</v>
      </c>
      <c r="S218" s="151" t="s">
        <v>3358</v>
      </c>
      <c r="T218" s="152" t="s">
        <v>278</v>
      </c>
      <c r="U218" s="136">
        <v>0.62</v>
      </c>
      <c r="V218" s="136">
        <f>ROUND(E218*U218,2)</f>
        <v>29.84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450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297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451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5"/>
      <c r="D221" s="266"/>
      <c r="E221" s="266"/>
      <c r="F221" s="266"/>
      <c r="G221" s="26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452</v>
      </c>
      <c r="C222" s="156" t="s">
        <v>453</v>
      </c>
      <c r="D222" s="148" t="s">
        <v>360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395</v>
      </c>
      <c r="S222" s="151" t="s">
        <v>3358</v>
      </c>
      <c r="T222" s="152" t="s">
        <v>278</v>
      </c>
      <c r="U222" s="136">
        <v>0.74</v>
      </c>
      <c r="V222" s="136">
        <f>ROUND(E222*U222,2)</f>
        <v>69.11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320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454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297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455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456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457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5"/>
      <c r="D227" s="266"/>
      <c r="E227" s="266"/>
      <c r="F227" s="266"/>
      <c r="G227" s="266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458</v>
      </c>
      <c r="C228" s="156" t="s">
        <v>459</v>
      </c>
      <c r="D228" s="148" t="s">
        <v>322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395</v>
      </c>
      <c r="S228" s="151" t="s">
        <v>3358</v>
      </c>
      <c r="T228" s="152" t="s">
        <v>278</v>
      </c>
      <c r="U228" s="136">
        <v>1.093</v>
      </c>
      <c r="V228" s="136">
        <f>ROUND(E228*U228,2)</f>
        <v>5.27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320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78" t="s">
        <v>460</v>
      </c>
      <c r="D229" s="279"/>
      <c r="E229" s="279"/>
      <c r="F229" s="279"/>
      <c r="G229" s="279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462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65"/>
      <c r="D232" s="266"/>
      <c r="E232" s="266"/>
      <c r="F232" s="266"/>
      <c r="G232" s="266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463</v>
      </c>
      <c r="C233" s="156" t="s">
        <v>464</v>
      </c>
      <c r="D233" s="148" t="s">
        <v>322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395</v>
      </c>
      <c r="S233" s="151" t="s">
        <v>3358</v>
      </c>
      <c r="T233" s="152" t="s">
        <v>278</v>
      </c>
      <c r="U233" s="136">
        <v>1.212</v>
      </c>
      <c r="V233" s="136">
        <f>ROUND(E233*U233,2)</f>
        <v>7.28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320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78" t="s">
        <v>460</v>
      </c>
      <c r="D234" s="279"/>
      <c r="E234" s="279"/>
      <c r="F234" s="279"/>
      <c r="G234" s="279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76" t="s">
        <v>465</v>
      </c>
      <c r="D235" s="277"/>
      <c r="E235" s="277"/>
      <c r="F235" s="277"/>
      <c r="G235" s="277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282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340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466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297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467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297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65"/>
      <c r="D239" s="266"/>
      <c r="E239" s="266"/>
      <c r="F239" s="266"/>
      <c r="G239" s="26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468</v>
      </c>
      <c r="C240" s="156" t="s">
        <v>469</v>
      </c>
      <c r="D240" s="148" t="s">
        <v>360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395</v>
      </c>
      <c r="S240" s="151" t="s">
        <v>3358</v>
      </c>
      <c r="T240" s="152" t="s">
        <v>278</v>
      </c>
      <c r="U240" s="136">
        <v>0.74</v>
      </c>
      <c r="V240" s="136">
        <f>ROUND(E240*U240,2)</f>
        <v>0.56000000000000005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320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78" t="s">
        <v>470</v>
      </c>
      <c r="D241" s="279"/>
      <c r="E241" s="279"/>
      <c r="F241" s="279"/>
      <c r="G241" s="279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325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461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297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471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297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65"/>
      <c r="D244" s="266"/>
      <c r="E244" s="266"/>
      <c r="F244" s="266"/>
      <c r="G244" s="266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472</v>
      </c>
      <c r="C245" s="156" t="s">
        <v>473</v>
      </c>
      <c r="D245" s="148" t="s">
        <v>360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395</v>
      </c>
      <c r="S245" s="151" t="s">
        <v>3358</v>
      </c>
      <c r="T245" s="152" t="s">
        <v>278</v>
      </c>
      <c r="U245" s="136">
        <v>0.35</v>
      </c>
      <c r="V245" s="136">
        <f>ROUND(E245*U245,2)</f>
        <v>0.26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320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78" t="s">
        <v>470</v>
      </c>
      <c r="D246" s="279"/>
      <c r="E246" s="279"/>
      <c r="F246" s="279"/>
      <c r="G246" s="279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461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297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471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65"/>
      <c r="D249" s="266"/>
      <c r="E249" s="266"/>
      <c r="F249" s="266"/>
      <c r="G249" s="26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474</v>
      </c>
      <c r="C250" s="156" t="s">
        <v>475</v>
      </c>
      <c r="D250" s="148" t="s">
        <v>360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395</v>
      </c>
      <c r="S250" s="151" t="s">
        <v>3358</v>
      </c>
      <c r="T250" s="152" t="s">
        <v>278</v>
      </c>
      <c r="U250" s="136">
        <v>0.65</v>
      </c>
      <c r="V250" s="136">
        <f>ROUND(E250*U250,2)</f>
        <v>25.07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320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78" t="s">
        <v>470</v>
      </c>
      <c r="D251" s="279"/>
      <c r="E251" s="279"/>
      <c r="F251" s="279"/>
      <c r="G251" s="279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325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461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297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476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297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65"/>
      <c r="D254" s="266"/>
      <c r="E254" s="266"/>
      <c r="F254" s="266"/>
      <c r="G254" s="266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477</v>
      </c>
      <c r="C255" s="156" t="s">
        <v>478</v>
      </c>
      <c r="D255" s="148" t="s">
        <v>360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395</v>
      </c>
      <c r="S255" s="151" t="s">
        <v>3358</v>
      </c>
      <c r="T255" s="152" t="s">
        <v>278</v>
      </c>
      <c r="U255" s="136">
        <v>0.35</v>
      </c>
      <c r="V255" s="136">
        <f>ROUND(E255*U255,2)</f>
        <v>13.5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320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78" t="s">
        <v>470</v>
      </c>
      <c r="D256" s="279"/>
      <c r="E256" s="279"/>
      <c r="F256" s="279"/>
      <c r="G256" s="279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461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476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5"/>
      <c r="D259" s="266"/>
      <c r="E259" s="266"/>
      <c r="F259" s="266"/>
      <c r="G259" s="266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479</v>
      </c>
      <c r="C260" s="156" t="s">
        <v>480</v>
      </c>
      <c r="D260" s="148" t="s">
        <v>360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395</v>
      </c>
      <c r="S260" s="151" t="s">
        <v>3358</v>
      </c>
      <c r="T260" s="152" t="s">
        <v>278</v>
      </c>
      <c r="U260" s="136">
        <v>0.86780999999999997</v>
      </c>
      <c r="V260" s="136">
        <f>ROUND(E260*U260,2)</f>
        <v>25.76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78" t="s">
        <v>470</v>
      </c>
      <c r="D261" s="279"/>
      <c r="E261" s="279"/>
      <c r="F261" s="279"/>
      <c r="G261" s="279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325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340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481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297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65"/>
      <c r="D264" s="266"/>
      <c r="E264" s="266"/>
      <c r="F264" s="266"/>
      <c r="G264" s="266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482</v>
      </c>
      <c r="C265" s="156" t="s">
        <v>483</v>
      </c>
      <c r="D265" s="148" t="s">
        <v>360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395</v>
      </c>
      <c r="S265" s="151" t="s">
        <v>3358</v>
      </c>
      <c r="T265" s="152" t="s">
        <v>278</v>
      </c>
      <c r="U265" s="136">
        <v>0.33073999999999998</v>
      </c>
      <c r="V265" s="136">
        <f>ROUND(E265*U265,2)</f>
        <v>9.82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320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78" t="s">
        <v>470</v>
      </c>
      <c r="D266" s="279"/>
      <c r="E266" s="279"/>
      <c r="F266" s="279"/>
      <c r="G266" s="279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340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297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481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297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65"/>
      <c r="D269" s="266"/>
      <c r="E269" s="266"/>
      <c r="F269" s="266"/>
      <c r="G269" s="26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484</v>
      </c>
      <c r="C270" s="156" t="s">
        <v>485</v>
      </c>
      <c r="D270" s="148" t="s">
        <v>430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395</v>
      </c>
      <c r="S270" s="151" t="s">
        <v>3358</v>
      </c>
      <c r="T270" s="152" t="s">
        <v>278</v>
      </c>
      <c r="U270" s="136">
        <v>25.271000000000001</v>
      </c>
      <c r="V270" s="136">
        <f>ROUND(E270*U270,2)</f>
        <v>7.51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320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78" t="s">
        <v>431</v>
      </c>
      <c r="D271" s="279"/>
      <c r="E271" s="279"/>
      <c r="F271" s="279"/>
      <c r="G271" s="279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340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297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486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65"/>
      <c r="D274" s="266"/>
      <c r="E274" s="266"/>
      <c r="F274" s="266"/>
      <c r="G274" s="26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487</v>
      </c>
      <c r="C275" s="156" t="s">
        <v>488</v>
      </c>
      <c r="D275" s="148" t="s">
        <v>489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395</v>
      </c>
      <c r="S275" s="151" t="s">
        <v>3358</v>
      </c>
      <c r="T275" s="152" t="s">
        <v>278</v>
      </c>
      <c r="U275" s="136">
        <v>0.32</v>
      </c>
      <c r="V275" s="136">
        <f>ROUND(E275*U275,2)</f>
        <v>2.2400000000000002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320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74" t="s">
        <v>490</v>
      </c>
      <c r="D276" s="275"/>
      <c r="E276" s="275"/>
      <c r="F276" s="275"/>
      <c r="G276" s="275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491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297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492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297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493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5"/>
      <c r="D280" s="266"/>
      <c r="E280" s="266"/>
      <c r="F280" s="266"/>
      <c r="G280" s="26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494</v>
      </c>
      <c r="C281" s="156" t="s">
        <v>495</v>
      </c>
      <c r="D281" s="148" t="s">
        <v>489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395</v>
      </c>
      <c r="S281" s="151" t="s">
        <v>3358</v>
      </c>
      <c r="T281" s="152" t="s">
        <v>278</v>
      </c>
      <c r="U281" s="136">
        <v>0.26750000000000002</v>
      </c>
      <c r="V281" s="136">
        <f>ROUND(E281*U281,2)</f>
        <v>1.07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320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496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297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497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297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297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65"/>
      <c r="D285" s="266"/>
      <c r="E285" s="266"/>
      <c r="F285" s="266"/>
      <c r="G285" s="266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498</v>
      </c>
      <c r="C286" s="156" t="s">
        <v>499</v>
      </c>
      <c r="D286" s="148" t="s">
        <v>322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441</v>
      </c>
      <c r="S286" s="151" t="s">
        <v>3358</v>
      </c>
      <c r="T286" s="152" t="s">
        <v>278</v>
      </c>
      <c r="U286" s="136">
        <v>6.87</v>
      </c>
      <c r="V286" s="136">
        <f>ROUND(E286*U286,2)</f>
        <v>2.06</v>
      </c>
      <c r="W286" s="136"/>
      <c r="X286" s="136" t="s">
        <v>319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320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78" t="s">
        <v>500</v>
      </c>
      <c r="D287" s="279"/>
      <c r="E287" s="279"/>
      <c r="F287" s="279"/>
      <c r="G287" s="279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501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502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297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503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297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504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505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444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297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506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297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507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297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491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297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508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297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509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297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65"/>
      <c r="D299" s="266"/>
      <c r="E299" s="266"/>
      <c r="F299" s="266"/>
      <c r="G299" s="266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510</v>
      </c>
      <c r="C300" s="156" t="s">
        <v>511</v>
      </c>
      <c r="D300" s="148" t="s">
        <v>489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441</v>
      </c>
      <c r="S300" s="151" t="s">
        <v>3358</v>
      </c>
      <c r="T300" s="152" t="s">
        <v>278</v>
      </c>
      <c r="U300" s="136">
        <v>0.11</v>
      </c>
      <c r="V300" s="136">
        <f>ROUND(E300*U300,2)</f>
        <v>0.44</v>
      </c>
      <c r="W300" s="136"/>
      <c r="X300" s="136" t="s">
        <v>319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320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78" t="s">
        <v>512</v>
      </c>
      <c r="D301" s="279"/>
      <c r="E301" s="279"/>
      <c r="F301" s="279"/>
      <c r="G301" s="279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444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506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297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65"/>
      <c r="D305" s="266"/>
      <c r="E305" s="266"/>
      <c r="F305" s="266"/>
      <c r="G305" s="266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513</v>
      </c>
      <c r="C306" s="156" t="s">
        <v>514</v>
      </c>
      <c r="D306" s="148" t="s">
        <v>489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441</v>
      </c>
      <c r="S306" s="151" t="s">
        <v>3358</v>
      </c>
      <c r="T306" s="152" t="s">
        <v>278</v>
      </c>
      <c r="U306" s="136">
        <v>0.11</v>
      </c>
      <c r="V306" s="136">
        <f>ROUND(E306*U306,2)</f>
        <v>1.76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320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78" t="s">
        <v>512</v>
      </c>
      <c r="D307" s="279"/>
      <c r="E307" s="279"/>
      <c r="F307" s="279"/>
      <c r="G307" s="279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325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501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297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502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297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515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297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5"/>
      <c r="D311" s="266"/>
      <c r="E311" s="266"/>
      <c r="F311" s="266"/>
      <c r="G311" s="266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516</v>
      </c>
      <c r="C312" s="156" t="s">
        <v>517</v>
      </c>
      <c r="D312" s="148" t="s">
        <v>430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441</v>
      </c>
      <c r="S312" s="151" t="s">
        <v>3358</v>
      </c>
      <c r="T312" s="152" t="s">
        <v>278</v>
      </c>
      <c r="U312" s="136">
        <v>20.6</v>
      </c>
      <c r="V312" s="136">
        <f>ROUND(E312*U312,2)</f>
        <v>0.28000000000000003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320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78" t="s">
        <v>518</v>
      </c>
      <c r="D313" s="279"/>
      <c r="E313" s="279"/>
      <c r="F313" s="279"/>
      <c r="G313" s="279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325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491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297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508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297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519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297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5"/>
      <c r="D317" s="266"/>
      <c r="E317" s="266"/>
      <c r="F317" s="266"/>
      <c r="G317" s="266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520</v>
      </c>
      <c r="C318" s="156" t="s">
        <v>521</v>
      </c>
      <c r="D318" s="148" t="s">
        <v>430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441</v>
      </c>
      <c r="S318" s="151" t="s">
        <v>3358</v>
      </c>
      <c r="T318" s="152" t="s">
        <v>278</v>
      </c>
      <c r="U318" s="136">
        <v>20.6</v>
      </c>
      <c r="V318" s="136">
        <f>ROUND(E318*U318,2)</f>
        <v>32.659999999999997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78" t="s">
        <v>518</v>
      </c>
      <c r="D319" s="279"/>
      <c r="E319" s="279"/>
      <c r="F319" s="279"/>
      <c r="G319" s="279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325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501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502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297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522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297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504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523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297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444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297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506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297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524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491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525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297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526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297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65"/>
      <c r="D331" s="266"/>
      <c r="E331" s="266"/>
      <c r="F331" s="266"/>
      <c r="G331" s="266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283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527</v>
      </c>
      <c r="C332" s="156" t="s">
        <v>3422</v>
      </c>
      <c r="D332" s="148" t="s">
        <v>360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441</v>
      </c>
      <c r="S332" s="151" t="s">
        <v>3358</v>
      </c>
      <c r="T332" s="152" t="s">
        <v>278</v>
      </c>
      <c r="U332" s="136">
        <v>4.3</v>
      </c>
      <c r="V332" s="136">
        <f>ROUND(E332*U332,2)</f>
        <v>762.61</v>
      </c>
      <c r="W332" s="136"/>
      <c r="X332" s="136" t="s">
        <v>319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320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528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491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297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529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297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530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297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531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297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532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297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533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297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534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65"/>
      <c r="D341" s="266"/>
      <c r="E341" s="266"/>
      <c r="F341" s="266"/>
      <c r="G341" s="26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283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535</v>
      </c>
      <c r="C342" s="156" t="s">
        <v>3421</v>
      </c>
      <c r="D342" s="148" t="s">
        <v>360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395</v>
      </c>
      <c r="S342" s="151" t="s">
        <v>3358</v>
      </c>
      <c r="T342" s="152" t="s">
        <v>278</v>
      </c>
      <c r="U342" s="136">
        <v>0.52090000000000003</v>
      </c>
      <c r="V342" s="136">
        <f>ROUND(E342*U342,2)</f>
        <v>14.69</v>
      </c>
      <c r="W342" s="136"/>
      <c r="X342" s="136" t="s">
        <v>319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320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78" t="s">
        <v>536</v>
      </c>
      <c r="D343" s="279"/>
      <c r="E343" s="279"/>
      <c r="F343" s="279"/>
      <c r="G343" s="279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325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454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297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537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297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538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65"/>
      <c r="D347" s="266"/>
      <c r="E347" s="266"/>
      <c r="F347" s="266"/>
      <c r="G347" s="26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539</v>
      </c>
      <c r="C348" s="156" t="s">
        <v>3420</v>
      </c>
      <c r="D348" s="148" t="s">
        <v>360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395</v>
      </c>
      <c r="S348" s="151" t="s">
        <v>3358</v>
      </c>
      <c r="T348" s="152" t="s">
        <v>278</v>
      </c>
      <c r="U348" s="136">
        <v>0.47927999999999998</v>
      </c>
      <c r="V348" s="136">
        <f>ROUND(E348*U348,2)</f>
        <v>0.52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320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78" t="s">
        <v>536</v>
      </c>
      <c r="D349" s="279"/>
      <c r="E349" s="279"/>
      <c r="F349" s="279"/>
      <c r="G349" s="279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325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454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297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540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297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65"/>
      <c r="D352" s="266"/>
      <c r="E352" s="266"/>
      <c r="F352" s="266"/>
      <c r="G352" s="266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283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541</v>
      </c>
      <c r="C353" s="156" t="s">
        <v>542</v>
      </c>
      <c r="D353" s="148" t="s">
        <v>543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395</v>
      </c>
      <c r="S353" s="151" t="s">
        <v>3358</v>
      </c>
      <c r="T353" s="152" t="s">
        <v>278</v>
      </c>
      <c r="U353" s="136">
        <v>0.123</v>
      </c>
      <c r="V353" s="136">
        <f>ROUND(E353*U353,2)</f>
        <v>1.99</v>
      </c>
      <c r="W353" s="136"/>
      <c r="X353" s="136" t="s">
        <v>319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320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78" t="s">
        <v>544</v>
      </c>
      <c r="D354" s="279"/>
      <c r="E354" s="279"/>
      <c r="F354" s="279"/>
      <c r="G354" s="279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76" t="s">
        <v>545</v>
      </c>
      <c r="D355" s="277"/>
      <c r="E355" s="277"/>
      <c r="F355" s="277"/>
      <c r="G355" s="277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454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297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546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297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65"/>
      <c r="D358" s="266"/>
      <c r="E358" s="266"/>
      <c r="F358" s="266"/>
      <c r="G358" s="26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283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547</v>
      </c>
      <c r="C359" s="156" t="s">
        <v>548</v>
      </c>
      <c r="D359" s="148" t="s">
        <v>360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395</v>
      </c>
      <c r="S359" s="151" t="s">
        <v>3358</v>
      </c>
      <c r="T359" s="152" t="s">
        <v>278</v>
      </c>
      <c r="U359" s="136">
        <v>1.22</v>
      </c>
      <c r="V359" s="136">
        <f>ROUND(E359*U359,2)</f>
        <v>4.1399999999999997</v>
      </c>
      <c r="W359" s="136"/>
      <c r="X359" s="136" t="s">
        <v>319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320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78" t="s">
        <v>549</v>
      </c>
      <c r="D360" s="279"/>
      <c r="E360" s="279"/>
      <c r="F360" s="279"/>
      <c r="G360" s="279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501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297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502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297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550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551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444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297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506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297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552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508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553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297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491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297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525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554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65"/>
      <c r="D375" s="266"/>
      <c r="E375" s="266"/>
      <c r="F375" s="266"/>
      <c r="G375" s="26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555</v>
      </c>
      <c r="C376" s="156" t="s">
        <v>556</v>
      </c>
      <c r="D376" s="148" t="s">
        <v>360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395</v>
      </c>
      <c r="S376" s="151" t="s">
        <v>3358</v>
      </c>
      <c r="T376" s="152" t="s">
        <v>278</v>
      </c>
      <c r="U376" s="136">
        <v>0.78549999999999998</v>
      </c>
      <c r="V376" s="136">
        <f>ROUND(E376*U376,2)</f>
        <v>5.2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320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78" t="s">
        <v>557</v>
      </c>
      <c r="D377" s="279"/>
      <c r="E377" s="279"/>
      <c r="F377" s="279"/>
      <c r="G377" s="279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325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558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559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65"/>
      <c r="D380" s="266"/>
      <c r="E380" s="266"/>
      <c r="F380" s="266"/>
      <c r="G380" s="26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283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560</v>
      </c>
      <c r="C381" s="156" t="s">
        <v>561</v>
      </c>
      <c r="D381" s="148" t="s">
        <v>360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395</v>
      </c>
      <c r="S381" s="151" t="s">
        <v>3358</v>
      </c>
      <c r="T381" s="152" t="s">
        <v>278</v>
      </c>
      <c r="U381" s="136">
        <v>0.32</v>
      </c>
      <c r="V381" s="136">
        <f>ROUND(E381*U381,2)</f>
        <v>2.12</v>
      </c>
      <c r="W381" s="136"/>
      <c r="X381" s="136" t="s">
        <v>319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320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78" t="s">
        <v>562</v>
      </c>
      <c r="D382" s="279"/>
      <c r="E382" s="279"/>
      <c r="F382" s="279"/>
      <c r="G382" s="279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558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559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65"/>
      <c r="D385" s="266"/>
      <c r="E385" s="266"/>
      <c r="F385" s="266"/>
      <c r="G385" s="26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563</v>
      </c>
      <c r="C386" s="156" t="s">
        <v>564</v>
      </c>
      <c r="D386" s="148" t="s">
        <v>360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395</v>
      </c>
      <c r="S386" s="151" t="s">
        <v>3358</v>
      </c>
      <c r="T386" s="152" t="s">
        <v>278</v>
      </c>
      <c r="U386" s="136">
        <v>0.89</v>
      </c>
      <c r="V386" s="136">
        <f>ROUND(E386*U386,2)</f>
        <v>6.46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320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78" t="s">
        <v>565</v>
      </c>
      <c r="D387" s="279"/>
      <c r="E387" s="279"/>
      <c r="F387" s="279"/>
      <c r="G387" s="279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325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501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297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502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297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566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297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504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297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567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297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444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297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506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297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568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297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491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297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508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297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569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297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491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297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525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297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554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297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65"/>
      <c r="D402" s="266"/>
      <c r="E402" s="266"/>
      <c r="F402" s="266"/>
      <c r="G402" s="266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283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570</v>
      </c>
      <c r="C403" s="156" t="s">
        <v>571</v>
      </c>
      <c r="D403" s="148" t="s">
        <v>322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292</v>
      </c>
      <c r="T403" s="152" t="s">
        <v>278</v>
      </c>
      <c r="U403" s="136">
        <v>3.94</v>
      </c>
      <c r="V403" s="136">
        <f>ROUND(E403*U403,2)</f>
        <v>15.26</v>
      </c>
      <c r="W403" s="136"/>
      <c r="X403" s="136" t="s">
        <v>319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320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501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297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572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297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573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297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574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297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575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297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576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297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577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297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578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297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65"/>
      <c r="D412" s="266"/>
      <c r="E412" s="266"/>
      <c r="F412" s="266"/>
      <c r="G412" s="266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283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579</v>
      </c>
      <c r="C413" s="156" t="s">
        <v>580</v>
      </c>
      <c r="D413" s="148" t="s">
        <v>489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292</v>
      </c>
      <c r="T413" s="152" t="s">
        <v>278</v>
      </c>
      <c r="U413" s="136">
        <v>0.11</v>
      </c>
      <c r="V413" s="136">
        <f>ROUND(E413*U413,2)</f>
        <v>5.28</v>
      </c>
      <c r="W413" s="136"/>
      <c r="X413" s="136" t="s">
        <v>319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320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501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297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504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297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581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297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65"/>
      <c r="D417" s="266"/>
      <c r="E417" s="266"/>
      <c r="F417" s="266"/>
      <c r="G417" s="266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283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272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273</v>
      </c>
    </row>
    <row r="419" spans="1:60" outlineLevel="1" x14ac:dyDescent="0.2">
      <c r="A419" s="146">
        <v>51</v>
      </c>
      <c r="B419" s="147" t="s">
        <v>582</v>
      </c>
      <c r="C419" s="156" t="s">
        <v>583</v>
      </c>
      <c r="D419" s="148" t="s">
        <v>322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395</v>
      </c>
      <c r="S419" s="151" t="s">
        <v>3358</v>
      </c>
      <c r="T419" s="152" t="s">
        <v>278</v>
      </c>
      <c r="U419" s="136">
        <v>2.3039999999999998</v>
      </c>
      <c r="V419" s="136">
        <f>ROUND(E419*U419,2)</f>
        <v>4.28</v>
      </c>
      <c r="W419" s="136"/>
      <c r="X419" s="136" t="s">
        <v>319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320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78" t="s">
        <v>584</v>
      </c>
      <c r="D420" s="279"/>
      <c r="E420" s="279"/>
      <c r="F420" s="279"/>
      <c r="G420" s="279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325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326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297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585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297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586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297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587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297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588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297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65"/>
      <c r="D426" s="266"/>
      <c r="E426" s="266"/>
      <c r="F426" s="266"/>
      <c r="G426" s="266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283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589</v>
      </c>
      <c r="C427" s="156" t="s">
        <v>3419</v>
      </c>
      <c r="D427" s="148" t="s">
        <v>360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395</v>
      </c>
      <c r="S427" s="151" t="s">
        <v>3358</v>
      </c>
      <c r="T427" s="152" t="s">
        <v>278</v>
      </c>
      <c r="U427" s="136">
        <v>0.7</v>
      </c>
      <c r="V427" s="136">
        <f>ROUND(E427*U427,2)</f>
        <v>10.25</v>
      </c>
      <c r="W427" s="136"/>
      <c r="X427" s="136" t="s">
        <v>319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320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78" t="s">
        <v>590</v>
      </c>
      <c r="D428" s="279"/>
      <c r="E428" s="279"/>
      <c r="F428" s="279"/>
      <c r="G428" s="279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325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76" t="s">
        <v>591</v>
      </c>
      <c r="D429" s="277"/>
      <c r="E429" s="277"/>
      <c r="F429" s="277"/>
      <c r="G429" s="277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282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326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297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587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297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592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297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65"/>
      <c r="D433" s="266"/>
      <c r="E433" s="266"/>
      <c r="F433" s="266"/>
      <c r="G433" s="266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283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593</v>
      </c>
      <c r="C434" s="156" t="s">
        <v>3418</v>
      </c>
      <c r="D434" s="148" t="s">
        <v>360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395</v>
      </c>
      <c r="S434" s="151" t="s">
        <v>3358</v>
      </c>
      <c r="T434" s="152" t="s">
        <v>278</v>
      </c>
      <c r="U434" s="136">
        <v>0.3</v>
      </c>
      <c r="V434" s="136">
        <f>ROUND(E434*U434,2)</f>
        <v>4.3899999999999997</v>
      </c>
      <c r="W434" s="136"/>
      <c r="X434" s="136" t="s">
        <v>319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320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78" t="s">
        <v>590</v>
      </c>
      <c r="D435" s="279"/>
      <c r="E435" s="279"/>
      <c r="F435" s="279"/>
      <c r="G435" s="279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325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326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297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587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297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592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297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65"/>
      <c r="D439" s="266"/>
      <c r="E439" s="266"/>
      <c r="F439" s="266"/>
      <c r="G439" s="266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283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594</v>
      </c>
      <c r="C440" s="156" t="s">
        <v>3417</v>
      </c>
      <c r="D440" s="148" t="s">
        <v>360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395</v>
      </c>
      <c r="S440" s="151" t="s">
        <v>3358</v>
      </c>
      <c r="T440" s="152" t="s">
        <v>278</v>
      </c>
      <c r="U440" s="136">
        <v>0.22500000000000001</v>
      </c>
      <c r="V440" s="136">
        <f>ROUND(E440*U440,2)</f>
        <v>4.6500000000000004</v>
      </c>
      <c r="W440" s="136"/>
      <c r="X440" s="136" t="s">
        <v>319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320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78" t="s">
        <v>590</v>
      </c>
      <c r="D441" s="279"/>
      <c r="E441" s="279"/>
      <c r="F441" s="279"/>
      <c r="G441" s="279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325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326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297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587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297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592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297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585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297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595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297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65"/>
      <c r="D447" s="266"/>
      <c r="E447" s="266"/>
      <c r="F447" s="266"/>
      <c r="G447" s="266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283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596</v>
      </c>
      <c r="C448" s="156" t="s">
        <v>3416</v>
      </c>
      <c r="D448" s="148" t="s">
        <v>430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395</v>
      </c>
      <c r="S448" s="151" t="s">
        <v>3358</v>
      </c>
      <c r="T448" s="152" t="s">
        <v>278</v>
      </c>
      <c r="U448" s="136">
        <v>29.568000000000001</v>
      </c>
      <c r="V448" s="136">
        <f>ROUND(E448*U448,2)</f>
        <v>5.53</v>
      </c>
      <c r="W448" s="136"/>
      <c r="X448" s="136" t="s">
        <v>319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320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78" t="s">
        <v>597</v>
      </c>
      <c r="D449" s="279"/>
      <c r="E449" s="279"/>
      <c r="F449" s="279"/>
      <c r="G449" s="279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325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326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297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598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297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599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297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65"/>
      <c r="D453" s="266"/>
      <c r="E453" s="266"/>
      <c r="F453" s="266"/>
      <c r="G453" s="266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283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600</v>
      </c>
      <c r="C454" s="156" t="s">
        <v>601</v>
      </c>
      <c r="D454" s="148" t="s">
        <v>360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395</v>
      </c>
      <c r="S454" s="151" t="s">
        <v>3358</v>
      </c>
      <c r="T454" s="152" t="s">
        <v>278</v>
      </c>
      <c r="U454" s="136">
        <v>0.31</v>
      </c>
      <c r="V454" s="136">
        <f>ROUND(E454*U454,2)</f>
        <v>1.86</v>
      </c>
      <c r="W454" s="136"/>
      <c r="X454" s="136" t="s">
        <v>319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320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78" t="s">
        <v>602</v>
      </c>
      <c r="D455" s="279"/>
      <c r="E455" s="279"/>
      <c r="F455" s="279"/>
      <c r="G455" s="279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325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326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297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585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297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595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297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65"/>
      <c r="D459" s="266"/>
      <c r="E459" s="266"/>
      <c r="F459" s="266"/>
      <c r="G459" s="266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283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603</v>
      </c>
      <c r="C460" s="156" t="s">
        <v>604</v>
      </c>
      <c r="D460" s="148" t="s">
        <v>543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395</v>
      </c>
      <c r="S460" s="151" t="s">
        <v>3358</v>
      </c>
      <c r="T460" s="152" t="s">
        <v>278</v>
      </c>
      <c r="U460" s="136">
        <v>0.18</v>
      </c>
      <c r="V460" s="136">
        <f>ROUND(E460*U460,2)</f>
        <v>0.86</v>
      </c>
      <c r="W460" s="136"/>
      <c r="X460" s="136" t="s">
        <v>319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320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78" t="s">
        <v>602</v>
      </c>
      <c r="D461" s="279"/>
      <c r="E461" s="279"/>
      <c r="F461" s="279"/>
      <c r="G461" s="279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325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76" t="s">
        <v>591</v>
      </c>
      <c r="D462" s="277"/>
      <c r="E462" s="277"/>
      <c r="F462" s="277"/>
      <c r="G462" s="277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282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326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297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585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297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605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297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65"/>
      <c r="D466" s="266"/>
      <c r="E466" s="266"/>
      <c r="F466" s="266"/>
      <c r="G466" s="266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283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272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273</v>
      </c>
    </row>
    <row r="468" spans="1:60" ht="22.5" outlineLevel="1" x14ac:dyDescent="0.2">
      <c r="A468" s="146">
        <v>58</v>
      </c>
      <c r="B468" s="147" t="s">
        <v>606</v>
      </c>
      <c r="C468" s="156" t="s">
        <v>607</v>
      </c>
      <c r="D468" s="148" t="s">
        <v>360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395</v>
      </c>
      <c r="S468" s="151" t="s">
        <v>3358</v>
      </c>
      <c r="T468" s="152" t="s">
        <v>278</v>
      </c>
      <c r="U468" s="136">
        <v>1.4039999999999999</v>
      </c>
      <c r="V468" s="136">
        <f>ROUND(E468*U468,2)</f>
        <v>12</v>
      </c>
      <c r="W468" s="136"/>
      <c r="X468" s="136" t="s">
        <v>319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608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78" t="s">
        <v>609</v>
      </c>
      <c r="D469" s="279"/>
      <c r="E469" s="279"/>
      <c r="F469" s="279"/>
      <c r="G469" s="279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325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610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297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454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297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611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297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612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297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65"/>
      <c r="D474" s="266"/>
      <c r="E474" s="266"/>
      <c r="F474" s="266"/>
      <c r="G474" s="266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283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613</v>
      </c>
      <c r="C475" s="156" t="s">
        <v>614</v>
      </c>
      <c r="D475" s="148" t="s">
        <v>360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395</v>
      </c>
      <c r="S475" s="151" t="s">
        <v>3358</v>
      </c>
      <c r="T475" s="152" t="s">
        <v>278</v>
      </c>
      <c r="U475" s="136">
        <v>1.4039999999999999</v>
      </c>
      <c r="V475" s="136">
        <f>ROUND(E475*U475,2)</f>
        <v>17.87</v>
      </c>
      <c r="W475" s="136"/>
      <c r="X475" s="136" t="s">
        <v>319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608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78" t="s">
        <v>609</v>
      </c>
      <c r="D476" s="279"/>
      <c r="E476" s="279"/>
      <c r="F476" s="279"/>
      <c r="G476" s="279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325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446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297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615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297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65"/>
      <c r="D479" s="266"/>
      <c r="E479" s="266"/>
      <c r="F479" s="266"/>
      <c r="G479" s="266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283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616</v>
      </c>
      <c r="C480" s="156" t="s">
        <v>617</v>
      </c>
      <c r="D480" s="148" t="s">
        <v>360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395</v>
      </c>
      <c r="S480" s="151" t="s">
        <v>3358</v>
      </c>
      <c r="T480" s="152" t="s">
        <v>278</v>
      </c>
      <c r="U480" s="136">
        <v>1.452</v>
      </c>
      <c r="V480" s="136">
        <f>ROUND(E480*U480,2)</f>
        <v>5.45</v>
      </c>
      <c r="W480" s="136"/>
      <c r="X480" s="136" t="s">
        <v>319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320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78" t="s">
        <v>609</v>
      </c>
      <c r="D481" s="279"/>
      <c r="E481" s="279"/>
      <c r="F481" s="279"/>
      <c r="G481" s="279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325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618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297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619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297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620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297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65"/>
      <c r="D485" s="266"/>
      <c r="E485" s="266"/>
      <c r="F485" s="266"/>
      <c r="G485" s="266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283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621</v>
      </c>
      <c r="C486" s="156" t="s">
        <v>3415</v>
      </c>
      <c r="D486" s="148" t="s">
        <v>489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395</v>
      </c>
      <c r="S486" s="151" t="s">
        <v>3358</v>
      </c>
      <c r="T486" s="152" t="s">
        <v>278</v>
      </c>
      <c r="U486" s="136">
        <v>0.36</v>
      </c>
      <c r="V486" s="136">
        <f>ROUND(E486*U486,2)</f>
        <v>0.72</v>
      </c>
      <c r="W486" s="136"/>
      <c r="X486" s="136" t="s">
        <v>319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320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446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297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297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454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297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297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65"/>
      <c r="D491" s="266"/>
      <c r="E491" s="266"/>
      <c r="F491" s="266"/>
      <c r="G491" s="266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283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622</v>
      </c>
      <c r="C492" s="156" t="s">
        <v>3414</v>
      </c>
      <c r="D492" s="148" t="s">
        <v>489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395</v>
      </c>
      <c r="S492" s="151" t="s">
        <v>623</v>
      </c>
      <c r="T492" s="152" t="s">
        <v>278</v>
      </c>
      <c r="U492" s="136">
        <v>0.71</v>
      </c>
      <c r="V492" s="136">
        <f>ROUND(E492*U492,2)</f>
        <v>14.91</v>
      </c>
      <c r="W492" s="136"/>
      <c r="X492" s="136" t="s">
        <v>319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320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624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297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446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297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297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454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297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297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625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297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65"/>
      <c r="D499" s="266"/>
      <c r="E499" s="266"/>
      <c r="F499" s="266"/>
      <c r="G499" s="266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283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626</v>
      </c>
      <c r="C500" s="156" t="s">
        <v>3413</v>
      </c>
      <c r="D500" s="148" t="s">
        <v>489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395</v>
      </c>
      <c r="S500" s="151" t="s">
        <v>623</v>
      </c>
      <c r="T500" s="152" t="s">
        <v>278</v>
      </c>
      <c r="U500" s="136">
        <v>0.71</v>
      </c>
      <c r="V500" s="136">
        <f>ROUND(E500*U500,2)</f>
        <v>5.68</v>
      </c>
      <c r="W500" s="136"/>
      <c r="X500" s="136" t="s">
        <v>319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320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454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297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627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297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65"/>
      <c r="D503" s="266"/>
      <c r="E503" s="266"/>
      <c r="F503" s="266"/>
      <c r="G503" s="266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283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628</v>
      </c>
      <c r="C504" s="156" t="s">
        <v>3412</v>
      </c>
      <c r="D504" s="148" t="s">
        <v>489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395</v>
      </c>
      <c r="S504" s="151" t="s">
        <v>623</v>
      </c>
      <c r="T504" s="152" t="s">
        <v>278</v>
      </c>
      <c r="U504" s="136">
        <v>0.15</v>
      </c>
      <c r="V504" s="136">
        <f>ROUND(E504*U504,2)</f>
        <v>0.75</v>
      </c>
      <c r="W504" s="136"/>
      <c r="X504" s="136" t="s">
        <v>319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320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446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297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297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454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297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629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297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65"/>
      <c r="D509" s="266"/>
      <c r="E509" s="266"/>
      <c r="F509" s="266"/>
      <c r="G509" s="266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283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630</v>
      </c>
      <c r="C510" s="156" t="s">
        <v>631</v>
      </c>
      <c r="D510" s="148" t="s">
        <v>360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395</v>
      </c>
      <c r="S510" s="151" t="s">
        <v>3358</v>
      </c>
      <c r="T510" s="152" t="s">
        <v>278</v>
      </c>
      <c r="U510" s="136">
        <v>0</v>
      </c>
      <c r="V510" s="136">
        <f>ROUND(E510*U510,2)</f>
        <v>0</v>
      </c>
      <c r="W510" s="136"/>
      <c r="X510" s="136" t="s">
        <v>319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320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618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297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619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297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620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297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65"/>
      <c r="D514" s="266"/>
      <c r="E514" s="266"/>
      <c r="F514" s="266"/>
      <c r="G514" s="266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283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632</v>
      </c>
      <c r="C515" s="156" t="s">
        <v>3411</v>
      </c>
      <c r="D515" s="148" t="s">
        <v>360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395</v>
      </c>
      <c r="S515" s="151" t="s">
        <v>3358</v>
      </c>
      <c r="T515" s="152" t="s">
        <v>278</v>
      </c>
      <c r="U515" s="136">
        <v>1.01</v>
      </c>
      <c r="V515" s="136">
        <f>ROUND(E515*U515,2)</f>
        <v>470.69</v>
      </c>
      <c r="W515" s="136"/>
      <c r="X515" s="136" t="s">
        <v>319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320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633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297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634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297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635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297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636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297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65"/>
      <c r="D520" s="266"/>
      <c r="E520" s="266"/>
      <c r="F520" s="266"/>
      <c r="G520" s="266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283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637</v>
      </c>
      <c r="C521" s="156" t="s">
        <v>3410</v>
      </c>
      <c r="D521" s="148" t="s">
        <v>360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395</v>
      </c>
      <c r="S521" s="151" t="s">
        <v>3358</v>
      </c>
      <c r="T521" s="152" t="s">
        <v>278</v>
      </c>
      <c r="U521" s="136">
        <v>1.01</v>
      </c>
      <c r="V521" s="136">
        <f>ROUND(E521*U521,2)</f>
        <v>33.200000000000003</v>
      </c>
      <c r="W521" s="136"/>
      <c r="X521" s="136" t="s">
        <v>319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320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633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297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638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297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635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297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639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297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65"/>
      <c r="D526" s="266"/>
      <c r="E526" s="266"/>
      <c r="F526" s="266"/>
      <c r="G526" s="266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283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640</v>
      </c>
      <c r="C527" s="156" t="s">
        <v>641</v>
      </c>
      <c r="D527" s="148" t="s">
        <v>360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395</v>
      </c>
      <c r="S527" s="151" t="s">
        <v>3358</v>
      </c>
      <c r="T527" s="152" t="s">
        <v>278</v>
      </c>
      <c r="U527" s="136">
        <v>0.28000000000000003</v>
      </c>
      <c r="V527" s="136">
        <f>ROUND(E527*U527,2)</f>
        <v>11.26</v>
      </c>
      <c r="W527" s="136"/>
      <c r="X527" s="136" t="s">
        <v>319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320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635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297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642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297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633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297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638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297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635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297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643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297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65"/>
      <c r="D534" s="266"/>
      <c r="E534" s="266"/>
      <c r="F534" s="266"/>
      <c r="G534" s="266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283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644</v>
      </c>
      <c r="C535" s="156" t="s">
        <v>645</v>
      </c>
      <c r="D535" s="148" t="s">
        <v>360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292</v>
      </c>
      <c r="T535" s="152" t="s">
        <v>278</v>
      </c>
      <c r="U535" s="136">
        <v>0</v>
      </c>
      <c r="V535" s="136">
        <f>ROUND(E535*U535,2)</f>
        <v>0</v>
      </c>
      <c r="W535" s="136"/>
      <c r="X535" s="136" t="s">
        <v>319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320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446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297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646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297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454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297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647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297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648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297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649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297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650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297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651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297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652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297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653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297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654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297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655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297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65"/>
      <c r="D548" s="266"/>
      <c r="E548" s="266"/>
      <c r="F548" s="266"/>
      <c r="G548" s="266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283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656</v>
      </c>
      <c r="C549" s="156" t="s">
        <v>657</v>
      </c>
      <c r="D549" s="148" t="s">
        <v>360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292</v>
      </c>
      <c r="T549" s="152" t="s">
        <v>278</v>
      </c>
      <c r="U549" s="136">
        <v>0</v>
      </c>
      <c r="V549" s="136">
        <f>ROUND(E549*U549,2)</f>
        <v>0</v>
      </c>
      <c r="W549" s="136"/>
      <c r="X549" s="136" t="s">
        <v>319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320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446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297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297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454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297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297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65"/>
      <c r="D554" s="266"/>
      <c r="E554" s="266"/>
      <c r="F554" s="266"/>
      <c r="G554" s="266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283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658</v>
      </c>
      <c r="C555" s="156" t="s">
        <v>659</v>
      </c>
      <c r="D555" s="148" t="s">
        <v>360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292</v>
      </c>
      <c r="T555" s="152" t="s">
        <v>278</v>
      </c>
      <c r="U555" s="136">
        <v>0.77</v>
      </c>
      <c r="V555" s="136">
        <f>ROUND(E555*U555,2)</f>
        <v>80.34</v>
      </c>
      <c r="W555" s="136"/>
      <c r="X555" s="136" t="s">
        <v>319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320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660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297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661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297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662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297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663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297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65"/>
      <c r="D560" s="266"/>
      <c r="E560" s="266"/>
      <c r="F560" s="266"/>
      <c r="G560" s="266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283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664</v>
      </c>
      <c r="C561" s="156" t="s">
        <v>665</v>
      </c>
      <c r="D561" s="148" t="s">
        <v>666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292</v>
      </c>
      <c r="T561" s="152" t="s">
        <v>278</v>
      </c>
      <c r="U561" s="136">
        <v>0</v>
      </c>
      <c r="V561" s="136">
        <f>ROUND(E561*U561,2)</f>
        <v>0</v>
      </c>
      <c r="W561" s="136"/>
      <c r="X561" s="136" t="s">
        <v>319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320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446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297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297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454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297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297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65"/>
      <c r="D566" s="266"/>
      <c r="E566" s="266"/>
      <c r="F566" s="266"/>
      <c r="G566" s="266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283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667</v>
      </c>
      <c r="C567" s="156" t="s">
        <v>668</v>
      </c>
      <c r="D567" s="148" t="s">
        <v>360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292</v>
      </c>
      <c r="T567" s="152" t="s">
        <v>278</v>
      </c>
      <c r="U567" s="136">
        <v>0.28000000000000003</v>
      </c>
      <c r="V567" s="136">
        <f>ROUND(E567*U567,2)</f>
        <v>139.69</v>
      </c>
      <c r="W567" s="136"/>
      <c r="X567" s="136" t="s">
        <v>319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320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633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297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634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297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635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297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636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297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633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297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638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297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635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297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639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297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65"/>
      <c r="D576" s="266"/>
      <c r="E576" s="266"/>
      <c r="F576" s="266"/>
      <c r="G576" s="266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283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669</v>
      </c>
      <c r="C577" s="156" t="s">
        <v>670</v>
      </c>
      <c r="D577" s="148" t="s">
        <v>671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292</v>
      </c>
      <c r="T577" s="152" t="s">
        <v>278</v>
      </c>
      <c r="U577" s="136">
        <v>0</v>
      </c>
      <c r="V577" s="136">
        <f>ROUND(E577*U577,2)</f>
        <v>0</v>
      </c>
      <c r="W577" s="136"/>
      <c r="X577" s="136" t="s">
        <v>319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320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454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297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297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65"/>
      <c r="D580" s="266"/>
      <c r="E580" s="266"/>
      <c r="F580" s="266"/>
      <c r="G580" s="266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283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672</v>
      </c>
      <c r="C581" s="156" t="s">
        <v>673</v>
      </c>
      <c r="D581" s="148" t="s">
        <v>671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292</v>
      </c>
      <c r="T581" s="152" t="s">
        <v>278</v>
      </c>
      <c r="U581" s="136">
        <v>0</v>
      </c>
      <c r="V581" s="136">
        <f>ROUND(E581*U581,2)</f>
        <v>0</v>
      </c>
      <c r="W581" s="136"/>
      <c r="X581" s="136" t="s">
        <v>319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320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454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297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297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65"/>
      <c r="D584" s="266"/>
      <c r="E584" s="266"/>
      <c r="F584" s="266"/>
      <c r="G584" s="266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283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674</v>
      </c>
      <c r="C585" s="156" t="s">
        <v>3409</v>
      </c>
      <c r="D585" s="148" t="s">
        <v>360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675</v>
      </c>
      <c r="S585" s="151" t="s">
        <v>3358</v>
      </c>
      <c r="T585" s="152" t="s">
        <v>278</v>
      </c>
      <c r="U585" s="136">
        <v>0</v>
      </c>
      <c r="V585" s="136">
        <f>ROUND(E585*U585,2)</f>
        <v>0</v>
      </c>
      <c r="W585" s="136"/>
      <c r="X585" s="136" t="s">
        <v>676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677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660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297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661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297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662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297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678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297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65"/>
      <c r="D590" s="266"/>
      <c r="E590" s="266"/>
      <c r="F590" s="266"/>
      <c r="G590" s="266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283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272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273</v>
      </c>
    </row>
    <row r="592" spans="1:60" ht="33.75" outlineLevel="1" x14ac:dyDescent="0.2">
      <c r="A592" s="146">
        <v>77</v>
      </c>
      <c r="B592" s="147" t="s">
        <v>679</v>
      </c>
      <c r="C592" s="156" t="s">
        <v>3408</v>
      </c>
      <c r="D592" s="148" t="s">
        <v>322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395</v>
      </c>
      <c r="S592" s="151" t="s">
        <v>3358</v>
      </c>
      <c r="T592" s="152" t="s">
        <v>278</v>
      </c>
      <c r="U592" s="136">
        <v>0.98699999999999999</v>
      </c>
      <c r="V592" s="136">
        <f>ROUND(E592*U592,2)</f>
        <v>14.61</v>
      </c>
      <c r="W592" s="136"/>
      <c r="X592" s="136" t="s">
        <v>319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320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461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297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680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297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65"/>
      <c r="D595" s="266"/>
      <c r="E595" s="266"/>
      <c r="F595" s="266"/>
      <c r="G595" s="266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283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681</v>
      </c>
      <c r="C596" s="156" t="s">
        <v>3407</v>
      </c>
      <c r="D596" s="148" t="s">
        <v>360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395</v>
      </c>
      <c r="S596" s="151" t="s">
        <v>3358</v>
      </c>
      <c r="T596" s="152" t="s">
        <v>278</v>
      </c>
      <c r="U596" s="136">
        <v>0.65</v>
      </c>
      <c r="V596" s="136">
        <f>ROUND(E596*U596,2)</f>
        <v>48.11</v>
      </c>
      <c r="W596" s="136"/>
      <c r="X596" s="136" t="s">
        <v>319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320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78" t="s">
        <v>3405</v>
      </c>
      <c r="D597" s="279"/>
      <c r="E597" s="279"/>
      <c r="F597" s="279"/>
      <c r="G597" s="279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325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461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297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682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297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65"/>
      <c r="D600" s="266"/>
      <c r="E600" s="266"/>
      <c r="F600" s="266"/>
      <c r="G600" s="266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283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683</v>
      </c>
      <c r="C601" s="156" t="s">
        <v>3406</v>
      </c>
      <c r="D601" s="148" t="s">
        <v>360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395</v>
      </c>
      <c r="S601" s="151" t="s">
        <v>3358</v>
      </c>
      <c r="T601" s="152" t="s">
        <v>278</v>
      </c>
      <c r="U601" s="136">
        <v>0.17</v>
      </c>
      <c r="V601" s="136">
        <f>ROUND(E601*U601,2)</f>
        <v>12.58</v>
      </c>
      <c r="W601" s="136"/>
      <c r="X601" s="136" t="s">
        <v>319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320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78" t="s">
        <v>3405</v>
      </c>
      <c r="D602" s="279"/>
      <c r="E602" s="279"/>
      <c r="F602" s="279"/>
      <c r="G602" s="279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325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461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297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682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297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65"/>
      <c r="D605" s="266"/>
      <c r="E605" s="266"/>
      <c r="F605" s="266"/>
      <c r="G605" s="266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283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684</v>
      </c>
      <c r="C606" s="156" t="s">
        <v>685</v>
      </c>
      <c r="D606" s="148" t="s">
        <v>543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395</v>
      </c>
      <c r="S606" s="151" t="s">
        <v>3358</v>
      </c>
      <c r="T606" s="152" t="s">
        <v>278</v>
      </c>
      <c r="U606" s="136">
        <v>0.87</v>
      </c>
      <c r="V606" s="136">
        <f>ROUND(E606*U606,2)</f>
        <v>36.450000000000003</v>
      </c>
      <c r="W606" s="136"/>
      <c r="X606" s="136" t="s">
        <v>319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320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78" t="s">
        <v>3405</v>
      </c>
      <c r="D607" s="279"/>
      <c r="E607" s="279"/>
      <c r="F607" s="279"/>
      <c r="G607" s="279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325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461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297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686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297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65"/>
      <c r="D610" s="266"/>
      <c r="E610" s="266"/>
      <c r="F610" s="266"/>
      <c r="G610" s="266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283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687</v>
      </c>
      <c r="C611" s="156" t="s">
        <v>688</v>
      </c>
      <c r="D611" s="148" t="s">
        <v>543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395</v>
      </c>
      <c r="S611" s="151" t="s">
        <v>3358</v>
      </c>
      <c r="T611" s="152" t="s">
        <v>278</v>
      </c>
      <c r="U611" s="136">
        <v>0.23</v>
      </c>
      <c r="V611" s="136">
        <f>ROUND(E611*U611,2)</f>
        <v>9.64</v>
      </c>
      <c r="W611" s="136"/>
      <c r="X611" s="136" t="s">
        <v>319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608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78" t="s">
        <v>3405</v>
      </c>
      <c r="D612" s="279"/>
      <c r="E612" s="279"/>
      <c r="F612" s="279"/>
      <c r="G612" s="279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325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461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297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686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297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65"/>
      <c r="D615" s="266"/>
      <c r="E615" s="266"/>
      <c r="F615" s="266"/>
      <c r="G615" s="266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283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689</v>
      </c>
      <c r="C616" s="156" t="s">
        <v>690</v>
      </c>
      <c r="D616" s="148" t="s">
        <v>430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395</v>
      </c>
      <c r="S616" s="151" t="s">
        <v>3358</v>
      </c>
      <c r="T616" s="152" t="s">
        <v>278</v>
      </c>
      <c r="U616" s="136">
        <v>26.616</v>
      </c>
      <c r="V616" s="136">
        <f>ROUND(E616*U616,2)</f>
        <v>38.729999999999997</v>
      </c>
      <c r="W616" s="136"/>
      <c r="X616" s="136" t="s">
        <v>319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320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78" t="s">
        <v>3404</v>
      </c>
      <c r="D617" s="279"/>
      <c r="E617" s="279"/>
      <c r="F617" s="279"/>
      <c r="G617" s="279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325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691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297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692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297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693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297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65"/>
      <c r="D621" s="266"/>
      <c r="E621" s="266"/>
      <c r="F621" s="266"/>
      <c r="G621" s="266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283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694</v>
      </c>
      <c r="C622" s="156" t="s">
        <v>695</v>
      </c>
      <c r="D622" s="148" t="s">
        <v>322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395</v>
      </c>
      <c r="S622" s="151" t="s">
        <v>3358</v>
      </c>
      <c r="T622" s="152" t="s">
        <v>278</v>
      </c>
      <c r="U622" s="136">
        <v>1.45</v>
      </c>
      <c r="V622" s="136">
        <f>ROUND(E622*U622,2)</f>
        <v>6.33</v>
      </c>
      <c r="W622" s="136"/>
      <c r="X622" s="136" t="s">
        <v>319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320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696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297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697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297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450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297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698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297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65"/>
      <c r="D627" s="266"/>
      <c r="E627" s="266"/>
      <c r="F627" s="266"/>
      <c r="G627" s="266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283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699</v>
      </c>
      <c r="C628" s="156" t="s">
        <v>700</v>
      </c>
      <c r="D628" s="148" t="s">
        <v>360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395</v>
      </c>
      <c r="S628" s="151" t="s">
        <v>3358</v>
      </c>
      <c r="T628" s="152" t="s">
        <v>278</v>
      </c>
      <c r="U628" s="136">
        <v>0.79</v>
      </c>
      <c r="V628" s="136">
        <f>ROUND(E628*U628,2)</f>
        <v>14.78</v>
      </c>
      <c r="W628" s="136"/>
      <c r="X628" s="136" t="s">
        <v>319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320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696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297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701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297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450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297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702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297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65"/>
      <c r="D633" s="266"/>
      <c r="E633" s="266"/>
      <c r="F633" s="266"/>
      <c r="G633" s="266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283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703</v>
      </c>
      <c r="C634" s="156" t="s">
        <v>704</v>
      </c>
      <c r="D634" s="148" t="s">
        <v>360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395</v>
      </c>
      <c r="S634" s="151" t="s">
        <v>3358</v>
      </c>
      <c r="T634" s="152" t="s">
        <v>278</v>
      </c>
      <c r="U634" s="136">
        <v>0.24</v>
      </c>
      <c r="V634" s="136">
        <f>ROUND(E634*U634,2)</f>
        <v>4.49</v>
      </c>
      <c r="W634" s="136"/>
      <c r="X634" s="136" t="s">
        <v>319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320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696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297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701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297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450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297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702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297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65"/>
      <c r="D639" s="266"/>
      <c r="E639" s="266"/>
      <c r="F639" s="266"/>
      <c r="G639" s="266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283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705</v>
      </c>
      <c r="C640" s="156" t="s">
        <v>706</v>
      </c>
      <c r="D640" s="148" t="s">
        <v>430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395</v>
      </c>
      <c r="S640" s="151" t="s">
        <v>3358</v>
      </c>
      <c r="T640" s="152" t="s">
        <v>278</v>
      </c>
      <c r="U640" s="136">
        <v>27.67</v>
      </c>
      <c r="V640" s="136">
        <f>ROUND(E640*U640,2)</f>
        <v>19.420000000000002</v>
      </c>
      <c r="W640" s="136"/>
      <c r="X640" s="136" t="s">
        <v>319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320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78" t="s">
        <v>707</v>
      </c>
      <c r="D641" s="279"/>
      <c r="E641" s="279"/>
      <c r="F641" s="279"/>
      <c r="G641" s="279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325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696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297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708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297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450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297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709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297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65"/>
      <c r="D646" s="266"/>
      <c r="E646" s="266"/>
      <c r="F646" s="266"/>
      <c r="G646" s="266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283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710</v>
      </c>
      <c r="C647" s="156" t="s">
        <v>711</v>
      </c>
      <c r="D647" s="148" t="s">
        <v>712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292</v>
      </c>
      <c r="T647" s="152" t="s">
        <v>278</v>
      </c>
      <c r="U647" s="136">
        <v>2.2000000000000002</v>
      </c>
      <c r="V647" s="136">
        <f>ROUND(E647*U647,2)</f>
        <v>2.58</v>
      </c>
      <c r="W647" s="136"/>
      <c r="X647" s="136" t="s">
        <v>319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320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443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297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501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297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713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297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714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297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504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297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715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297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65"/>
      <c r="D654" s="266"/>
      <c r="E654" s="266"/>
      <c r="F654" s="266"/>
      <c r="G654" s="266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283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716</v>
      </c>
      <c r="C655" s="156" t="s">
        <v>717</v>
      </c>
      <c r="D655" s="148" t="s">
        <v>718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292</v>
      </c>
      <c r="T655" s="152" t="s">
        <v>278</v>
      </c>
      <c r="U655" s="136">
        <v>0</v>
      </c>
      <c r="V655" s="136">
        <f>ROUND(E655*U655,2)</f>
        <v>0</v>
      </c>
      <c r="W655" s="136"/>
      <c r="X655" s="136" t="s">
        <v>319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320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444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297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719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297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65"/>
      <c r="D658" s="266"/>
      <c r="E658" s="266"/>
      <c r="F658" s="266"/>
      <c r="G658" s="266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283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272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273</v>
      </c>
    </row>
    <row r="660" spans="1:60" outlineLevel="1" x14ac:dyDescent="0.2">
      <c r="A660" s="146">
        <v>89</v>
      </c>
      <c r="B660" s="147" t="s">
        <v>720</v>
      </c>
      <c r="C660" s="156" t="s">
        <v>721</v>
      </c>
      <c r="D660" s="148" t="s">
        <v>543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395</v>
      </c>
      <c r="S660" s="151" t="s">
        <v>3358</v>
      </c>
      <c r="T660" s="152" t="s">
        <v>278</v>
      </c>
      <c r="U660" s="136">
        <v>0.56999999999999995</v>
      </c>
      <c r="V660" s="136">
        <f>ROUND(E660*U660,2)</f>
        <v>17.010000000000002</v>
      </c>
      <c r="W660" s="136"/>
      <c r="X660" s="136" t="s">
        <v>319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320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78" t="s">
        <v>722</v>
      </c>
      <c r="D661" s="279"/>
      <c r="E661" s="279"/>
      <c r="F661" s="279"/>
      <c r="G661" s="279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325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723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297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724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297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725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297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726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297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727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297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728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297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729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297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730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297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731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297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65"/>
      <c r="D671" s="266"/>
      <c r="E671" s="266"/>
      <c r="F671" s="266"/>
      <c r="G671" s="266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283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732</v>
      </c>
      <c r="C672" s="156" t="s">
        <v>733</v>
      </c>
      <c r="D672" s="148" t="s">
        <v>360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395</v>
      </c>
      <c r="S672" s="151" t="s">
        <v>3358</v>
      </c>
      <c r="T672" s="152" t="s">
        <v>278</v>
      </c>
      <c r="U672" s="136">
        <v>1.54</v>
      </c>
      <c r="V672" s="136">
        <f>ROUND(E672*U672,2)</f>
        <v>11.49</v>
      </c>
      <c r="W672" s="136"/>
      <c r="X672" s="136" t="s">
        <v>319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320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723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297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724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297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725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297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734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297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727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297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735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297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736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297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730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297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737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297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65"/>
      <c r="D682" s="266"/>
      <c r="E682" s="266"/>
      <c r="F682" s="266"/>
      <c r="G682" s="266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283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738</v>
      </c>
      <c r="C683" s="156" t="s">
        <v>739</v>
      </c>
      <c r="D683" s="148" t="s">
        <v>360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395</v>
      </c>
      <c r="S683" s="151" t="s">
        <v>3358</v>
      </c>
      <c r="T683" s="152" t="s">
        <v>278</v>
      </c>
      <c r="U683" s="136">
        <v>0.26</v>
      </c>
      <c r="V683" s="136">
        <f>ROUND(E683*U683,2)</f>
        <v>1.94</v>
      </c>
      <c r="W683" s="136"/>
      <c r="X683" s="136" t="s">
        <v>319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320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723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297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724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297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725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297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734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297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727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297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735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297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736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297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730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297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737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297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65"/>
      <c r="D693" s="266"/>
      <c r="E693" s="266"/>
      <c r="F693" s="266"/>
      <c r="G693" s="266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283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272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273</v>
      </c>
    </row>
    <row r="695" spans="1:60" outlineLevel="1" x14ac:dyDescent="0.2">
      <c r="A695" s="146">
        <v>92</v>
      </c>
      <c r="B695" s="147" t="s">
        <v>740</v>
      </c>
      <c r="C695" s="156" t="s">
        <v>741</v>
      </c>
      <c r="D695" s="148" t="s">
        <v>360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395</v>
      </c>
      <c r="S695" s="151" t="s">
        <v>3358</v>
      </c>
      <c r="T695" s="152" t="s">
        <v>278</v>
      </c>
      <c r="U695" s="136">
        <v>1.6</v>
      </c>
      <c r="V695" s="136">
        <f>ROUND(E695*U695,2)</f>
        <v>1.28</v>
      </c>
      <c r="W695" s="136"/>
      <c r="X695" s="136" t="s">
        <v>319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320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78" t="s">
        <v>742</v>
      </c>
      <c r="D696" s="279"/>
      <c r="E696" s="279"/>
      <c r="F696" s="279"/>
      <c r="G696" s="279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325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340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297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370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297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743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297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65"/>
      <c r="D700" s="266"/>
      <c r="E700" s="266"/>
      <c r="F700" s="266"/>
      <c r="G700" s="266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283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744</v>
      </c>
      <c r="C701" s="156" t="s">
        <v>745</v>
      </c>
      <c r="D701" s="148" t="s">
        <v>360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395</v>
      </c>
      <c r="S701" s="151" t="s">
        <v>3358</v>
      </c>
      <c r="T701" s="152" t="s">
        <v>278</v>
      </c>
      <c r="U701" s="136">
        <v>0.32</v>
      </c>
      <c r="V701" s="136">
        <f>ROUND(E701*U701,2)</f>
        <v>0.26</v>
      </c>
      <c r="W701" s="136"/>
      <c r="X701" s="136" t="s">
        <v>319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320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78" t="s">
        <v>742</v>
      </c>
      <c r="D702" s="279"/>
      <c r="E702" s="279"/>
      <c r="F702" s="279"/>
      <c r="G702" s="279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325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76" t="s">
        <v>411</v>
      </c>
      <c r="D703" s="277"/>
      <c r="E703" s="277"/>
      <c r="F703" s="277"/>
      <c r="G703" s="277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282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340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297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370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297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743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297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65"/>
      <c r="D707" s="266"/>
      <c r="E707" s="266"/>
      <c r="F707" s="266"/>
      <c r="G707" s="266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283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746</v>
      </c>
      <c r="C708" s="156" t="s">
        <v>747</v>
      </c>
      <c r="D708" s="148" t="s">
        <v>360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748</v>
      </c>
      <c r="S708" s="151" t="s">
        <v>3358</v>
      </c>
      <c r="T708" s="152" t="s">
        <v>278</v>
      </c>
      <c r="U708" s="136">
        <v>2.5999999999999999E-2</v>
      </c>
      <c r="V708" s="136">
        <f>ROUND(E708*U708,2)</f>
        <v>0.28999999999999998</v>
      </c>
      <c r="W708" s="136"/>
      <c r="X708" s="136" t="s">
        <v>319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320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340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297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370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297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749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297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65"/>
      <c r="D712" s="266"/>
      <c r="E712" s="266"/>
      <c r="F712" s="266"/>
      <c r="G712" s="266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283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750</v>
      </c>
      <c r="C713" s="156" t="s">
        <v>751</v>
      </c>
      <c r="D713" s="148" t="s">
        <v>360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748</v>
      </c>
      <c r="S713" s="151" t="s">
        <v>3358</v>
      </c>
      <c r="T713" s="152" t="s">
        <v>278</v>
      </c>
      <c r="U713" s="136">
        <v>2.9000000000000001E-2</v>
      </c>
      <c r="V713" s="136">
        <f>ROUND(E713*U713,2)</f>
        <v>0.32</v>
      </c>
      <c r="W713" s="136"/>
      <c r="X713" s="136" t="s">
        <v>319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320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340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297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370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297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749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297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65"/>
      <c r="D717" s="266"/>
      <c r="E717" s="266"/>
      <c r="F717" s="266"/>
      <c r="G717" s="266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283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752</v>
      </c>
      <c r="C718" s="156" t="s">
        <v>3403</v>
      </c>
      <c r="D718" s="148" t="s">
        <v>360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748</v>
      </c>
      <c r="S718" s="151" t="s">
        <v>3358</v>
      </c>
      <c r="T718" s="152" t="s">
        <v>278</v>
      </c>
      <c r="U718" s="136">
        <v>0.38800000000000001</v>
      </c>
      <c r="V718" s="136">
        <f>ROUND(E718*U718,2)</f>
        <v>0.54</v>
      </c>
      <c r="W718" s="136"/>
      <c r="X718" s="136" t="s">
        <v>319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320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78" t="s">
        <v>753</v>
      </c>
      <c r="D719" s="279"/>
      <c r="E719" s="279"/>
      <c r="F719" s="279"/>
      <c r="G719" s="279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325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661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297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370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297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754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297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65"/>
      <c r="D723" s="266"/>
      <c r="E723" s="266"/>
      <c r="F723" s="266"/>
      <c r="G723" s="266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283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755</v>
      </c>
      <c r="C724" s="156" t="s">
        <v>756</v>
      </c>
      <c r="D724" s="148" t="s">
        <v>360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292</v>
      </c>
      <c r="T724" s="152" t="s">
        <v>278</v>
      </c>
      <c r="U724" s="136">
        <v>0.61599999999999999</v>
      </c>
      <c r="V724" s="136">
        <f>ROUND(E724*U724,2)</f>
        <v>7.82</v>
      </c>
      <c r="W724" s="136"/>
      <c r="X724" s="136" t="s">
        <v>319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320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340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297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370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297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749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297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757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297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65"/>
      <c r="D729" s="266"/>
      <c r="E729" s="266"/>
      <c r="F729" s="266"/>
      <c r="G729" s="266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283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758</v>
      </c>
      <c r="C730" s="156" t="s">
        <v>759</v>
      </c>
      <c r="D730" s="148" t="s">
        <v>322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292</v>
      </c>
      <c r="T730" s="152" t="s">
        <v>278</v>
      </c>
      <c r="U730" s="136">
        <v>2.3170000000000002</v>
      </c>
      <c r="V730" s="136">
        <f>ROUND(E730*U730,2)</f>
        <v>6.2</v>
      </c>
      <c r="W730" s="136"/>
      <c r="X730" s="136" t="s">
        <v>319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320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74" t="s">
        <v>436</v>
      </c>
      <c r="D731" s="275"/>
      <c r="E731" s="275"/>
      <c r="F731" s="275"/>
      <c r="G731" s="275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282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340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297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370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297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760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297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761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297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762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297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65"/>
      <c r="D737" s="266"/>
      <c r="E737" s="266"/>
      <c r="F737" s="266"/>
      <c r="G737" s="266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283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272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273</v>
      </c>
    </row>
    <row r="739" spans="1:60" ht="22.5" outlineLevel="1" x14ac:dyDescent="0.2">
      <c r="A739" s="146">
        <v>99</v>
      </c>
      <c r="B739" s="147" t="s">
        <v>763</v>
      </c>
      <c r="C739" s="156" t="s">
        <v>764</v>
      </c>
      <c r="D739" s="148" t="s">
        <v>360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395</v>
      </c>
      <c r="S739" s="151" t="s">
        <v>3358</v>
      </c>
      <c r="T739" s="152" t="s">
        <v>278</v>
      </c>
      <c r="U739" s="136">
        <v>0.91</v>
      </c>
      <c r="V739" s="136">
        <f>ROUND(E739*U739,2)</f>
        <v>53.17</v>
      </c>
      <c r="W739" s="136"/>
      <c r="X739" s="136" t="s">
        <v>319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320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78" t="s">
        <v>765</v>
      </c>
      <c r="D740" s="279"/>
      <c r="E740" s="279"/>
      <c r="F740" s="279"/>
      <c r="G740" s="279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325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454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297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611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297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766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297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65"/>
      <c r="D744" s="266"/>
      <c r="E744" s="266"/>
      <c r="F744" s="266"/>
      <c r="G744" s="266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283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767</v>
      </c>
      <c r="C745" s="156" t="s">
        <v>3402</v>
      </c>
      <c r="D745" s="148" t="s">
        <v>360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441</v>
      </c>
      <c r="S745" s="151" t="s">
        <v>3358</v>
      </c>
      <c r="T745" s="152" t="s">
        <v>278</v>
      </c>
      <c r="U745" s="136">
        <v>0.15720000000000001</v>
      </c>
      <c r="V745" s="136">
        <f>ROUND(E745*U745,2)</f>
        <v>68.52</v>
      </c>
      <c r="W745" s="136"/>
      <c r="X745" s="136" t="s">
        <v>319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320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74" t="s">
        <v>768</v>
      </c>
      <c r="D746" s="275"/>
      <c r="E746" s="275"/>
      <c r="F746" s="275"/>
      <c r="G746" s="275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282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454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297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769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297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65"/>
      <c r="D749" s="266"/>
      <c r="E749" s="266"/>
      <c r="F749" s="266"/>
      <c r="G749" s="266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283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770</v>
      </c>
      <c r="C750" s="156" t="s">
        <v>771</v>
      </c>
      <c r="D750" s="148" t="s">
        <v>360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395</v>
      </c>
      <c r="S750" s="151" t="s">
        <v>3358</v>
      </c>
      <c r="T750" s="152" t="s">
        <v>278</v>
      </c>
      <c r="U750" s="136">
        <v>0.38100000000000001</v>
      </c>
      <c r="V750" s="136">
        <f>ROUND(E750*U750,2)</f>
        <v>166.07</v>
      </c>
      <c r="W750" s="136"/>
      <c r="X750" s="136" t="s">
        <v>319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320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78" t="s">
        <v>772</v>
      </c>
      <c r="D751" s="279"/>
      <c r="E751" s="279"/>
      <c r="F751" s="279"/>
      <c r="G751" s="279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325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454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297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769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297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65"/>
      <c r="D754" s="266"/>
      <c r="E754" s="266"/>
      <c r="F754" s="266"/>
      <c r="G754" s="266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283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773</v>
      </c>
      <c r="C755" s="156" t="s">
        <v>774</v>
      </c>
      <c r="D755" s="148" t="s">
        <v>360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395</v>
      </c>
      <c r="S755" s="151" t="s">
        <v>3358</v>
      </c>
      <c r="T755" s="152" t="s">
        <v>278</v>
      </c>
      <c r="U755" s="136">
        <v>0.48</v>
      </c>
      <c r="V755" s="136">
        <f>ROUND(E755*U755,2)</f>
        <v>48.97</v>
      </c>
      <c r="W755" s="136"/>
      <c r="X755" s="136" t="s">
        <v>319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320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78" t="s">
        <v>765</v>
      </c>
      <c r="D756" s="279"/>
      <c r="E756" s="279"/>
      <c r="F756" s="279"/>
      <c r="G756" s="279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325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454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297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611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297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766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297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454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297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775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297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65"/>
      <c r="D762" s="266"/>
      <c r="E762" s="266"/>
      <c r="F762" s="266"/>
      <c r="G762" s="266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283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776</v>
      </c>
      <c r="C763" s="156" t="s">
        <v>777</v>
      </c>
      <c r="D763" s="148" t="s">
        <v>543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441</v>
      </c>
      <c r="S763" s="151" t="s">
        <v>3358</v>
      </c>
      <c r="T763" s="152" t="s">
        <v>278</v>
      </c>
      <c r="U763" s="136">
        <v>0.18232999999999999</v>
      </c>
      <c r="V763" s="136">
        <f>ROUND(E763*U763,2)</f>
        <v>2.2599999999999998</v>
      </c>
      <c r="W763" s="136"/>
      <c r="X763" s="136" t="s">
        <v>319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320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446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297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778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297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779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297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780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297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781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297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65"/>
      <c r="D769" s="266"/>
      <c r="E769" s="266"/>
      <c r="F769" s="266"/>
      <c r="G769" s="266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283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782</v>
      </c>
      <c r="C770" s="156" t="s">
        <v>783</v>
      </c>
      <c r="D770" s="148" t="s">
        <v>360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441</v>
      </c>
      <c r="S770" s="151" t="s">
        <v>3358</v>
      </c>
      <c r="T770" s="152" t="s">
        <v>278</v>
      </c>
      <c r="U770" s="136">
        <v>0.08</v>
      </c>
      <c r="V770" s="136">
        <f>ROUND(E770*U770,2)</f>
        <v>206.2</v>
      </c>
      <c r="W770" s="136"/>
      <c r="X770" s="136" t="s">
        <v>319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320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784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297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785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297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65"/>
      <c r="D773" s="266"/>
      <c r="E773" s="266"/>
      <c r="F773" s="266"/>
      <c r="G773" s="266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283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786</v>
      </c>
      <c r="C774" s="156" t="s">
        <v>787</v>
      </c>
      <c r="D774" s="148" t="s">
        <v>360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441</v>
      </c>
      <c r="S774" s="151" t="s">
        <v>3358</v>
      </c>
      <c r="T774" s="152" t="s">
        <v>278</v>
      </c>
      <c r="U774" s="136">
        <v>0.75</v>
      </c>
      <c r="V774" s="136">
        <f>ROUND(E774*U774,2)</f>
        <v>234.55</v>
      </c>
      <c r="W774" s="136"/>
      <c r="X774" s="136" t="s">
        <v>319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320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788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297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789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297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790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297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791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297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792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297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793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297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794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297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795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297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796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297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797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297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798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297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799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297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800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297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801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297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802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297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803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297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804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297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805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297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806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297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654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297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807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297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65"/>
      <c r="D796" s="266"/>
      <c r="E796" s="266"/>
      <c r="F796" s="266"/>
      <c r="G796" s="266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283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808</v>
      </c>
      <c r="C797" s="156" t="s">
        <v>809</v>
      </c>
      <c r="D797" s="148" t="s">
        <v>360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395</v>
      </c>
      <c r="S797" s="151" t="s">
        <v>3358</v>
      </c>
      <c r="T797" s="152" t="s">
        <v>278</v>
      </c>
      <c r="U797" s="136">
        <v>0.61</v>
      </c>
      <c r="V797" s="136">
        <f>ROUND(E797*U797,2)</f>
        <v>99.78</v>
      </c>
      <c r="W797" s="136"/>
      <c r="X797" s="136" t="s">
        <v>319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320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78" t="s">
        <v>810</v>
      </c>
      <c r="D798" s="279"/>
      <c r="E798" s="279"/>
      <c r="F798" s="279"/>
      <c r="G798" s="279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325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811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297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446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297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812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297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813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297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814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297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815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297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816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297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817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297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818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297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454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297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819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297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812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297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820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297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814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297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821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297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822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297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812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297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823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297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824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297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812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297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825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297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826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297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827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297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828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297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829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297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817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297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830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297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795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297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812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297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831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297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826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297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832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297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833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297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812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297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834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297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826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297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835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297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836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297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817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297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837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297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654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297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838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297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65"/>
      <c r="D841" s="266"/>
      <c r="E841" s="266"/>
      <c r="F841" s="266"/>
      <c r="G841" s="266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283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839</v>
      </c>
      <c r="C842" s="156" t="s">
        <v>840</v>
      </c>
      <c r="D842" s="148" t="s">
        <v>360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395</v>
      </c>
      <c r="S842" s="151" t="s">
        <v>3358</v>
      </c>
      <c r="T842" s="152" t="s">
        <v>278</v>
      </c>
      <c r="U842" s="136">
        <v>0.32</v>
      </c>
      <c r="V842" s="136">
        <f>ROUND(E842*U842,2)</f>
        <v>824.8</v>
      </c>
      <c r="W842" s="136"/>
      <c r="X842" s="136" t="s">
        <v>319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320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78" t="s">
        <v>841</v>
      </c>
      <c r="D843" s="279"/>
      <c r="E843" s="279"/>
      <c r="F843" s="279"/>
      <c r="G843" s="279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325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784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297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785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297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65"/>
      <c r="D846" s="266"/>
      <c r="E846" s="266"/>
      <c r="F846" s="266"/>
      <c r="G846" s="266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283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842</v>
      </c>
      <c r="C847" s="156" t="s">
        <v>3401</v>
      </c>
      <c r="D847" s="148" t="s">
        <v>360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395</v>
      </c>
      <c r="S847" s="151" t="s">
        <v>3358</v>
      </c>
      <c r="T847" s="152" t="s">
        <v>278</v>
      </c>
      <c r="U847" s="136">
        <v>0.63</v>
      </c>
      <c r="V847" s="136">
        <f>ROUND(E847*U847,2)</f>
        <v>143.15</v>
      </c>
      <c r="W847" s="136"/>
      <c r="X847" s="136" t="s">
        <v>319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320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78" t="s">
        <v>3400</v>
      </c>
      <c r="D848" s="279"/>
      <c r="E848" s="279"/>
      <c r="F848" s="279"/>
      <c r="G848" s="279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325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501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297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843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297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844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297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454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297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611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297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845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297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456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297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454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297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846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297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847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297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491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297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848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297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849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297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654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297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850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297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65"/>
      <c r="D864" s="266"/>
      <c r="E864" s="266"/>
      <c r="F864" s="266"/>
      <c r="G864" s="266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283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851</v>
      </c>
      <c r="C865" s="156" t="s">
        <v>3399</v>
      </c>
      <c r="D865" s="148" t="s">
        <v>360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395</v>
      </c>
      <c r="S865" s="151" t="s">
        <v>3358</v>
      </c>
      <c r="T865" s="152" t="s">
        <v>278</v>
      </c>
      <c r="U865" s="136">
        <v>0.36</v>
      </c>
      <c r="V865" s="136">
        <f>ROUND(E865*U865,2)</f>
        <v>17.46</v>
      </c>
      <c r="W865" s="136"/>
      <c r="X865" s="136" t="s">
        <v>319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320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852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297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853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297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854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297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784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297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855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297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65"/>
      <c r="D871" s="266"/>
      <c r="E871" s="266"/>
      <c r="F871" s="266"/>
      <c r="G871" s="266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283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856</v>
      </c>
      <c r="C872" s="156" t="s">
        <v>857</v>
      </c>
      <c r="D872" s="148" t="s">
        <v>718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292</v>
      </c>
      <c r="T872" s="152" t="s">
        <v>278</v>
      </c>
      <c r="U872" s="136">
        <v>0.36</v>
      </c>
      <c r="V872" s="136">
        <f>ROUND(E872*U872,2)</f>
        <v>21.2</v>
      </c>
      <c r="W872" s="136"/>
      <c r="X872" s="136" t="s">
        <v>319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608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858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297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446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297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859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297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454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297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860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297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65"/>
      <c r="D878" s="266"/>
      <c r="E878" s="266"/>
      <c r="F878" s="266"/>
      <c r="G878" s="266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283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861</v>
      </c>
      <c r="C879" s="156" t="s">
        <v>862</v>
      </c>
      <c r="D879" s="148" t="s">
        <v>360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292</v>
      </c>
      <c r="T879" s="152" t="s">
        <v>278</v>
      </c>
      <c r="U879" s="136">
        <v>0.12</v>
      </c>
      <c r="V879" s="136">
        <f>ROUND(E879*U879,2)</f>
        <v>0.27</v>
      </c>
      <c r="W879" s="136"/>
      <c r="X879" s="136" t="s">
        <v>319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608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853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297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863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297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65"/>
      <c r="D882" s="266"/>
      <c r="E882" s="266"/>
      <c r="F882" s="266"/>
      <c r="G882" s="266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283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272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273</v>
      </c>
    </row>
    <row r="884" spans="1:60" outlineLevel="1" x14ac:dyDescent="0.2">
      <c r="A884" s="146">
        <v>112</v>
      </c>
      <c r="B884" s="147" t="s">
        <v>864</v>
      </c>
      <c r="C884" s="156" t="s">
        <v>865</v>
      </c>
      <c r="D884" s="148" t="s">
        <v>360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395</v>
      </c>
      <c r="S884" s="151" t="s">
        <v>3358</v>
      </c>
      <c r="T884" s="152" t="s">
        <v>278</v>
      </c>
      <c r="U884" s="136">
        <v>0.22400999999999999</v>
      </c>
      <c r="V884" s="136">
        <f>ROUND(E884*U884,2)</f>
        <v>1.06</v>
      </c>
      <c r="W884" s="136"/>
      <c r="X884" s="136" t="s">
        <v>319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320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78" t="s">
        <v>866</v>
      </c>
      <c r="D885" s="279"/>
      <c r="E885" s="279"/>
      <c r="F885" s="279"/>
      <c r="G885" s="279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325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867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297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868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297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869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297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870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297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65"/>
      <c r="D890" s="266"/>
      <c r="E890" s="266"/>
      <c r="F890" s="266"/>
      <c r="G890" s="266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283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871</v>
      </c>
      <c r="C891" s="156" t="s">
        <v>3398</v>
      </c>
      <c r="D891" s="148" t="s">
        <v>360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395</v>
      </c>
      <c r="S891" s="151" t="s">
        <v>3358</v>
      </c>
      <c r="T891" s="152" t="s">
        <v>278</v>
      </c>
      <c r="U891" s="136">
        <v>7.0000000000000007E-2</v>
      </c>
      <c r="V891" s="136">
        <f>ROUND(E891*U891,2)</f>
        <v>0.33</v>
      </c>
      <c r="W891" s="136"/>
      <c r="X891" s="136" t="s">
        <v>319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320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78" t="s">
        <v>866</v>
      </c>
      <c r="D892" s="279"/>
      <c r="E892" s="279"/>
      <c r="F892" s="279"/>
      <c r="G892" s="279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325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868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297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869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297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870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297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65"/>
      <c r="D896" s="266"/>
      <c r="E896" s="266"/>
      <c r="F896" s="266"/>
      <c r="G896" s="266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283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872</v>
      </c>
      <c r="C897" s="156" t="s">
        <v>873</v>
      </c>
      <c r="D897" s="148" t="s">
        <v>360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395</v>
      </c>
      <c r="S897" s="151" t="s">
        <v>3358</v>
      </c>
      <c r="T897" s="152" t="s">
        <v>278</v>
      </c>
      <c r="U897" s="136">
        <v>0.41402</v>
      </c>
      <c r="V897" s="136">
        <f>ROUND(E897*U897,2)</f>
        <v>1.96</v>
      </c>
      <c r="W897" s="136"/>
      <c r="X897" s="136" t="s">
        <v>319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320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868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297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869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297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870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297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65"/>
      <c r="D901" s="266"/>
      <c r="E901" s="266"/>
      <c r="F901" s="266"/>
      <c r="G901" s="266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283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874</v>
      </c>
      <c r="C902" s="156" t="s">
        <v>875</v>
      </c>
      <c r="D902" s="148" t="s">
        <v>360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441</v>
      </c>
      <c r="S902" s="151" t="s">
        <v>3358</v>
      </c>
      <c r="T902" s="152" t="s">
        <v>278</v>
      </c>
      <c r="U902" s="136">
        <v>0.73243999999999998</v>
      </c>
      <c r="V902" s="136">
        <f>ROUND(E902*U902,2)</f>
        <v>31.17</v>
      </c>
      <c r="W902" s="136"/>
      <c r="X902" s="136" t="s">
        <v>319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320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868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297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876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297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858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297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877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297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65"/>
      <c r="D907" s="266"/>
      <c r="E907" s="266"/>
      <c r="F907" s="266"/>
      <c r="G907" s="266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283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878</v>
      </c>
      <c r="C908" s="156" t="s">
        <v>879</v>
      </c>
      <c r="D908" s="148" t="s">
        <v>360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395</v>
      </c>
      <c r="S908" s="151" t="s">
        <v>3358</v>
      </c>
      <c r="T908" s="152" t="s">
        <v>278</v>
      </c>
      <c r="U908" s="136">
        <v>0.23</v>
      </c>
      <c r="V908" s="136">
        <f>ROUND(E908*U908,2)</f>
        <v>9.7899999999999991</v>
      </c>
      <c r="W908" s="136"/>
      <c r="X908" s="136" t="s">
        <v>319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320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78" t="s">
        <v>880</v>
      </c>
      <c r="D909" s="279"/>
      <c r="E909" s="279"/>
      <c r="F909" s="279"/>
      <c r="G909" s="279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325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76" t="s">
        <v>880</v>
      </c>
      <c r="D910" s="277"/>
      <c r="E910" s="277"/>
      <c r="F910" s="277"/>
      <c r="G910" s="277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282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868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297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876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297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858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297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877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297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65"/>
      <c r="D915" s="266"/>
      <c r="E915" s="266"/>
      <c r="F915" s="266"/>
      <c r="G915" s="266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283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881</v>
      </c>
      <c r="C916" s="156" t="s">
        <v>882</v>
      </c>
      <c r="D916" s="148" t="s">
        <v>360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395</v>
      </c>
      <c r="S916" s="151" t="s">
        <v>3358</v>
      </c>
      <c r="T916" s="152" t="s">
        <v>278</v>
      </c>
      <c r="U916" s="136">
        <v>0.36199999999999999</v>
      </c>
      <c r="V916" s="136">
        <f>ROUND(E916*U916,2)</f>
        <v>1.72</v>
      </c>
      <c r="W916" s="136"/>
      <c r="X916" s="136" t="s">
        <v>319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320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868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297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869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297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870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297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65"/>
      <c r="D920" s="266"/>
      <c r="E920" s="266"/>
      <c r="F920" s="266"/>
      <c r="G920" s="266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283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883</v>
      </c>
      <c r="C921" s="156" t="s">
        <v>884</v>
      </c>
      <c r="D921" s="148" t="s">
        <v>360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379</v>
      </c>
      <c r="S921" s="151" t="s">
        <v>3358</v>
      </c>
      <c r="T921" s="152" t="s">
        <v>278</v>
      </c>
      <c r="U921" s="136">
        <v>0</v>
      </c>
      <c r="V921" s="136">
        <f>ROUND(E921*U921,2)</f>
        <v>0</v>
      </c>
      <c r="W921" s="136"/>
      <c r="X921" s="136" t="s">
        <v>380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381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78" t="s">
        <v>885</v>
      </c>
      <c r="D922" s="279"/>
      <c r="E922" s="279"/>
      <c r="F922" s="279"/>
      <c r="G922" s="279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325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868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297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886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297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887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297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888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297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889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297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890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297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65"/>
      <c r="D929" s="266"/>
      <c r="E929" s="266"/>
      <c r="F929" s="266"/>
      <c r="G929" s="266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283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272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273</v>
      </c>
    </row>
    <row r="931" spans="1:60" outlineLevel="1" x14ac:dyDescent="0.2">
      <c r="A931" s="146">
        <v>119</v>
      </c>
      <c r="B931" s="147" t="s">
        <v>891</v>
      </c>
      <c r="C931" s="156" t="s">
        <v>892</v>
      </c>
      <c r="D931" s="148" t="s">
        <v>322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395</v>
      </c>
      <c r="S931" s="151" t="s">
        <v>3358</v>
      </c>
      <c r="T931" s="152" t="s">
        <v>278</v>
      </c>
      <c r="U931" s="136">
        <v>3.21</v>
      </c>
      <c r="V931" s="136">
        <f>ROUND(E931*U931,2)</f>
        <v>94.01</v>
      </c>
      <c r="W931" s="136"/>
      <c r="X931" s="136" t="s">
        <v>319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320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78" t="s">
        <v>435</v>
      </c>
      <c r="D932" s="279"/>
      <c r="E932" s="279"/>
      <c r="F932" s="279"/>
      <c r="G932" s="279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325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76" t="s">
        <v>436</v>
      </c>
      <c r="D933" s="277"/>
      <c r="E933" s="277"/>
      <c r="F933" s="277"/>
      <c r="G933" s="277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282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893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297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894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297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365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297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895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297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896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297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897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297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898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297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65"/>
      <c r="D941" s="266"/>
      <c r="E941" s="266"/>
      <c r="F941" s="266"/>
      <c r="G941" s="266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283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433</v>
      </c>
      <c r="C942" s="156" t="s">
        <v>434</v>
      </c>
      <c r="D942" s="148" t="s">
        <v>322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395</v>
      </c>
      <c r="S942" s="151" t="s">
        <v>3358</v>
      </c>
      <c r="T942" s="152" t="s">
        <v>278</v>
      </c>
      <c r="U942" s="136">
        <v>2.58</v>
      </c>
      <c r="V942" s="136">
        <f>ROUND(E942*U942,2)</f>
        <v>103.51</v>
      </c>
      <c r="W942" s="136"/>
      <c r="X942" s="136" t="s">
        <v>319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320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78" t="s">
        <v>435</v>
      </c>
      <c r="D943" s="279"/>
      <c r="E943" s="279"/>
      <c r="F943" s="279"/>
      <c r="G943" s="279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325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76" t="s">
        <v>436</v>
      </c>
      <c r="D944" s="277"/>
      <c r="E944" s="277"/>
      <c r="F944" s="277"/>
      <c r="G944" s="277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282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365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297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362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297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366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297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899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297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65"/>
      <c r="D949" s="266"/>
      <c r="E949" s="266"/>
      <c r="F949" s="266"/>
      <c r="G949" s="266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283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900</v>
      </c>
      <c r="C950" s="156" t="s">
        <v>901</v>
      </c>
      <c r="D950" s="148" t="s">
        <v>322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395</v>
      </c>
      <c r="S950" s="151" t="s">
        <v>3358</v>
      </c>
      <c r="T950" s="152" t="s">
        <v>278</v>
      </c>
      <c r="U950" s="136">
        <v>2.58</v>
      </c>
      <c r="V950" s="136">
        <f>ROUND(E950*U950,2)</f>
        <v>116.98</v>
      </c>
      <c r="W950" s="136"/>
      <c r="X950" s="136" t="s">
        <v>319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320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78" t="s">
        <v>435</v>
      </c>
      <c r="D951" s="279"/>
      <c r="E951" s="279"/>
      <c r="F951" s="279"/>
      <c r="G951" s="279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325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76" t="s">
        <v>436</v>
      </c>
      <c r="D952" s="277"/>
      <c r="E952" s="277"/>
      <c r="F952" s="277"/>
      <c r="G952" s="277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282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362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297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366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297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899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297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365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297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902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297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903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297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65"/>
      <c r="D959" s="266"/>
      <c r="E959" s="266"/>
      <c r="F959" s="266"/>
      <c r="G959" s="266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283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904</v>
      </c>
      <c r="C960" s="156" t="s">
        <v>905</v>
      </c>
      <c r="D960" s="148" t="s">
        <v>322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395</v>
      </c>
      <c r="S960" s="151" t="s">
        <v>3358</v>
      </c>
      <c r="T960" s="152" t="s">
        <v>278</v>
      </c>
      <c r="U960" s="136">
        <v>2.3199999999999998</v>
      </c>
      <c r="V960" s="136">
        <f>ROUND(E960*U960,2)</f>
        <v>403.07</v>
      </c>
      <c r="W960" s="136"/>
      <c r="X960" s="136" t="s">
        <v>319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320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78" t="s">
        <v>435</v>
      </c>
      <c r="D961" s="279"/>
      <c r="E961" s="279"/>
      <c r="F961" s="279"/>
      <c r="G961" s="279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325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76" t="s">
        <v>436</v>
      </c>
      <c r="D962" s="277"/>
      <c r="E962" s="277"/>
      <c r="F962" s="277"/>
      <c r="G962" s="277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282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362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297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363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297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906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297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365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297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362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297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368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297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907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297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908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297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909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297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910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297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368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297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911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297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908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297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912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297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65"/>
      <c r="D977" s="266"/>
      <c r="E977" s="266"/>
      <c r="F977" s="266"/>
      <c r="G977" s="266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283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913</v>
      </c>
      <c r="C978" s="156" t="s">
        <v>914</v>
      </c>
      <c r="D978" s="148" t="s">
        <v>360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395</v>
      </c>
      <c r="S978" s="151" t="s">
        <v>3358</v>
      </c>
      <c r="T978" s="152" t="s">
        <v>278</v>
      </c>
      <c r="U978" s="136">
        <v>0.02</v>
      </c>
      <c r="V978" s="136">
        <f>ROUND(E978*U978,2)</f>
        <v>25.81</v>
      </c>
      <c r="W978" s="136"/>
      <c r="X978" s="136" t="s">
        <v>319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320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78" t="s">
        <v>435</v>
      </c>
      <c r="D979" s="279"/>
      <c r="E979" s="279"/>
      <c r="F979" s="279"/>
      <c r="G979" s="279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325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915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297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362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297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363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297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364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297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365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297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362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297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366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297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367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297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368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297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369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297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908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297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916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297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65"/>
      <c r="D992" s="266"/>
      <c r="E992" s="266"/>
      <c r="F992" s="266"/>
      <c r="G992" s="266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283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917</v>
      </c>
      <c r="C993" s="156" t="s">
        <v>918</v>
      </c>
      <c r="D993" s="148" t="s">
        <v>543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395</v>
      </c>
      <c r="S993" s="151" t="s">
        <v>3358</v>
      </c>
      <c r="T993" s="152" t="s">
        <v>278</v>
      </c>
      <c r="U993" s="136">
        <v>9.7000000000000003E-2</v>
      </c>
      <c r="V993" s="136">
        <f>ROUND(E993*U993,2)</f>
        <v>38.799999999999997</v>
      </c>
      <c r="W993" s="136"/>
      <c r="X993" s="136" t="s">
        <v>319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320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78" t="s">
        <v>435</v>
      </c>
      <c r="D994" s="279"/>
      <c r="E994" s="279"/>
      <c r="F994" s="279"/>
      <c r="G994" s="279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325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362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297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363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297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919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297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65"/>
      <c r="D998" s="266"/>
      <c r="E998" s="266"/>
      <c r="F998" s="266"/>
      <c r="G998" s="266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283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920</v>
      </c>
      <c r="C999" s="156" t="s">
        <v>921</v>
      </c>
      <c r="D999" s="148" t="s">
        <v>322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395</v>
      </c>
      <c r="S999" s="151" t="s">
        <v>3358</v>
      </c>
      <c r="T999" s="152" t="s">
        <v>278</v>
      </c>
      <c r="U999" s="136">
        <v>1.35</v>
      </c>
      <c r="V999" s="136">
        <f>ROUND(E999*U999,2)</f>
        <v>54.16</v>
      </c>
      <c r="W999" s="136"/>
      <c r="X999" s="136" t="s">
        <v>319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320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78" t="s">
        <v>922</v>
      </c>
      <c r="D1000" s="279"/>
      <c r="E1000" s="279"/>
      <c r="F1000" s="279"/>
      <c r="G1000" s="279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325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915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297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362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297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366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297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899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297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65"/>
      <c r="D1005" s="266"/>
      <c r="E1005" s="266"/>
      <c r="F1005" s="266"/>
      <c r="G1005" s="266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283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923</v>
      </c>
      <c r="C1006" s="156" t="s">
        <v>924</v>
      </c>
      <c r="D1006" s="148" t="s">
        <v>322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395</v>
      </c>
      <c r="S1006" s="151" t="s">
        <v>3358</v>
      </c>
      <c r="T1006" s="152" t="s">
        <v>278</v>
      </c>
      <c r="U1006" s="136">
        <v>0.68</v>
      </c>
      <c r="V1006" s="136">
        <f>ROUND(E1006*U1006,2)</f>
        <v>90.73</v>
      </c>
      <c r="W1006" s="136"/>
      <c r="X1006" s="136" t="s">
        <v>319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320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78" t="s">
        <v>922</v>
      </c>
      <c r="D1007" s="279"/>
      <c r="E1007" s="279"/>
      <c r="F1007" s="279"/>
      <c r="G1007" s="279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325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915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297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362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297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363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297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906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297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365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297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362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297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368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297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907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297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908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297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909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297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65"/>
      <c r="D1018" s="266"/>
      <c r="E1018" s="266"/>
      <c r="F1018" s="266"/>
      <c r="G1018" s="266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283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925</v>
      </c>
      <c r="C1019" s="156" t="s">
        <v>926</v>
      </c>
      <c r="D1019" s="148" t="s">
        <v>322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395</v>
      </c>
      <c r="S1019" s="151" t="s">
        <v>3358</v>
      </c>
      <c r="T1019" s="152" t="s">
        <v>278</v>
      </c>
      <c r="U1019" s="136">
        <v>0.82</v>
      </c>
      <c r="V1019" s="136">
        <f>ROUND(E1019*U1019,2)</f>
        <v>24.02</v>
      </c>
      <c r="W1019" s="136"/>
      <c r="X1019" s="136" t="s">
        <v>319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320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78" t="s">
        <v>927</v>
      </c>
      <c r="D1020" s="279"/>
      <c r="E1020" s="279"/>
      <c r="F1020" s="279"/>
      <c r="G1020" s="279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325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893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297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894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297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365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297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895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297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896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297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897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297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898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297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65"/>
      <c r="D1028" s="266"/>
      <c r="E1028" s="266"/>
      <c r="F1028" s="266"/>
      <c r="G1028" s="266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283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928</v>
      </c>
      <c r="C1029" s="156" t="s">
        <v>929</v>
      </c>
      <c r="D1029" s="148" t="s">
        <v>322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395</v>
      </c>
      <c r="S1029" s="151" t="s">
        <v>3358</v>
      </c>
      <c r="T1029" s="152" t="s">
        <v>278</v>
      </c>
      <c r="U1029" s="136">
        <v>0.41</v>
      </c>
      <c r="V1029" s="136">
        <f>ROUND(E1029*U1029,2)</f>
        <v>18.59</v>
      </c>
      <c r="W1029" s="136"/>
      <c r="X1029" s="136" t="s">
        <v>319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320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78" t="s">
        <v>927</v>
      </c>
      <c r="D1030" s="279"/>
      <c r="E1030" s="279"/>
      <c r="F1030" s="279"/>
      <c r="G1030" s="279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325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362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297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366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297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899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297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365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297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902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297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903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297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65"/>
      <c r="D1037" s="266"/>
      <c r="E1037" s="266"/>
      <c r="F1037" s="266"/>
      <c r="G1037" s="266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283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930</v>
      </c>
      <c r="C1038" s="156" t="s">
        <v>931</v>
      </c>
      <c r="D1038" s="148" t="s">
        <v>322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395</v>
      </c>
      <c r="S1038" s="151" t="s">
        <v>3358</v>
      </c>
      <c r="T1038" s="152" t="s">
        <v>278</v>
      </c>
      <c r="U1038" s="136">
        <v>0.21</v>
      </c>
      <c r="V1038" s="136">
        <f>ROUND(E1038*U1038,2)</f>
        <v>56.04</v>
      </c>
      <c r="W1038" s="136"/>
      <c r="X1038" s="136" t="s">
        <v>319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320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78" t="s">
        <v>927</v>
      </c>
      <c r="D1039" s="279"/>
      <c r="E1039" s="279"/>
      <c r="F1039" s="279"/>
      <c r="G1039" s="279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325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362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297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363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297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932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297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365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297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362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297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368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297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933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297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908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297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934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297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65"/>
      <c r="D1049" s="266"/>
      <c r="E1049" s="266"/>
      <c r="F1049" s="266"/>
      <c r="G1049" s="266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283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935</v>
      </c>
      <c r="C1050" s="156" t="s">
        <v>936</v>
      </c>
      <c r="D1050" s="148" t="s">
        <v>430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395</v>
      </c>
      <c r="S1050" s="151" t="s">
        <v>3358</v>
      </c>
      <c r="T1050" s="152" t="s">
        <v>278</v>
      </c>
      <c r="U1050" s="136">
        <v>15.23</v>
      </c>
      <c r="V1050" s="136">
        <f>ROUND(E1050*U1050,2)</f>
        <v>98.38</v>
      </c>
      <c r="W1050" s="136"/>
      <c r="X1050" s="136" t="s">
        <v>319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320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78" t="s">
        <v>431</v>
      </c>
      <c r="D1051" s="279"/>
      <c r="E1051" s="279"/>
      <c r="F1051" s="279"/>
      <c r="G1051" s="279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325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915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297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362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297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363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297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937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297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365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297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362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297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368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297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938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297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908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297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939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297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362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297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366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297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940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297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365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297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895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297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941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297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897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297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942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297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65"/>
      <c r="D1070" s="266"/>
      <c r="E1070" s="266"/>
      <c r="F1070" s="266"/>
      <c r="G1070" s="266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283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943</v>
      </c>
      <c r="C1071" s="156" t="s">
        <v>944</v>
      </c>
      <c r="D1071" s="148" t="s">
        <v>430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395</v>
      </c>
      <c r="S1071" s="151" t="s">
        <v>3358</v>
      </c>
      <c r="T1071" s="152" t="s">
        <v>278</v>
      </c>
      <c r="U1071" s="136">
        <v>15.23</v>
      </c>
      <c r="V1071" s="136">
        <f>ROUND(E1071*U1071,2)</f>
        <v>4.2</v>
      </c>
      <c r="W1071" s="136"/>
      <c r="X1071" s="136" t="s">
        <v>319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320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78" t="s">
        <v>431</v>
      </c>
      <c r="D1072" s="279"/>
      <c r="E1072" s="279"/>
      <c r="F1072" s="279"/>
      <c r="G1072" s="279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325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893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297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945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297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65"/>
      <c r="D1075" s="266"/>
      <c r="E1075" s="266"/>
      <c r="F1075" s="266"/>
      <c r="G1075" s="266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283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946</v>
      </c>
      <c r="C1076" s="156" t="s">
        <v>947</v>
      </c>
      <c r="D1076" s="148" t="s">
        <v>430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395</v>
      </c>
      <c r="S1076" s="151" t="s">
        <v>3358</v>
      </c>
      <c r="T1076" s="152" t="s">
        <v>278</v>
      </c>
      <c r="U1076" s="136">
        <v>15.231</v>
      </c>
      <c r="V1076" s="136">
        <f>ROUND(E1076*U1076,2)</f>
        <v>5.15</v>
      </c>
      <c r="W1076" s="136"/>
      <c r="X1076" s="136" t="s">
        <v>319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320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78" t="s">
        <v>431</v>
      </c>
      <c r="D1077" s="279"/>
      <c r="E1077" s="279"/>
      <c r="F1077" s="279"/>
      <c r="G1077" s="279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325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365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297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902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297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948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297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65"/>
      <c r="D1081" s="266"/>
      <c r="E1081" s="266"/>
      <c r="F1081" s="266"/>
      <c r="G1081" s="266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283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949</v>
      </c>
      <c r="C1082" s="156" t="s">
        <v>3397</v>
      </c>
      <c r="D1082" s="148" t="s">
        <v>322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395</v>
      </c>
      <c r="S1082" s="151" t="s">
        <v>3358</v>
      </c>
      <c r="T1082" s="152" t="s">
        <v>278</v>
      </c>
      <c r="U1082" s="136">
        <v>1.84</v>
      </c>
      <c r="V1082" s="136">
        <f>ROUND(E1082*U1082,2)</f>
        <v>202.86</v>
      </c>
      <c r="W1082" s="136"/>
      <c r="X1082" s="136" t="s">
        <v>319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320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78" t="s">
        <v>950</v>
      </c>
      <c r="D1083" s="279"/>
      <c r="E1083" s="279"/>
      <c r="F1083" s="279"/>
      <c r="G1083" s="279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325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362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297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363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297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951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297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365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297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362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297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366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297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952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297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368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297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953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297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908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297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909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297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65"/>
      <c r="D1095" s="266"/>
      <c r="E1095" s="266"/>
      <c r="F1095" s="266"/>
      <c r="G1095" s="266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283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954</v>
      </c>
      <c r="C1096" s="156" t="s">
        <v>955</v>
      </c>
      <c r="D1096" s="148" t="s">
        <v>718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292</v>
      </c>
      <c r="T1096" s="152" t="s">
        <v>278</v>
      </c>
      <c r="U1096" s="136">
        <v>0</v>
      </c>
      <c r="V1096" s="136">
        <f>ROUND(E1096*U1096,2)</f>
        <v>0</v>
      </c>
      <c r="W1096" s="136"/>
      <c r="X1096" s="136" t="s">
        <v>319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320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365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297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902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297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956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297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895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297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957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297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897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297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958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297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65"/>
      <c r="D1104" s="266"/>
      <c r="E1104" s="266"/>
      <c r="F1104" s="266"/>
      <c r="G1104" s="266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283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959</v>
      </c>
      <c r="C1105" s="156" t="s">
        <v>960</v>
      </c>
      <c r="D1105" s="148" t="s">
        <v>543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292</v>
      </c>
      <c r="T1105" s="152" t="s">
        <v>278</v>
      </c>
      <c r="U1105" s="136">
        <v>0.112</v>
      </c>
      <c r="V1105" s="136">
        <f>ROUND(E1105*U1105,2)</f>
        <v>44.8</v>
      </c>
      <c r="W1105" s="136"/>
      <c r="X1105" s="136" t="s">
        <v>319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320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362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297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363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297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919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297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65"/>
      <c r="D1109" s="266"/>
      <c r="E1109" s="266"/>
      <c r="F1109" s="266"/>
      <c r="G1109" s="266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283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272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0.21</v>
      </c>
      <c r="W1110" s="139"/>
      <c r="X1110" s="139"/>
      <c r="AG1110" t="s">
        <v>273</v>
      </c>
    </row>
    <row r="1111" spans="1:60" outlineLevel="1" x14ac:dyDescent="0.2">
      <c r="A1111" s="146">
        <v>136</v>
      </c>
      <c r="B1111" s="147" t="s">
        <v>961</v>
      </c>
      <c r="C1111" s="156" t="s">
        <v>962</v>
      </c>
      <c r="D1111" s="148" t="s">
        <v>1929</v>
      </c>
      <c r="E1111" s="149">
        <v>1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292</v>
      </c>
      <c r="T1111" s="152" t="s">
        <v>278</v>
      </c>
      <c r="U1111" s="136">
        <v>0.21</v>
      </c>
      <c r="V1111" s="136">
        <f>ROUND(E1111*U1111,2)</f>
        <v>0.21</v>
      </c>
      <c r="W1111" s="136"/>
      <c r="X1111" s="136" t="s">
        <v>279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280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63"/>
      <c r="D1112" s="264"/>
      <c r="E1112" s="264"/>
      <c r="F1112" s="264"/>
      <c r="G1112" s="264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283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272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SUMIF(AG1114:AG1188,"&lt;&gt;NOR",G1114:G1188)</f>
        <v>0</v>
      </c>
      <c r="H1113" s="144"/>
      <c r="I1113" s="144">
        <f>SUM(I1114:I1188)</f>
        <v>0</v>
      </c>
      <c r="J1113" s="144"/>
      <c r="K1113" s="144">
        <f>SUM(K1114:K1188)</f>
        <v>0</v>
      </c>
      <c r="L1113" s="144"/>
      <c r="M1113" s="144">
        <f>SUM(M1114:M1188)</f>
        <v>0</v>
      </c>
      <c r="N1113" s="143"/>
      <c r="O1113" s="143">
        <f>SUM(O1114:O1188)</f>
        <v>0.19</v>
      </c>
      <c r="P1113" s="143"/>
      <c r="Q1113" s="143">
        <f>SUM(Q1114:Q1188)</f>
        <v>0.61</v>
      </c>
      <c r="R1113" s="144"/>
      <c r="S1113" s="144"/>
      <c r="T1113" s="145"/>
      <c r="U1113" s="139"/>
      <c r="V1113" s="139">
        <f>SUM(V1114:V1188)</f>
        <v>576.75</v>
      </c>
      <c r="W1113" s="139"/>
      <c r="X1113" s="139"/>
      <c r="AG1113" t="s">
        <v>273</v>
      </c>
    </row>
    <row r="1114" spans="1:60" ht="56.25" outlineLevel="1" x14ac:dyDescent="0.2">
      <c r="A1114" s="146">
        <v>137</v>
      </c>
      <c r="B1114" s="147" t="s">
        <v>963</v>
      </c>
      <c r="C1114" s="156" t="s">
        <v>964</v>
      </c>
      <c r="D1114" s="148" t="s">
        <v>360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395</v>
      </c>
      <c r="S1114" s="151" t="s">
        <v>3358</v>
      </c>
      <c r="T1114" s="152" t="s">
        <v>278</v>
      </c>
      <c r="U1114" s="136">
        <v>0.31</v>
      </c>
      <c r="V1114" s="136">
        <f>ROUND(E1114*U1114,2)</f>
        <v>274.89</v>
      </c>
      <c r="W1114" s="136"/>
      <c r="X1114" s="136" t="s">
        <v>319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320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633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297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965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297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966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297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902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297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956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297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895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297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967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297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897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297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638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297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968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297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969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297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970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297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971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297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635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297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366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297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972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297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368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297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973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297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368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297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974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297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908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297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975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297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65"/>
      <c r="D1137" s="266"/>
      <c r="E1137" s="266"/>
      <c r="F1137" s="266"/>
      <c r="G1137" s="266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283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976</v>
      </c>
      <c r="C1138" s="156" t="s">
        <v>977</v>
      </c>
      <c r="D1138" s="148" t="s">
        <v>360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395</v>
      </c>
      <c r="S1138" s="151" t="s">
        <v>3358</v>
      </c>
      <c r="T1138" s="152" t="s">
        <v>278</v>
      </c>
      <c r="U1138" s="136">
        <v>0.35</v>
      </c>
      <c r="V1138" s="136">
        <f>ROUND(E1138*U1138,2)</f>
        <v>301.77999999999997</v>
      </c>
      <c r="W1138" s="136"/>
      <c r="X1138" s="136" t="s">
        <v>319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320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635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297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363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297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978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297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368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297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979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297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980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297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981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297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982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297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983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297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984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297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368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297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985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297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65"/>
      <c r="D1151" s="266"/>
      <c r="E1151" s="266"/>
      <c r="F1151" s="266"/>
      <c r="G1151" s="266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283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986</v>
      </c>
      <c r="C1152" s="156" t="s">
        <v>987</v>
      </c>
      <c r="D1152" s="148" t="s">
        <v>360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292</v>
      </c>
      <c r="T1152" s="152" t="s">
        <v>278</v>
      </c>
      <c r="U1152" s="136">
        <v>0</v>
      </c>
      <c r="V1152" s="136">
        <f>ROUND(E1152*U1152,2)</f>
        <v>0</v>
      </c>
      <c r="W1152" s="136"/>
      <c r="X1152" s="136" t="s">
        <v>319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320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988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297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989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297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65"/>
      <c r="D1155" s="266"/>
      <c r="E1155" s="266"/>
      <c r="F1155" s="266"/>
      <c r="G1155" s="266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283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990</v>
      </c>
      <c r="C1156" s="156" t="s">
        <v>991</v>
      </c>
      <c r="D1156" s="148" t="s">
        <v>276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292</v>
      </c>
      <c r="T1156" s="152" t="s">
        <v>278</v>
      </c>
      <c r="U1156" s="136">
        <v>0.02</v>
      </c>
      <c r="V1156" s="136">
        <f>ROUND(E1156*U1156,2)</f>
        <v>0.08</v>
      </c>
      <c r="W1156" s="136"/>
      <c r="X1156" s="136" t="s">
        <v>319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320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988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297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297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65"/>
      <c r="D1159" s="266"/>
      <c r="E1159" s="266"/>
      <c r="F1159" s="266"/>
      <c r="G1159" s="266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283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992</v>
      </c>
      <c r="C1160" s="156" t="s">
        <v>993</v>
      </c>
      <c r="D1160" s="148" t="s">
        <v>360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292</v>
      </c>
      <c r="T1160" s="152" t="s">
        <v>278</v>
      </c>
      <c r="U1160" s="136">
        <v>0</v>
      </c>
      <c r="V1160" s="136">
        <f>ROUND(E1160*U1160,2)</f>
        <v>0</v>
      </c>
      <c r="W1160" s="136"/>
      <c r="X1160" s="136" t="s">
        <v>319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320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988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297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994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297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65"/>
      <c r="D1163" s="266"/>
      <c r="E1163" s="266"/>
      <c r="F1163" s="266"/>
      <c r="G1163" s="266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283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995</v>
      </c>
      <c r="C1164" s="156" t="s">
        <v>996</v>
      </c>
      <c r="D1164" s="148" t="s">
        <v>360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292</v>
      </c>
      <c r="T1164" s="152" t="s">
        <v>278</v>
      </c>
      <c r="U1164" s="136">
        <v>0</v>
      </c>
      <c r="V1164" s="136">
        <f>ROUND(E1164*U1164,2)</f>
        <v>0</v>
      </c>
      <c r="W1164" s="136"/>
      <c r="X1164" s="136" t="s">
        <v>319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320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988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297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989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297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65"/>
      <c r="D1167" s="266"/>
      <c r="E1167" s="266"/>
      <c r="F1167" s="266"/>
      <c r="G1167" s="266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283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997</v>
      </c>
      <c r="C1168" s="156" t="s">
        <v>998</v>
      </c>
      <c r="D1168" s="148" t="s">
        <v>360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292</v>
      </c>
      <c r="T1168" s="152" t="s">
        <v>278</v>
      </c>
      <c r="U1168" s="136">
        <v>0</v>
      </c>
      <c r="V1168" s="136">
        <f>ROUND(E1168*U1168,2)</f>
        <v>0</v>
      </c>
      <c r="W1168" s="136"/>
      <c r="X1168" s="136" t="s">
        <v>319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320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444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297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999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297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65"/>
      <c r="D1171" s="266"/>
      <c r="E1171" s="266"/>
      <c r="F1171" s="266"/>
      <c r="G1171" s="266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283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1000</v>
      </c>
      <c r="C1172" s="156" t="s">
        <v>1001</v>
      </c>
      <c r="D1172" s="148" t="s">
        <v>489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292</v>
      </c>
      <c r="T1172" s="152" t="s">
        <v>278</v>
      </c>
      <c r="U1172" s="136">
        <v>0</v>
      </c>
      <c r="V1172" s="136">
        <f>ROUND(E1172*U1172,2)</f>
        <v>0</v>
      </c>
      <c r="W1172" s="136"/>
      <c r="X1172" s="136" t="s">
        <v>319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320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1002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297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1003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297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65"/>
      <c r="D1175" s="266"/>
      <c r="E1175" s="266"/>
      <c r="F1175" s="266"/>
      <c r="G1175" s="266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 x14ac:dyDescent="0.2">
      <c r="A1176" s="146" t="s">
        <v>3491</v>
      </c>
      <c r="B1176" s="147" t="s">
        <v>3492</v>
      </c>
      <c r="C1176" s="182" t="s">
        <v>3493</v>
      </c>
      <c r="D1176" s="148" t="s">
        <v>489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292</v>
      </c>
      <c r="T1176" s="136"/>
      <c r="U1176" s="136"/>
      <c r="V1176" s="136"/>
      <c r="W1176" s="136"/>
      <c r="X1176" s="13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 x14ac:dyDescent="0.2">
      <c r="A1177" s="133"/>
      <c r="B1177" s="134"/>
      <c r="C1177" s="183" t="s">
        <v>3494</v>
      </c>
      <c r="D1177" s="169"/>
      <c r="E1177" s="135"/>
      <c r="F1177" s="167"/>
      <c r="G1177" s="136"/>
      <c r="H1177" s="167"/>
      <c r="I1177" s="136"/>
      <c r="J1177" s="167"/>
      <c r="K1177" s="136"/>
      <c r="L1177" s="136"/>
      <c r="M1177" s="136"/>
      <c r="N1177" s="135"/>
      <c r="O1177" s="135"/>
      <c r="P1177" s="135"/>
      <c r="Q1177" s="135"/>
      <c r="R1177" s="136"/>
      <c r="S1177" s="136"/>
      <c r="T1177" s="136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183" t="s">
        <v>3495</v>
      </c>
      <c r="D1178" s="169"/>
      <c r="E1178" s="135"/>
      <c r="F1178" s="167"/>
      <c r="G1178" s="136"/>
      <c r="H1178" s="167"/>
      <c r="I1178" s="136"/>
      <c r="J1178" s="167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83" t="s">
        <v>3496</v>
      </c>
      <c r="D1179" s="169"/>
      <c r="E1179" s="135"/>
      <c r="F1179" s="167"/>
      <c r="G1179" s="136"/>
      <c r="H1179" s="167"/>
      <c r="I1179" s="136"/>
      <c r="J1179" s="167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83" t="s">
        <v>3497</v>
      </c>
      <c r="D1180" s="169"/>
      <c r="E1180" s="135"/>
      <c r="F1180" s="167"/>
      <c r="G1180" s="136"/>
      <c r="H1180" s="167"/>
      <c r="I1180" s="136"/>
      <c r="J1180" s="167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183" t="s">
        <v>3498</v>
      </c>
      <c r="D1181" s="169"/>
      <c r="E1181" s="135"/>
      <c r="F1181" s="167"/>
      <c r="G1181" s="136"/>
      <c r="H1181" s="167"/>
      <c r="I1181" s="136"/>
      <c r="J1181" s="167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33"/>
      <c r="B1182" s="134"/>
      <c r="C1182" s="183" t="s">
        <v>3499</v>
      </c>
      <c r="D1182" s="169"/>
      <c r="E1182" s="135"/>
      <c r="F1182" s="167"/>
      <c r="G1182" s="136"/>
      <c r="H1182" s="167"/>
      <c r="I1182" s="136"/>
      <c r="J1182" s="167"/>
      <c r="K1182" s="136"/>
      <c r="L1182" s="136"/>
      <c r="M1182" s="136"/>
      <c r="N1182" s="135"/>
      <c r="O1182" s="135"/>
      <c r="P1182" s="135"/>
      <c r="Q1182" s="135"/>
      <c r="R1182" s="136"/>
      <c r="S1182" s="136"/>
      <c r="T1182" s="136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 x14ac:dyDescent="0.2">
      <c r="A1183" s="133"/>
      <c r="B1183" s="134"/>
      <c r="C1183" s="183" t="s">
        <v>3500</v>
      </c>
      <c r="D1183" s="169"/>
      <c r="E1183" s="135"/>
      <c r="F1183" s="167"/>
      <c r="G1183" s="136"/>
      <c r="H1183" s="167"/>
      <c r="I1183" s="136"/>
      <c r="J1183" s="167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83" t="s">
        <v>3501</v>
      </c>
      <c r="D1184" s="169"/>
      <c r="E1184" s="135"/>
      <c r="F1184" s="167"/>
      <c r="G1184" s="136"/>
      <c r="H1184" s="167"/>
      <c r="I1184" s="136"/>
      <c r="J1184" s="167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83" t="s">
        <v>3502</v>
      </c>
      <c r="D1185" s="169"/>
      <c r="E1185" s="135"/>
      <c r="F1185" s="167"/>
      <c r="G1185" s="136"/>
      <c r="H1185" s="167"/>
      <c r="I1185" s="136"/>
      <c r="J1185" s="167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83" t="s">
        <v>3503</v>
      </c>
      <c r="D1186" s="169"/>
      <c r="E1186" s="135"/>
      <c r="F1186" s="167"/>
      <c r="G1186" s="136"/>
      <c r="H1186" s="167"/>
      <c r="I1186" s="136"/>
      <c r="J1186" s="167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83" t="s">
        <v>3503</v>
      </c>
      <c r="D1187" s="169"/>
      <c r="E1187" s="135"/>
      <c r="F1187" s="167"/>
      <c r="G1187" s="136"/>
      <c r="H1187" s="167"/>
      <c r="I1187" s="136"/>
      <c r="J1187" s="167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265"/>
      <c r="D1188" s="266"/>
      <c r="E1188" s="266"/>
      <c r="F1188" s="266"/>
      <c r="G1188" s="266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283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x14ac:dyDescent="0.2">
      <c r="A1189" s="140" t="s">
        <v>272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273</v>
      </c>
    </row>
    <row r="1190" spans="1:60" outlineLevel="1" x14ac:dyDescent="0.2">
      <c r="A1190" s="146">
        <v>145</v>
      </c>
      <c r="B1190" s="147" t="s">
        <v>1013</v>
      </c>
      <c r="C1190" s="156" t="s">
        <v>1014</v>
      </c>
      <c r="D1190" s="148" t="s">
        <v>322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1015</v>
      </c>
      <c r="S1190" s="151" t="s">
        <v>3358</v>
      </c>
      <c r="T1190" s="152" t="s">
        <v>278</v>
      </c>
      <c r="U1190" s="136">
        <v>6.4359999999999999</v>
      </c>
      <c r="V1190" s="136">
        <f>ROUND(E1190*U1190,2)</f>
        <v>2.2000000000000002</v>
      </c>
      <c r="W1190" s="136"/>
      <c r="X1190" s="136" t="s">
        <v>319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320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278" t="s">
        <v>1016</v>
      </c>
      <c r="D1191" s="279"/>
      <c r="E1191" s="279"/>
      <c r="F1191" s="279"/>
      <c r="G1191" s="279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325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491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297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1017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297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265"/>
      <c r="D1194" s="266"/>
      <c r="E1194" s="266"/>
      <c r="F1194" s="266"/>
      <c r="G1194" s="266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283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46">
        <v>146</v>
      </c>
      <c r="B1195" s="147" t="s">
        <v>1018</v>
      </c>
      <c r="C1195" s="156" t="s">
        <v>3396</v>
      </c>
      <c r="D1195" s="148" t="s">
        <v>360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1015</v>
      </c>
      <c r="S1195" s="151" t="s">
        <v>3358</v>
      </c>
      <c r="T1195" s="152" t="s">
        <v>278</v>
      </c>
      <c r="U1195" s="136">
        <v>0.23</v>
      </c>
      <c r="V1195" s="136">
        <f>ROUND(E1195*U1195,2)</f>
        <v>24.33</v>
      </c>
      <c r="W1195" s="136"/>
      <c r="X1195" s="136" t="s">
        <v>319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320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2.5" outlineLevel="1" x14ac:dyDescent="0.2">
      <c r="A1196" s="133"/>
      <c r="B1196" s="134"/>
      <c r="C1196" s="278" t="s">
        <v>1019</v>
      </c>
      <c r="D1196" s="279"/>
      <c r="E1196" s="279"/>
      <c r="F1196" s="279"/>
      <c r="G1196" s="279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325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 x14ac:dyDescent="0.2">
      <c r="A1197" s="133"/>
      <c r="B1197" s="134"/>
      <c r="C1197" s="157" t="s">
        <v>1020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297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 x14ac:dyDescent="0.2">
      <c r="A1198" s="133"/>
      <c r="B1198" s="134"/>
      <c r="C1198" s="157" t="s">
        <v>501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297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1021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297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1022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297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491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297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1023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297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1024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297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157" t="s">
        <v>1025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297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 x14ac:dyDescent="0.2">
      <c r="A1205" s="133"/>
      <c r="B1205" s="134"/>
      <c r="C1205" s="157" t="s">
        <v>1026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297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">
      <c r="A1206" s="133"/>
      <c r="B1206" s="134"/>
      <c r="C1206" s="157" t="s">
        <v>1027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297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1028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297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826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297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265"/>
      <c r="D1209" s="266"/>
      <c r="E1209" s="266"/>
      <c r="F1209" s="266"/>
      <c r="G1209" s="266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283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2.5" outlineLevel="1" x14ac:dyDescent="0.2">
      <c r="A1210" s="146">
        <v>147</v>
      </c>
      <c r="B1210" s="147" t="s">
        <v>1029</v>
      </c>
      <c r="C1210" s="156" t="s">
        <v>3395</v>
      </c>
      <c r="D1210" s="148" t="s">
        <v>322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1015</v>
      </c>
      <c r="S1210" s="151" t="s">
        <v>3358</v>
      </c>
      <c r="T1210" s="152" t="s">
        <v>278</v>
      </c>
      <c r="U1210" s="136">
        <v>1.52</v>
      </c>
      <c r="V1210" s="136">
        <f>ROUND(E1210*U1210,2)</f>
        <v>7.28</v>
      </c>
      <c r="W1210" s="136"/>
      <c r="X1210" s="136" t="s">
        <v>319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320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2.5" outlineLevel="1" x14ac:dyDescent="0.2">
      <c r="A1211" s="133"/>
      <c r="B1211" s="134"/>
      <c r="C1211" s="278" t="s">
        <v>1030</v>
      </c>
      <c r="D1211" s="279"/>
      <c r="E1211" s="279"/>
      <c r="F1211" s="279"/>
      <c r="G1211" s="279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325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1020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297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491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297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157" t="s">
        <v>1031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297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 x14ac:dyDescent="0.2">
      <c r="A1215" s="133"/>
      <c r="B1215" s="134"/>
      <c r="C1215" s="157" t="s">
        <v>1032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297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1033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297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265"/>
      <c r="D1217" s="266"/>
      <c r="E1217" s="266"/>
      <c r="F1217" s="266"/>
      <c r="G1217" s="266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283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2.5" outlineLevel="1" x14ac:dyDescent="0.2">
      <c r="A1218" s="146">
        <v>148</v>
      </c>
      <c r="B1218" s="147" t="s">
        <v>1034</v>
      </c>
      <c r="C1218" s="156" t="s">
        <v>1035</v>
      </c>
      <c r="D1218" s="148" t="s">
        <v>360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1015</v>
      </c>
      <c r="S1218" s="151" t="s">
        <v>3358</v>
      </c>
      <c r="T1218" s="152" t="s">
        <v>278</v>
      </c>
      <c r="U1218" s="136">
        <v>0.35799999999999998</v>
      </c>
      <c r="V1218" s="136">
        <f>ROUND(E1218*U1218,2)</f>
        <v>4.51</v>
      </c>
      <c r="W1218" s="136"/>
      <c r="X1218" s="136" t="s">
        <v>319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320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ht="22.5" outlineLevel="1" x14ac:dyDescent="0.2">
      <c r="A1219" s="133"/>
      <c r="B1219" s="134"/>
      <c r="C1219" s="278" t="s">
        <v>1036</v>
      </c>
      <c r="D1219" s="279"/>
      <c r="E1219" s="279"/>
      <c r="F1219" s="279"/>
      <c r="G1219" s="279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325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501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297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157" t="s">
        <v>1037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297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 x14ac:dyDescent="0.2">
      <c r="A1222" s="133"/>
      <c r="B1222" s="134"/>
      <c r="C1222" s="157" t="s">
        <v>1038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297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265"/>
      <c r="D1223" s="266"/>
      <c r="E1223" s="266"/>
      <c r="F1223" s="266"/>
      <c r="G1223" s="266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283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46">
        <v>149</v>
      </c>
      <c r="B1224" s="147" t="s">
        <v>1039</v>
      </c>
      <c r="C1224" s="156" t="s">
        <v>1040</v>
      </c>
      <c r="D1224" s="148" t="s">
        <v>543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1015</v>
      </c>
      <c r="S1224" s="151" t="s">
        <v>3358</v>
      </c>
      <c r="T1224" s="152" t="s">
        <v>278</v>
      </c>
      <c r="U1224" s="136">
        <v>0.64</v>
      </c>
      <c r="V1224" s="136">
        <f>ROUND(E1224*U1224,2)</f>
        <v>2.5</v>
      </c>
      <c r="W1224" s="136"/>
      <c r="X1224" s="136" t="s">
        <v>319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320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491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297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1041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297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265"/>
      <c r="D1227" s="266"/>
      <c r="E1227" s="266"/>
      <c r="F1227" s="266"/>
      <c r="G1227" s="266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283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2.5" outlineLevel="1" x14ac:dyDescent="0.2">
      <c r="A1228" s="146">
        <v>150</v>
      </c>
      <c r="B1228" s="147" t="s">
        <v>1042</v>
      </c>
      <c r="C1228" s="156" t="s">
        <v>1043</v>
      </c>
      <c r="D1228" s="148" t="s">
        <v>322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1015</v>
      </c>
      <c r="S1228" s="151" t="s">
        <v>3358</v>
      </c>
      <c r="T1228" s="152" t="s">
        <v>278</v>
      </c>
      <c r="U1228" s="136">
        <v>7.2</v>
      </c>
      <c r="V1228" s="136">
        <f>ROUND(E1228*U1228,2)</f>
        <v>54.38</v>
      </c>
      <c r="W1228" s="136"/>
      <c r="X1228" s="136" t="s">
        <v>319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320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501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297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157" t="s">
        <v>1044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297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 x14ac:dyDescent="0.2">
      <c r="A1231" s="133"/>
      <c r="B1231" s="134"/>
      <c r="C1231" s="157" t="s">
        <v>1045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297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1046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297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1047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297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265"/>
      <c r="D1234" s="266"/>
      <c r="E1234" s="266"/>
      <c r="F1234" s="266"/>
      <c r="G1234" s="266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283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2.5" outlineLevel="1" x14ac:dyDescent="0.2">
      <c r="A1235" s="146">
        <v>151</v>
      </c>
      <c r="B1235" s="147" t="s">
        <v>1048</v>
      </c>
      <c r="C1235" s="156" t="s">
        <v>1049</v>
      </c>
      <c r="D1235" s="148" t="s">
        <v>322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1015</v>
      </c>
      <c r="S1235" s="151" t="s">
        <v>3358</v>
      </c>
      <c r="T1235" s="152" t="s">
        <v>278</v>
      </c>
      <c r="U1235" s="136">
        <v>5.87</v>
      </c>
      <c r="V1235" s="136">
        <f>ROUND(E1235*U1235,2)</f>
        <v>1414.6</v>
      </c>
      <c r="W1235" s="136"/>
      <c r="X1235" s="136" t="s">
        <v>319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320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491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297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727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297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1050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297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1051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297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1052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297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157" t="s">
        <v>1053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297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33"/>
      <c r="B1242" s="134"/>
      <c r="C1242" s="157" t="s">
        <v>1054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297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65"/>
      <c r="D1243" s="266"/>
      <c r="E1243" s="266"/>
      <c r="F1243" s="266"/>
      <c r="G1243" s="266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283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2.5" outlineLevel="1" x14ac:dyDescent="0.2">
      <c r="A1244" s="146">
        <v>152</v>
      </c>
      <c r="B1244" s="147" t="s">
        <v>1055</v>
      </c>
      <c r="C1244" s="156" t="s">
        <v>1056</v>
      </c>
      <c r="D1244" s="148" t="s">
        <v>322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1015</v>
      </c>
      <c r="S1244" s="151" t="s">
        <v>3358</v>
      </c>
      <c r="T1244" s="152" t="s">
        <v>278</v>
      </c>
      <c r="U1244" s="136">
        <v>4.03</v>
      </c>
      <c r="V1244" s="136">
        <f>ROUND(E1244*U1244,2)</f>
        <v>971.18</v>
      </c>
      <c r="W1244" s="136"/>
      <c r="X1244" s="136" t="s">
        <v>319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320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1057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297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157" t="s">
        <v>1058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297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33"/>
      <c r="B1247" s="134"/>
      <c r="C1247" s="157" t="s">
        <v>491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297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157" t="s">
        <v>727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297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1050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297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1051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297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1052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297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1053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297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1054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297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265"/>
      <c r="D1254" s="266"/>
      <c r="E1254" s="266"/>
      <c r="F1254" s="266"/>
      <c r="G1254" s="266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283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46">
        <v>153</v>
      </c>
      <c r="B1255" s="147" t="s">
        <v>1059</v>
      </c>
      <c r="C1255" s="156" t="s">
        <v>1060</v>
      </c>
      <c r="D1255" s="148" t="s">
        <v>360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1015</v>
      </c>
      <c r="S1255" s="151" t="s">
        <v>3358</v>
      </c>
      <c r="T1255" s="152" t="s">
        <v>278</v>
      </c>
      <c r="U1255" s="136">
        <v>0.13300000000000001</v>
      </c>
      <c r="V1255" s="136">
        <f>ROUND(E1255*U1255,2)</f>
        <v>11.33</v>
      </c>
      <c r="W1255" s="136"/>
      <c r="X1255" s="136" t="s">
        <v>319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320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278" t="s">
        <v>1061</v>
      </c>
      <c r="D1256" s="279"/>
      <c r="E1256" s="279"/>
      <c r="F1256" s="279"/>
      <c r="G1256" s="279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325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157" t="s">
        <v>444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297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">
      <c r="A1258" s="133"/>
      <c r="B1258" s="134"/>
      <c r="C1258" s="157" t="s">
        <v>719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297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65"/>
      <c r="D1259" s="266"/>
      <c r="E1259" s="266"/>
      <c r="F1259" s="266"/>
      <c r="G1259" s="266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283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46">
        <v>154</v>
      </c>
      <c r="B1260" s="147" t="s">
        <v>1062</v>
      </c>
      <c r="C1260" s="156" t="s">
        <v>1063</v>
      </c>
      <c r="D1260" s="148" t="s">
        <v>360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1015</v>
      </c>
      <c r="S1260" s="151" t="s">
        <v>3358</v>
      </c>
      <c r="T1260" s="152" t="s">
        <v>278</v>
      </c>
      <c r="U1260" s="136">
        <v>0.15</v>
      </c>
      <c r="V1260" s="136">
        <f>ROUND(E1260*U1260,2)</f>
        <v>13.58</v>
      </c>
      <c r="W1260" s="136"/>
      <c r="X1260" s="136" t="s">
        <v>319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320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278" t="s">
        <v>1061</v>
      </c>
      <c r="D1261" s="279"/>
      <c r="E1261" s="279"/>
      <c r="F1261" s="279"/>
      <c r="G1261" s="279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325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501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297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157" t="s">
        <v>1044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297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 x14ac:dyDescent="0.2">
      <c r="A1264" s="133"/>
      <c r="B1264" s="134"/>
      <c r="C1264" s="157" t="s">
        <v>1064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297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491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297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1051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297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1065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297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1066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297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1067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297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265"/>
      <c r="D1270" s="266"/>
      <c r="E1270" s="266"/>
      <c r="F1270" s="266"/>
      <c r="G1270" s="266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283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ht="22.5" outlineLevel="1" x14ac:dyDescent="0.2">
      <c r="A1271" s="146">
        <v>155</v>
      </c>
      <c r="B1271" s="147" t="s">
        <v>1068</v>
      </c>
      <c r="C1271" s="156" t="s">
        <v>1069</v>
      </c>
      <c r="D1271" s="148" t="s">
        <v>360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1015</v>
      </c>
      <c r="S1271" s="151" t="s">
        <v>3358</v>
      </c>
      <c r="T1271" s="152" t="s">
        <v>278</v>
      </c>
      <c r="U1271" s="136">
        <v>0.25900000000000001</v>
      </c>
      <c r="V1271" s="136">
        <f>ROUND(E1271*U1271,2)</f>
        <v>32.42</v>
      </c>
      <c r="W1271" s="136"/>
      <c r="X1271" s="136" t="s">
        <v>319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320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278" t="s">
        <v>1061</v>
      </c>
      <c r="D1272" s="279"/>
      <c r="E1272" s="279"/>
      <c r="F1272" s="279"/>
      <c r="G1272" s="279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325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501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297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1046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297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1070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297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265"/>
      <c r="D1276" s="266"/>
      <c r="E1276" s="266"/>
      <c r="F1276" s="266"/>
      <c r="G1276" s="266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283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2.5" outlineLevel="1" x14ac:dyDescent="0.2">
      <c r="A1277" s="146">
        <v>156</v>
      </c>
      <c r="B1277" s="147" t="s">
        <v>1071</v>
      </c>
      <c r="C1277" s="156" t="s">
        <v>1072</v>
      </c>
      <c r="D1277" s="148" t="s">
        <v>322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1015</v>
      </c>
      <c r="S1277" s="151" t="s">
        <v>3358</v>
      </c>
      <c r="T1277" s="152" t="s">
        <v>278</v>
      </c>
      <c r="U1277" s="136">
        <v>1.26</v>
      </c>
      <c r="V1277" s="136">
        <f>ROUND(E1277*U1277,2)</f>
        <v>35.270000000000003</v>
      </c>
      <c r="W1277" s="136"/>
      <c r="X1277" s="136" t="s">
        <v>319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320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">
      <c r="A1278" s="133"/>
      <c r="B1278" s="134"/>
      <c r="C1278" s="157" t="s">
        <v>501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297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157" t="s">
        <v>1044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297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 x14ac:dyDescent="0.2">
      <c r="A1280" s="133"/>
      <c r="B1280" s="134"/>
      <c r="C1280" s="157" t="s">
        <v>1073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297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501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297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1074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297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1075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297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157" t="s">
        <v>491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297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 x14ac:dyDescent="0.2">
      <c r="A1285" s="133"/>
      <c r="B1285" s="134"/>
      <c r="C1285" s="157" t="s">
        <v>1051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297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 x14ac:dyDescent="0.2">
      <c r="A1286" s="133"/>
      <c r="B1286" s="134"/>
      <c r="C1286" s="157" t="s">
        <v>1076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297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444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297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1077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297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491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297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157" t="s">
        <v>1053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297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33"/>
      <c r="B1291" s="134"/>
      <c r="C1291" s="157" t="s">
        <v>1078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297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65"/>
      <c r="D1292" s="266"/>
      <c r="E1292" s="266"/>
      <c r="F1292" s="266"/>
      <c r="G1292" s="266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283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2.5" outlineLevel="1" x14ac:dyDescent="0.2">
      <c r="A1293" s="146">
        <v>157</v>
      </c>
      <c r="B1293" s="147" t="s">
        <v>1079</v>
      </c>
      <c r="C1293" s="156" t="s">
        <v>1080</v>
      </c>
      <c r="D1293" s="148" t="s">
        <v>322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1015</v>
      </c>
      <c r="S1293" s="151" t="s">
        <v>3358</v>
      </c>
      <c r="T1293" s="152" t="s">
        <v>278</v>
      </c>
      <c r="U1293" s="136">
        <v>1.05</v>
      </c>
      <c r="V1293" s="136">
        <f>ROUND(E1293*U1293,2)</f>
        <v>131.27000000000001</v>
      </c>
      <c r="W1293" s="136"/>
      <c r="X1293" s="136" t="s">
        <v>319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320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491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297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157" t="s">
        <v>727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297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33"/>
      <c r="B1296" s="134"/>
      <c r="C1296" s="157" t="s">
        <v>1081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297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65"/>
      <c r="D1297" s="266"/>
      <c r="E1297" s="266"/>
      <c r="F1297" s="266"/>
      <c r="G1297" s="266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283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2.5" outlineLevel="1" x14ac:dyDescent="0.2">
      <c r="A1298" s="146">
        <v>158</v>
      </c>
      <c r="B1298" s="147" t="s">
        <v>1082</v>
      </c>
      <c r="C1298" s="156" t="s">
        <v>1083</v>
      </c>
      <c r="D1298" s="148" t="s">
        <v>360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1015</v>
      </c>
      <c r="S1298" s="151" t="s">
        <v>3358</v>
      </c>
      <c r="T1298" s="152" t="s">
        <v>278</v>
      </c>
      <c r="U1298" s="136">
        <v>0.42499999999999999</v>
      </c>
      <c r="V1298" s="136">
        <f>ROUND(E1298*U1298,2)</f>
        <v>6.99</v>
      </c>
      <c r="W1298" s="136"/>
      <c r="X1298" s="136" t="s">
        <v>319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320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2.5" outlineLevel="1" x14ac:dyDescent="0.2">
      <c r="A1299" s="133"/>
      <c r="B1299" s="134"/>
      <c r="C1299" s="278" t="s">
        <v>1084</v>
      </c>
      <c r="D1299" s="279"/>
      <c r="E1299" s="279"/>
      <c r="F1299" s="279"/>
      <c r="G1299" s="279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325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501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297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1085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297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1086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297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265"/>
      <c r="D1303" s="266"/>
      <c r="E1303" s="266"/>
      <c r="F1303" s="266"/>
      <c r="G1303" s="266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283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2.5" outlineLevel="1" x14ac:dyDescent="0.2">
      <c r="A1304" s="146">
        <v>159</v>
      </c>
      <c r="B1304" s="147" t="s">
        <v>1087</v>
      </c>
      <c r="C1304" s="156" t="s">
        <v>1088</v>
      </c>
      <c r="D1304" s="148" t="s">
        <v>360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1015</v>
      </c>
      <c r="S1304" s="151" t="s">
        <v>3358</v>
      </c>
      <c r="T1304" s="152" t="s">
        <v>278</v>
      </c>
      <c r="U1304" s="136">
        <v>0.5</v>
      </c>
      <c r="V1304" s="136">
        <f>ROUND(E1304*U1304,2)</f>
        <v>2.88</v>
      </c>
      <c r="W1304" s="136"/>
      <c r="X1304" s="136" t="s">
        <v>319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320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278" t="s">
        <v>1089</v>
      </c>
      <c r="D1305" s="279"/>
      <c r="E1305" s="279"/>
      <c r="F1305" s="279"/>
      <c r="G1305" s="279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325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157" t="s">
        <v>558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297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33"/>
      <c r="B1307" s="134"/>
      <c r="C1307" s="157" t="s">
        <v>1090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297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65"/>
      <c r="D1308" s="266"/>
      <c r="E1308" s="266"/>
      <c r="F1308" s="266"/>
      <c r="G1308" s="266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283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46">
        <v>160</v>
      </c>
      <c r="B1309" s="147" t="s">
        <v>1091</v>
      </c>
      <c r="C1309" s="156" t="s">
        <v>1092</v>
      </c>
      <c r="D1309" s="148" t="s">
        <v>489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1015</v>
      </c>
      <c r="S1309" s="151" t="s">
        <v>3358</v>
      </c>
      <c r="T1309" s="152" t="s">
        <v>278</v>
      </c>
      <c r="U1309" s="136">
        <v>0.05</v>
      </c>
      <c r="V1309" s="136">
        <f>ROUND(E1309*U1309,2)</f>
        <v>1.95</v>
      </c>
      <c r="W1309" s="136"/>
      <c r="X1309" s="136" t="s">
        <v>319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320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278" t="s">
        <v>1093</v>
      </c>
      <c r="D1310" s="279"/>
      <c r="E1310" s="279"/>
      <c r="F1310" s="279"/>
      <c r="G1310" s="279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325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501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297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1094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297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157" t="s">
        <v>491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297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 x14ac:dyDescent="0.2">
      <c r="A1314" s="133"/>
      <c r="B1314" s="134"/>
      <c r="C1314" s="157" t="s">
        <v>1051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297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1095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297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1096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297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1097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297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297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265"/>
      <c r="D1319" s="266"/>
      <c r="E1319" s="266"/>
      <c r="F1319" s="266"/>
      <c r="G1319" s="266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283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46">
        <v>161</v>
      </c>
      <c r="B1320" s="147" t="s">
        <v>1098</v>
      </c>
      <c r="C1320" s="156" t="s">
        <v>1099</v>
      </c>
      <c r="D1320" s="148" t="s">
        <v>360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1015</v>
      </c>
      <c r="S1320" s="151" t="s">
        <v>3358</v>
      </c>
      <c r="T1320" s="152" t="s">
        <v>278</v>
      </c>
      <c r="U1320" s="136">
        <v>0.53</v>
      </c>
      <c r="V1320" s="136">
        <f>ROUND(E1320*U1320,2)</f>
        <v>4.12</v>
      </c>
      <c r="W1320" s="136"/>
      <c r="X1320" s="136" t="s">
        <v>319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320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278" t="s">
        <v>1100</v>
      </c>
      <c r="D1321" s="279"/>
      <c r="E1321" s="279"/>
      <c r="F1321" s="279"/>
      <c r="G1321" s="279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325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501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297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1101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297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491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297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1102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297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265"/>
      <c r="D1326" s="266"/>
      <c r="E1326" s="266"/>
      <c r="F1326" s="266"/>
      <c r="G1326" s="266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283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33.75" outlineLevel="1" x14ac:dyDescent="0.2">
      <c r="A1327" s="146">
        <v>162</v>
      </c>
      <c r="B1327" s="147" t="s">
        <v>1103</v>
      </c>
      <c r="C1327" s="156" t="s">
        <v>1104</v>
      </c>
      <c r="D1327" s="148" t="s">
        <v>360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1015</v>
      </c>
      <c r="S1327" s="151" t="s">
        <v>3358</v>
      </c>
      <c r="T1327" s="152" t="s">
        <v>278</v>
      </c>
      <c r="U1327" s="136">
        <v>0.94</v>
      </c>
      <c r="V1327" s="136">
        <f>ROUND(E1327*U1327,2)</f>
        <v>46.95</v>
      </c>
      <c r="W1327" s="136"/>
      <c r="X1327" s="136" t="s">
        <v>319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320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 x14ac:dyDescent="0.2">
      <c r="A1328" s="133"/>
      <c r="B1328" s="134"/>
      <c r="C1328" s="157" t="s">
        <v>501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297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1105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297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491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297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157" t="s">
        <v>1051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297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33"/>
      <c r="B1332" s="134"/>
      <c r="C1332" s="157" t="s">
        <v>1106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297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1107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297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1108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297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157" t="s">
        <v>1096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297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33"/>
      <c r="B1336" s="134"/>
      <c r="C1336" s="157" t="s">
        <v>1109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297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1110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297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1111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297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157" t="s">
        <v>1112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297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33"/>
      <c r="B1340" s="134"/>
      <c r="C1340" s="265"/>
      <c r="D1340" s="266"/>
      <c r="E1340" s="266"/>
      <c r="F1340" s="266"/>
      <c r="G1340" s="266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283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33.75" outlineLevel="1" x14ac:dyDescent="0.2">
      <c r="A1341" s="146">
        <v>163</v>
      </c>
      <c r="B1341" s="147" t="s">
        <v>1113</v>
      </c>
      <c r="C1341" s="156" t="s">
        <v>1114</v>
      </c>
      <c r="D1341" s="148" t="s">
        <v>360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1015</v>
      </c>
      <c r="S1341" s="151" t="s">
        <v>3358</v>
      </c>
      <c r="T1341" s="152" t="s">
        <v>278</v>
      </c>
      <c r="U1341" s="136">
        <v>0.71799999999999997</v>
      </c>
      <c r="V1341" s="136">
        <f>ROUND(E1341*U1341,2)</f>
        <v>2.69</v>
      </c>
      <c r="W1341" s="136"/>
      <c r="X1341" s="136" t="s">
        <v>319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320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491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297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157" t="s">
        <v>620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297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 x14ac:dyDescent="0.2">
      <c r="A1344" s="133"/>
      <c r="B1344" s="134"/>
      <c r="C1344" s="265"/>
      <c r="D1344" s="266"/>
      <c r="E1344" s="266"/>
      <c r="F1344" s="266"/>
      <c r="G1344" s="266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283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46">
        <v>164</v>
      </c>
      <c r="B1345" s="147" t="s">
        <v>1115</v>
      </c>
      <c r="C1345" s="156" t="s">
        <v>1116</v>
      </c>
      <c r="D1345" s="148" t="s">
        <v>543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1015</v>
      </c>
      <c r="S1345" s="151" t="s">
        <v>3358</v>
      </c>
      <c r="T1345" s="152" t="s">
        <v>278</v>
      </c>
      <c r="U1345" s="136">
        <v>1.2150000000000001</v>
      </c>
      <c r="V1345" s="136">
        <f>ROUND(E1345*U1345,2)</f>
        <v>28.07</v>
      </c>
      <c r="W1345" s="136"/>
      <c r="X1345" s="136" t="s">
        <v>319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320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157" t="s">
        <v>788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297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1117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297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265"/>
      <c r="D1348" s="266"/>
      <c r="E1348" s="266"/>
      <c r="F1348" s="266"/>
      <c r="G1348" s="266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283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46">
        <v>165</v>
      </c>
      <c r="B1349" s="147" t="s">
        <v>1118</v>
      </c>
      <c r="C1349" s="156" t="s">
        <v>1119</v>
      </c>
      <c r="D1349" s="148" t="s">
        <v>543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1015</v>
      </c>
      <c r="S1349" s="151" t="s">
        <v>3358</v>
      </c>
      <c r="T1349" s="152" t="s">
        <v>278</v>
      </c>
      <c r="U1349" s="136">
        <v>2.4300000000000002</v>
      </c>
      <c r="V1349" s="136">
        <f>ROUND(E1349*U1349,2)</f>
        <v>9.7200000000000006</v>
      </c>
      <c r="W1349" s="136"/>
      <c r="X1349" s="136" t="s">
        <v>319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320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157" t="s">
        <v>444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297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 x14ac:dyDescent="0.2">
      <c r="A1351" s="133"/>
      <c r="B1351" s="134"/>
      <c r="C1351" s="157" t="s">
        <v>1120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297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65"/>
      <c r="D1352" s="266"/>
      <c r="E1352" s="266"/>
      <c r="F1352" s="266"/>
      <c r="G1352" s="266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283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46">
        <v>166</v>
      </c>
      <c r="B1353" s="147" t="s">
        <v>1121</v>
      </c>
      <c r="C1353" s="156" t="s">
        <v>1122</v>
      </c>
      <c r="D1353" s="148" t="s">
        <v>543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1015</v>
      </c>
      <c r="S1353" s="151" t="s">
        <v>3358</v>
      </c>
      <c r="T1353" s="152" t="s">
        <v>278</v>
      </c>
      <c r="U1353" s="136">
        <v>2.84</v>
      </c>
      <c r="V1353" s="136">
        <f>ROUND(E1353*U1353,2)</f>
        <v>33.67</v>
      </c>
      <c r="W1353" s="136"/>
      <c r="X1353" s="136" t="s">
        <v>319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320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501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297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1123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297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65"/>
      <c r="D1356" s="266"/>
      <c r="E1356" s="266"/>
      <c r="F1356" s="266"/>
      <c r="G1356" s="266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283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167</v>
      </c>
      <c r="B1357" s="147" t="s">
        <v>1124</v>
      </c>
      <c r="C1357" s="156" t="s">
        <v>3394</v>
      </c>
      <c r="D1357" s="148" t="s">
        <v>322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1015</v>
      </c>
      <c r="S1357" s="151" t="s">
        <v>3358</v>
      </c>
      <c r="T1357" s="152" t="s">
        <v>278</v>
      </c>
      <c r="U1357" s="136">
        <v>6.6609999999999996</v>
      </c>
      <c r="V1357" s="136">
        <f>ROUND(E1357*U1357,2)</f>
        <v>32.32</v>
      </c>
      <c r="W1357" s="136"/>
      <c r="X1357" s="136" t="s">
        <v>319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320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78" t="s">
        <v>1125</v>
      </c>
      <c r="D1358" s="279"/>
      <c r="E1358" s="279"/>
      <c r="F1358" s="279"/>
      <c r="G1358" s="279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325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76" t="s">
        <v>1126</v>
      </c>
      <c r="D1359" s="277"/>
      <c r="E1359" s="277"/>
      <c r="F1359" s="277"/>
      <c r="G1359" s="277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282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501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297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1127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297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157" t="s">
        <v>1128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297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 x14ac:dyDescent="0.2">
      <c r="A1363" s="133"/>
      <c r="B1363" s="134"/>
      <c r="C1363" s="265"/>
      <c r="D1363" s="266"/>
      <c r="E1363" s="266"/>
      <c r="F1363" s="266"/>
      <c r="G1363" s="266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283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2.5" outlineLevel="1" x14ac:dyDescent="0.2">
      <c r="A1364" s="146">
        <v>168</v>
      </c>
      <c r="B1364" s="147" t="s">
        <v>1129</v>
      </c>
      <c r="C1364" s="156" t="s">
        <v>3393</v>
      </c>
      <c r="D1364" s="148" t="s">
        <v>360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1015</v>
      </c>
      <c r="S1364" s="151" t="s">
        <v>3358</v>
      </c>
      <c r="T1364" s="152" t="s">
        <v>278</v>
      </c>
      <c r="U1364" s="136">
        <v>0.43</v>
      </c>
      <c r="V1364" s="136">
        <f>ROUND(E1364*U1364,2)</f>
        <v>5</v>
      </c>
      <c r="W1364" s="136"/>
      <c r="X1364" s="136" t="s">
        <v>319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320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278" t="s">
        <v>1125</v>
      </c>
      <c r="D1365" s="279"/>
      <c r="E1365" s="279"/>
      <c r="F1365" s="279"/>
      <c r="G1365" s="279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325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276" t="s">
        <v>1126</v>
      </c>
      <c r="D1366" s="277"/>
      <c r="E1366" s="277"/>
      <c r="F1366" s="277"/>
      <c r="G1366" s="277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282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788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297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157" t="s">
        <v>1130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297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 x14ac:dyDescent="0.2">
      <c r="A1369" s="133"/>
      <c r="B1369" s="134"/>
      <c r="C1369" s="265"/>
      <c r="D1369" s="266"/>
      <c r="E1369" s="266"/>
      <c r="F1369" s="266"/>
      <c r="G1369" s="266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283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2.5" outlineLevel="1" x14ac:dyDescent="0.2">
      <c r="A1370" s="146">
        <v>169</v>
      </c>
      <c r="B1370" s="147" t="s">
        <v>1131</v>
      </c>
      <c r="C1370" s="156" t="s">
        <v>3392</v>
      </c>
      <c r="D1370" s="148" t="s">
        <v>322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1015</v>
      </c>
      <c r="S1370" s="151" t="s">
        <v>3358</v>
      </c>
      <c r="T1370" s="152" t="s">
        <v>278</v>
      </c>
      <c r="U1370" s="136">
        <v>3.1960000000000002</v>
      </c>
      <c r="V1370" s="136">
        <f>ROUND(E1370*U1370,2)</f>
        <v>3.31</v>
      </c>
      <c r="W1370" s="136"/>
      <c r="X1370" s="136" t="s">
        <v>319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320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278" t="s">
        <v>1125</v>
      </c>
      <c r="D1371" s="279"/>
      <c r="E1371" s="279"/>
      <c r="F1371" s="279"/>
      <c r="G1371" s="279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325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276" t="s">
        <v>1126</v>
      </c>
      <c r="D1372" s="277"/>
      <c r="E1372" s="277"/>
      <c r="F1372" s="277"/>
      <c r="G1372" s="277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282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444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297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1132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297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265"/>
      <c r="D1375" s="266"/>
      <c r="E1375" s="266"/>
      <c r="F1375" s="266"/>
      <c r="G1375" s="266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283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2.5" outlineLevel="1" x14ac:dyDescent="0.2">
      <c r="A1376" s="146">
        <v>170</v>
      </c>
      <c r="B1376" s="147" t="s">
        <v>1133</v>
      </c>
      <c r="C1376" s="156" t="s">
        <v>3391</v>
      </c>
      <c r="D1376" s="148" t="s">
        <v>322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1015</v>
      </c>
      <c r="S1376" s="151" t="s">
        <v>3358</v>
      </c>
      <c r="T1376" s="152" t="s">
        <v>278</v>
      </c>
      <c r="U1376" s="136">
        <v>12.26</v>
      </c>
      <c r="V1376" s="136">
        <f>ROUND(E1376*U1376,2)</f>
        <v>12.86</v>
      </c>
      <c r="W1376" s="136"/>
      <c r="X1376" s="136" t="s">
        <v>319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320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274" t="s">
        <v>1126</v>
      </c>
      <c r="D1377" s="275"/>
      <c r="E1377" s="275"/>
      <c r="F1377" s="275"/>
      <c r="G1377" s="275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282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491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297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1134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297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1135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297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265"/>
      <c r="D1381" s="266"/>
      <c r="E1381" s="266"/>
      <c r="F1381" s="266"/>
      <c r="G1381" s="266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283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2.5" outlineLevel="1" x14ac:dyDescent="0.2">
      <c r="A1382" s="146">
        <v>171</v>
      </c>
      <c r="B1382" s="147" t="s">
        <v>1136</v>
      </c>
      <c r="C1382" s="156" t="s">
        <v>3390</v>
      </c>
      <c r="D1382" s="148" t="s">
        <v>543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1015</v>
      </c>
      <c r="S1382" s="151" t="s">
        <v>3358</v>
      </c>
      <c r="T1382" s="152" t="s">
        <v>278</v>
      </c>
      <c r="U1382" s="136">
        <v>0.72</v>
      </c>
      <c r="V1382" s="136">
        <f>ROUND(E1382*U1382,2)</f>
        <v>37.840000000000003</v>
      </c>
      <c r="W1382" s="136"/>
      <c r="X1382" s="136" t="s">
        <v>319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320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501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297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157" t="s">
        <v>502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297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33"/>
      <c r="B1385" s="134"/>
      <c r="C1385" s="157" t="s">
        <v>1137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297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504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297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1138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297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157" t="s">
        <v>444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297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 x14ac:dyDescent="0.2">
      <c r="A1389" s="133"/>
      <c r="B1389" s="134"/>
      <c r="C1389" s="157" t="s">
        <v>506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297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1139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297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491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297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157" t="s">
        <v>508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297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 x14ac:dyDescent="0.2">
      <c r="A1393" s="133"/>
      <c r="B1393" s="134"/>
      <c r="C1393" s="157" t="s">
        <v>1140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297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491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297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525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297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1141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297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265"/>
      <c r="D1397" s="266"/>
      <c r="E1397" s="266"/>
      <c r="F1397" s="266"/>
      <c r="G1397" s="266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283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46">
        <v>172</v>
      </c>
      <c r="B1398" s="147" t="s">
        <v>1142</v>
      </c>
      <c r="C1398" s="156" t="s">
        <v>3389</v>
      </c>
      <c r="D1398" s="148" t="s">
        <v>543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1015</v>
      </c>
      <c r="S1398" s="151" t="s">
        <v>3358</v>
      </c>
      <c r="T1398" s="152" t="s">
        <v>278</v>
      </c>
      <c r="U1398" s="136">
        <v>0.55000000000000004</v>
      </c>
      <c r="V1398" s="136">
        <f>ROUND(E1398*U1398,2)</f>
        <v>3.3</v>
      </c>
      <c r="W1398" s="136"/>
      <c r="X1398" s="136" t="s">
        <v>319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320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501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297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1143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297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265"/>
      <c r="D1401" s="266"/>
      <c r="E1401" s="266"/>
      <c r="F1401" s="266"/>
      <c r="G1401" s="266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283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2.5" outlineLevel="1" x14ac:dyDescent="0.2">
      <c r="A1402" s="146">
        <v>173</v>
      </c>
      <c r="B1402" s="147" t="s">
        <v>1144</v>
      </c>
      <c r="C1402" s="156" t="s">
        <v>1145</v>
      </c>
      <c r="D1402" s="148" t="s">
        <v>360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1015</v>
      </c>
      <c r="S1402" s="151" t="s">
        <v>3358</v>
      </c>
      <c r="T1402" s="152" t="s">
        <v>278</v>
      </c>
      <c r="U1402" s="136">
        <v>0.03</v>
      </c>
      <c r="V1402" s="136">
        <f>ROUND(E1402*U1402,2)</f>
        <v>13.08</v>
      </c>
      <c r="W1402" s="136"/>
      <c r="X1402" s="136" t="s">
        <v>319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320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454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297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769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297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265"/>
      <c r="D1405" s="266"/>
      <c r="E1405" s="266"/>
      <c r="F1405" s="266"/>
      <c r="G1405" s="266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283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2.5" outlineLevel="1" x14ac:dyDescent="0.2">
      <c r="A1406" s="146">
        <v>174</v>
      </c>
      <c r="B1406" s="147" t="s">
        <v>1146</v>
      </c>
      <c r="C1406" s="156" t="s">
        <v>1147</v>
      </c>
      <c r="D1406" s="148" t="s">
        <v>360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1015</v>
      </c>
      <c r="S1406" s="151" t="s">
        <v>3358</v>
      </c>
      <c r="T1406" s="152" t="s">
        <v>278</v>
      </c>
      <c r="U1406" s="136">
        <v>0.03</v>
      </c>
      <c r="V1406" s="136">
        <f>ROUND(E1406*U1406,2)</f>
        <v>77.33</v>
      </c>
      <c r="W1406" s="136"/>
      <c r="X1406" s="136" t="s">
        <v>319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320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446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297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1148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297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1149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297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1150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297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1151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297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1152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297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1153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297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1154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297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1155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297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1156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297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1157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297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1158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297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1159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297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1160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297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1161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297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1162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297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1163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297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1164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297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1165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297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1159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297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1166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297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1167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297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1168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297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1169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297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1170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297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1171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297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1172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297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1173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297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1174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297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1175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297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1176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297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1177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297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1178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297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1179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297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1180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297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1181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297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1182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297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1183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297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1184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297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1185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297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792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297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1186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297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1187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297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1188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297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1189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297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1190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297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1191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297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1192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297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1193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297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833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297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1194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297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1195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297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1196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297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822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297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1197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297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1198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297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1199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297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1200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297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824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297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812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297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1201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297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795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297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812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297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1202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297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1203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297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157" t="s">
        <v>812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297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 x14ac:dyDescent="0.2">
      <c r="A1473" s="133"/>
      <c r="B1473" s="134"/>
      <c r="C1473" s="157" t="s">
        <v>1204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297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819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297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812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297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1205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297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1206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297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1207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297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1208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297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1209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297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1210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297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1211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297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654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297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1212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297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265"/>
      <c r="D1485" s="266"/>
      <c r="E1485" s="266"/>
      <c r="F1485" s="266"/>
      <c r="G1485" s="266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283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2.5" outlineLevel="1" x14ac:dyDescent="0.2">
      <c r="A1486" s="146">
        <v>175</v>
      </c>
      <c r="B1486" s="147" t="s">
        <v>1213</v>
      </c>
      <c r="C1486" s="156" t="s">
        <v>1214</v>
      </c>
      <c r="D1486" s="148" t="s">
        <v>360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1015</v>
      </c>
      <c r="S1486" s="151" t="s">
        <v>3358</v>
      </c>
      <c r="T1486" s="152" t="s">
        <v>278</v>
      </c>
      <c r="U1486" s="136">
        <v>0.26</v>
      </c>
      <c r="V1486" s="136">
        <f>ROUND(E1486*U1486,2)</f>
        <v>62.5</v>
      </c>
      <c r="W1486" s="136"/>
      <c r="X1486" s="136" t="s">
        <v>319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320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1215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297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446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297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812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297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813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297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814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297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815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297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1216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297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1217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297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1218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297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1219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297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795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297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812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297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831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297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826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297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832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297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1220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297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788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297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798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297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799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297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157" t="s">
        <v>800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297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 x14ac:dyDescent="0.2">
      <c r="A1507" s="133"/>
      <c r="B1507" s="134"/>
      <c r="C1507" s="157" t="s">
        <v>801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297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802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297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803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297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804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297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805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297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806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297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654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297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1221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297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660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297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157" t="s">
        <v>661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297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33"/>
      <c r="B1517" s="134"/>
      <c r="C1517" s="157" t="s">
        <v>662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297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1222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297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265"/>
      <c r="D1519" s="266"/>
      <c r="E1519" s="266"/>
      <c r="F1519" s="266"/>
      <c r="G1519" s="266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283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2.5" outlineLevel="1" x14ac:dyDescent="0.2">
      <c r="A1520" s="146">
        <v>176</v>
      </c>
      <c r="B1520" s="147" t="s">
        <v>1223</v>
      </c>
      <c r="C1520" s="156" t="s">
        <v>3388</v>
      </c>
      <c r="D1520" s="148" t="s">
        <v>360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1015</v>
      </c>
      <c r="S1520" s="151" t="s">
        <v>3358</v>
      </c>
      <c r="T1520" s="152" t="s">
        <v>278</v>
      </c>
      <c r="U1520" s="136">
        <v>0.2</v>
      </c>
      <c r="V1520" s="136">
        <f>ROUND(E1520*U1520,2)</f>
        <v>13.61</v>
      </c>
      <c r="W1520" s="136"/>
      <c r="X1520" s="136" t="s">
        <v>319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320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454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297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611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297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1224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297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1225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297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868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297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876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297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858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297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877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297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265"/>
      <c r="D1529" s="266"/>
      <c r="E1529" s="266"/>
      <c r="F1529" s="266"/>
      <c r="G1529" s="266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283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46">
        <v>177</v>
      </c>
      <c r="B1530" s="147" t="s">
        <v>1226</v>
      </c>
      <c r="C1530" s="156" t="s">
        <v>3387</v>
      </c>
      <c r="D1530" s="148" t="s">
        <v>360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1015</v>
      </c>
      <c r="S1530" s="151" t="s">
        <v>3358</v>
      </c>
      <c r="T1530" s="152" t="s">
        <v>278</v>
      </c>
      <c r="U1530" s="136">
        <v>0.22</v>
      </c>
      <c r="V1530" s="136">
        <f>ROUND(E1530*U1530,2)</f>
        <v>68.8</v>
      </c>
      <c r="W1530" s="136"/>
      <c r="X1530" s="136" t="s">
        <v>319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320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788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297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789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297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790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297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791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297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792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297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793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297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794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297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795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297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157" t="s">
        <v>796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297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 x14ac:dyDescent="0.2">
      <c r="A1540" s="133"/>
      <c r="B1540" s="134"/>
      <c r="C1540" s="157" t="s">
        <v>797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297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157" t="s">
        <v>798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297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799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297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800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297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801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297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802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297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803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297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804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297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805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297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806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297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654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297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807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297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265"/>
      <c r="D1552" s="266"/>
      <c r="E1552" s="266"/>
      <c r="F1552" s="266"/>
      <c r="G1552" s="266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283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2.5" outlineLevel="1" x14ac:dyDescent="0.2">
      <c r="A1553" s="146">
        <v>178</v>
      </c>
      <c r="B1553" s="147" t="s">
        <v>1227</v>
      </c>
      <c r="C1553" s="156" t="s">
        <v>1228</v>
      </c>
      <c r="D1553" s="148" t="s">
        <v>360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1015</v>
      </c>
      <c r="S1553" s="151" t="s">
        <v>3358</v>
      </c>
      <c r="T1553" s="152" t="s">
        <v>278</v>
      </c>
      <c r="U1553" s="136">
        <v>0.3</v>
      </c>
      <c r="V1553" s="136">
        <f>ROUND(E1553*U1553,2)</f>
        <v>29.08</v>
      </c>
      <c r="W1553" s="136"/>
      <c r="X1553" s="136" t="s">
        <v>319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320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78" t="s">
        <v>1229</v>
      </c>
      <c r="D1554" s="279"/>
      <c r="E1554" s="279"/>
      <c r="F1554" s="279"/>
      <c r="G1554" s="279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325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 x14ac:dyDescent="0.2">
      <c r="A1555" s="133"/>
      <c r="B1555" s="134"/>
      <c r="C1555" s="157" t="s">
        <v>501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297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843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297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844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297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157" t="s">
        <v>491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297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 x14ac:dyDescent="0.2">
      <c r="A1559" s="133"/>
      <c r="B1559" s="134"/>
      <c r="C1559" s="157" t="s">
        <v>848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297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849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297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1230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297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157" t="s">
        <v>1231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297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 x14ac:dyDescent="0.2">
      <c r="A1563" s="133"/>
      <c r="B1563" s="134"/>
      <c r="C1563" s="157" t="s">
        <v>1232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297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1233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297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1234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297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157" t="s">
        <v>1235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297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 x14ac:dyDescent="0.2">
      <c r="A1567" s="133"/>
      <c r="B1567" s="134"/>
      <c r="C1567" s="265"/>
      <c r="D1567" s="266"/>
      <c r="E1567" s="266"/>
      <c r="F1567" s="266"/>
      <c r="G1567" s="266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283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2.5" outlineLevel="1" x14ac:dyDescent="0.2">
      <c r="A1568" s="146">
        <v>179</v>
      </c>
      <c r="B1568" s="147" t="s">
        <v>1236</v>
      </c>
      <c r="C1568" s="156" t="s">
        <v>3386</v>
      </c>
      <c r="D1568" s="148" t="s">
        <v>543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1237</v>
      </c>
      <c r="S1568" s="151" t="s">
        <v>3358</v>
      </c>
      <c r="T1568" s="152" t="s">
        <v>278</v>
      </c>
      <c r="U1568" s="136">
        <v>0.27779999999999999</v>
      </c>
      <c r="V1568" s="136">
        <f>ROUND(E1568*U1568,2)</f>
        <v>8.4600000000000009</v>
      </c>
      <c r="W1568" s="136"/>
      <c r="X1568" s="136" t="s">
        <v>319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320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1238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297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1239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297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265"/>
      <c r="D1571" s="266"/>
      <c r="E1571" s="266"/>
      <c r="F1571" s="266"/>
      <c r="G1571" s="266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283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2.5" outlineLevel="1" x14ac:dyDescent="0.2">
      <c r="A1572" s="146">
        <v>180</v>
      </c>
      <c r="B1572" s="147" t="s">
        <v>1240</v>
      </c>
      <c r="C1572" s="156" t="s">
        <v>3385</v>
      </c>
      <c r="D1572" s="148" t="s">
        <v>543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1237</v>
      </c>
      <c r="S1572" s="151" t="s">
        <v>3358</v>
      </c>
      <c r="T1572" s="152" t="s">
        <v>278</v>
      </c>
      <c r="U1572" s="136">
        <v>0.44929999999999998</v>
      </c>
      <c r="V1572" s="136">
        <f>ROUND(E1572*U1572,2)</f>
        <v>19.77</v>
      </c>
      <c r="W1572" s="136"/>
      <c r="X1572" s="136" t="s">
        <v>319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320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444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297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1241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297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65"/>
      <c r="D1575" s="266"/>
      <c r="E1575" s="266"/>
      <c r="F1575" s="266"/>
      <c r="G1575" s="266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283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2.5" outlineLevel="1" x14ac:dyDescent="0.2">
      <c r="A1576" s="146">
        <v>181</v>
      </c>
      <c r="B1576" s="147" t="s">
        <v>1242</v>
      </c>
      <c r="C1576" s="156" t="s">
        <v>3384</v>
      </c>
      <c r="D1576" s="148" t="s">
        <v>543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1237</v>
      </c>
      <c r="S1576" s="151" t="s">
        <v>3358</v>
      </c>
      <c r="T1576" s="152" t="s">
        <v>278</v>
      </c>
      <c r="U1576" s="136">
        <v>0.32865</v>
      </c>
      <c r="V1576" s="136">
        <f>ROUND(E1576*U1576,2)</f>
        <v>30.17</v>
      </c>
      <c r="W1576" s="136"/>
      <c r="X1576" s="136" t="s">
        <v>319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320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444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297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1243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297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265"/>
      <c r="D1579" s="266"/>
      <c r="E1579" s="266"/>
      <c r="F1579" s="266"/>
      <c r="G1579" s="266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283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2.5" outlineLevel="1" x14ac:dyDescent="0.2">
      <c r="A1580" s="146">
        <v>182</v>
      </c>
      <c r="B1580" s="147" t="s">
        <v>1244</v>
      </c>
      <c r="C1580" s="156" t="s">
        <v>1245</v>
      </c>
      <c r="D1580" s="148" t="s">
        <v>360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1237</v>
      </c>
      <c r="S1580" s="151" t="s">
        <v>3358</v>
      </c>
      <c r="T1580" s="152" t="s">
        <v>278</v>
      </c>
      <c r="U1580" s="136">
        <v>0.09</v>
      </c>
      <c r="V1580" s="136">
        <f>ROUND(E1580*U1580,2)</f>
        <v>117.75</v>
      </c>
      <c r="W1580" s="136"/>
      <c r="X1580" s="136" t="s">
        <v>319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320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 x14ac:dyDescent="0.2">
      <c r="A1581" s="133"/>
      <c r="B1581" s="134"/>
      <c r="C1581" s="157" t="s">
        <v>1238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297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1246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297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1247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297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1248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297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157" t="s">
        <v>1249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297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33"/>
      <c r="B1586" s="134"/>
      <c r="C1586" s="157" t="s">
        <v>1250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297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1251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297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265"/>
      <c r="D1588" s="266"/>
      <c r="E1588" s="266"/>
      <c r="F1588" s="266"/>
      <c r="G1588" s="266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283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46">
        <v>183</v>
      </c>
      <c r="B1589" s="147" t="s">
        <v>1252</v>
      </c>
      <c r="C1589" s="156" t="s">
        <v>1253</v>
      </c>
      <c r="D1589" s="148" t="s">
        <v>360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1237</v>
      </c>
      <c r="S1589" s="151" t="s">
        <v>3358</v>
      </c>
      <c r="T1589" s="152" t="s">
        <v>278</v>
      </c>
      <c r="U1589" s="136">
        <v>0.19500000000000001</v>
      </c>
      <c r="V1589" s="136">
        <f>ROUND(E1589*U1589,2)</f>
        <v>54.32</v>
      </c>
      <c r="W1589" s="136"/>
      <c r="X1589" s="136" t="s">
        <v>319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320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33"/>
      <c r="B1590" s="134"/>
      <c r="C1590" s="157" t="s">
        <v>501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297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1074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297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1254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297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65"/>
      <c r="D1593" s="266"/>
      <c r="E1593" s="266"/>
      <c r="F1593" s="266"/>
      <c r="G1593" s="266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283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2.5" outlineLevel="1" x14ac:dyDescent="0.2">
      <c r="A1594" s="146">
        <v>184</v>
      </c>
      <c r="B1594" s="147" t="s">
        <v>1255</v>
      </c>
      <c r="C1594" s="156" t="s">
        <v>1256</v>
      </c>
      <c r="D1594" s="148" t="s">
        <v>360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1237</v>
      </c>
      <c r="S1594" s="151" t="s">
        <v>3358</v>
      </c>
      <c r="T1594" s="152" t="s">
        <v>278</v>
      </c>
      <c r="U1594" s="136">
        <v>0.09</v>
      </c>
      <c r="V1594" s="136">
        <f>ROUND(E1594*U1594,2)</f>
        <v>25.07</v>
      </c>
      <c r="W1594" s="136"/>
      <c r="X1594" s="136" t="s">
        <v>319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320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501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297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1074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297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157" t="s">
        <v>1254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297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33"/>
      <c r="B1598" s="134"/>
      <c r="C1598" s="265"/>
      <c r="D1598" s="266"/>
      <c r="E1598" s="266"/>
      <c r="F1598" s="266"/>
      <c r="G1598" s="266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283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46">
        <v>185</v>
      </c>
      <c r="B1599" s="147" t="s">
        <v>1257</v>
      </c>
      <c r="C1599" s="156" t="s">
        <v>1258</v>
      </c>
      <c r="D1599" s="148" t="s">
        <v>360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1237</v>
      </c>
      <c r="S1599" s="151" t="s">
        <v>3358</v>
      </c>
      <c r="T1599" s="152" t="s">
        <v>278</v>
      </c>
      <c r="U1599" s="136">
        <v>0.08</v>
      </c>
      <c r="V1599" s="136">
        <f>ROUND(E1599*U1599,2)</f>
        <v>6.81</v>
      </c>
      <c r="W1599" s="136"/>
      <c r="X1599" s="136" t="s">
        <v>319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320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444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297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719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297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65"/>
      <c r="D1602" s="266"/>
      <c r="E1602" s="266"/>
      <c r="F1602" s="266"/>
      <c r="G1602" s="266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283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">
      <c r="A1603" s="146">
        <v>186</v>
      </c>
      <c r="B1603" s="147" t="s">
        <v>1259</v>
      </c>
      <c r="C1603" s="156" t="s">
        <v>1260</v>
      </c>
      <c r="D1603" s="148" t="s">
        <v>543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1237</v>
      </c>
      <c r="S1603" s="151" t="s">
        <v>3358</v>
      </c>
      <c r="T1603" s="152" t="s">
        <v>278</v>
      </c>
      <c r="U1603" s="136">
        <v>0.156</v>
      </c>
      <c r="V1603" s="136">
        <f>ROUND(E1603*U1603,2)</f>
        <v>17.14</v>
      </c>
      <c r="W1603" s="136"/>
      <c r="X1603" s="136" t="s">
        <v>319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320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444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297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1261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297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265"/>
      <c r="D1606" s="266"/>
      <c r="E1606" s="266"/>
      <c r="F1606" s="266"/>
      <c r="G1606" s="266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283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46">
        <v>187</v>
      </c>
      <c r="B1607" s="147" t="s">
        <v>1262</v>
      </c>
      <c r="C1607" s="156" t="s">
        <v>1263</v>
      </c>
      <c r="D1607" s="148" t="s">
        <v>360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1264</v>
      </c>
      <c r="S1607" s="151" t="s">
        <v>3358</v>
      </c>
      <c r="T1607" s="152" t="s">
        <v>278</v>
      </c>
      <c r="U1607" s="136">
        <v>0.45</v>
      </c>
      <c r="V1607" s="136">
        <f>ROUND(E1607*U1607,2)</f>
        <v>13.61</v>
      </c>
      <c r="W1607" s="136"/>
      <c r="X1607" s="136" t="s">
        <v>319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320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33"/>
      <c r="B1608" s="134"/>
      <c r="C1608" s="157" t="s">
        <v>444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297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999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297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265"/>
      <c r="D1610" s="266"/>
      <c r="E1610" s="266"/>
      <c r="F1610" s="266"/>
      <c r="G1610" s="266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283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46">
        <v>188</v>
      </c>
      <c r="B1611" s="147" t="s">
        <v>1265</v>
      </c>
      <c r="C1611" s="156" t="s">
        <v>1266</v>
      </c>
      <c r="D1611" s="148" t="s">
        <v>360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1267</v>
      </c>
      <c r="S1611" s="151" t="s">
        <v>3358</v>
      </c>
      <c r="T1611" s="152" t="s">
        <v>278</v>
      </c>
      <c r="U1611" s="136">
        <v>0.19</v>
      </c>
      <c r="V1611" s="136">
        <f>ROUND(E1611*U1611,2)</f>
        <v>163.82</v>
      </c>
      <c r="W1611" s="136"/>
      <c r="X1611" s="136" t="s">
        <v>319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320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491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297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727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297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978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297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265"/>
      <c r="D1615" s="266"/>
      <c r="E1615" s="266"/>
      <c r="F1615" s="266"/>
      <c r="G1615" s="266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283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ht="22.5" outlineLevel="1" x14ac:dyDescent="0.2">
      <c r="A1616" s="146">
        <v>189</v>
      </c>
      <c r="B1616" s="147" t="s">
        <v>1268</v>
      </c>
      <c r="C1616" s="156" t="s">
        <v>1269</v>
      </c>
      <c r="D1616" s="148" t="s">
        <v>360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1267</v>
      </c>
      <c r="S1616" s="151" t="s">
        <v>3358</v>
      </c>
      <c r="T1616" s="152" t="s">
        <v>278</v>
      </c>
      <c r="U1616" s="136">
        <v>0.255</v>
      </c>
      <c r="V1616" s="136">
        <f>ROUND(E1616*U1616,2)</f>
        <v>71.03</v>
      </c>
      <c r="W1616" s="136"/>
      <c r="X1616" s="136" t="s">
        <v>319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320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501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297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1074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297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1254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297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265"/>
      <c r="D1620" s="266"/>
      <c r="E1620" s="266"/>
      <c r="F1620" s="266"/>
      <c r="G1620" s="266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283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46">
        <v>190</v>
      </c>
      <c r="B1621" s="147" t="s">
        <v>1270</v>
      </c>
      <c r="C1621" s="156" t="s">
        <v>1271</v>
      </c>
      <c r="D1621" s="148" t="s">
        <v>360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1272</v>
      </c>
      <c r="S1621" s="151" t="s">
        <v>3358</v>
      </c>
      <c r="T1621" s="152" t="s">
        <v>278</v>
      </c>
      <c r="U1621" s="136">
        <v>7.0000000000000007E-2</v>
      </c>
      <c r="V1621" s="136">
        <f>ROUND(E1621*U1621,2)</f>
        <v>159.49</v>
      </c>
      <c r="W1621" s="136"/>
      <c r="X1621" s="136" t="s">
        <v>319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320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446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297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1148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297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1273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297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1152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297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1274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297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1156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297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1275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297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1158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297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1276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297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1162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297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1277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297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1165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297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1276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297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1167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297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1278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297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454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297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1279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297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1179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297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1280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297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1182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297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1281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297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1184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297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1282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297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792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297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1283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297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1188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297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1284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297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1191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297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1285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297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833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297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1286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297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822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297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1287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297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1200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297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824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297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812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297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1288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297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795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297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812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297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1289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297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1203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297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812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297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1290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297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819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297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812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297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1291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297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1206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297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1292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297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788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297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789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297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1293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297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792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297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157" t="s">
        <v>1294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297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33"/>
      <c r="B1675" s="134"/>
      <c r="C1675" s="157" t="s">
        <v>795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297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1295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297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798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297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1296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297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801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297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1297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297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804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297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1298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297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157" t="s">
        <v>654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297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33"/>
      <c r="B1684" s="134"/>
      <c r="C1684" s="157" t="s">
        <v>1299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297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">
      <c r="A1685" s="133"/>
      <c r="B1685" s="134"/>
      <c r="C1685" s="157" t="s">
        <v>654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297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1300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297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265"/>
      <c r="D1687" s="266"/>
      <c r="E1687" s="266"/>
      <c r="F1687" s="266"/>
      <c r="G1687" s="266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283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46">
        <v>191</v>
      </c>
      <c r="B1688" s="147" t="s">
        <v>1301</v>
      </c>
      <c r="C1688" s="156" t="s">
        <v>1302</v>
      </c>
      <c r="D1688" s="148" t="s">
        <v>360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1272</v>
      </c>
      <c r="S1688" s="151" t="s">
        <v>3358</v>
      </c>
      <c r="T1688" s="152" t="s">
        <v>278</v>
      </c>
      <c r="U1688" s="136">
        <v>7.0000000000000007E-2</v>
      </c>
      <c r="V1688" s="136">
        <f>ROUND(E1688*U1688,2)</f>
        <v>52.5</v>
      </c>
      <c r="W1688" s="136"/>
      <c r="X1688" s="136" t="s">
        <v>319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320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1170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297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1171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297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1303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297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1304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297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157" t="s">
        <v>1305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297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33"/>
      <c r="B1694" s="134"/>
      <c r="C1694" s="157" t="s">
        <v>654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297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157" t="s">
        <v>1306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297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265"/>
      <c r="D1696" s="266"/>
      <c r="E1696" s="266"/>
      <c r="F1696" s="266"/>
      <c r="G1696" s="266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283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46">
        <v>192</v>
      </c>
      <c r="B1697" s="147" t="s">
        <v>1307</v>
      </c>
      <c r="C1697" s="156" t="s">
        <v>1308</v>
      </c>
      <c r="D1697" s="148" t="s">
        <v>489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292</v>
      </c>
      <c r="T1697" s="152" t="s">
        <v>278</v>
      </c>
      <c r="U1697" s="136">
        <v>0</v>
      </c>
      <c r="V1697" s="136">
        <f>ROUND(E1697*U1697,2)</f>
        <v>0</v>
      </c>
      <c r="W1697" s="136"/>
      <c r="X1697" s="136" t="s">
        <v>319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320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ht="22.5" outlineLevel="1" x14ac:dyDescent="0.2">
      <c r="A1698" s="133"/>
      <c r="B1698" s="134"/>
      <c r="C1698" s="274" t="s">
        <v>1309</v>
      </c>
      <c r="D1698" s="275"/>
      <c r="E1698" s="275"/>
      <c r="F1698" s="275"/>
      <c r="G1698" s="275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282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501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297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297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157" t="s">
        <v>491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297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33"/>
      <c r="B1702" s="134"/>
      <c r="C1702" s="157" t="s">
        <v>1051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297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297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33"/>
      <c r="B1704" s="134"/>
      <c r="C1704" s="157" t="s">
        <v>1096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297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297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265"/>
      <c r="D1706" s="266"/>
      <c r="E1706" s="266"/>
      <c r="F1706" s="266"/>
      <c r="G1706" s="266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283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46">
        <v>193</v>
      </c>
      <c r="B1707" s="147" t="s">
        <v>1310</v>
      </c>
      <c r="C1707" s="156" t="s">
        <v>1311</v>
      </c>
      <c r="D1707" s="148" t="s">
        <v>360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292</v>
      </c>
      <c r="T1707" s="152" t="s">
        <v>278</v>
      </c>
      <c r="U1707" s="136">
        <v>0.14229</v>
      </c>
      <c r="V1707" s="136">
        <f>ROUND(E1707*U1707,2)</f>
        <v>182.18</v>
      </c>
      <c r="W1707" s="136"/>
      <c r="X1707" s="136" t="s">
        <v>319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320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274" t="s">
        <v>1312</v>
      </c>
      <c r="D1708" s="275"/>
      <c r="E1708" s="275"/>
      <c r="F1708" s="275"/>
      <c r="G1708" s="275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282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157" t="s">
        <v>1247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297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33"/>
      <c r="B1710" s="134"/>
      <c r="C1710" s="157" t="s">
        <v>1248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297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1249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297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1250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297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1251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297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265"/>
      <c r="D1714" s="266"/>
      <c r="E1714" s="266"/>
      <c r="F1714" s="266"/>
      <c r="G1714" s="266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283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46">
        <v>194</v>
      </c>
      <c r="B1715" s="147" t="s">
        <v>1313</v>
      </c>
      <c r="C1715" s="156" t="s">
        <v>1314</v>
      </c>
      <c r="D1715" s="148" t="s">
        <v>666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292</v>
      </c>
      <c r="T1715" s="152" t="s">
        <v>278</v>
      </c>
      <c r="U1715" s="136">
        <v>0</v>
      </c>
      <c r="V1715" s="136">
        <f>ROUND(E1715*U1715,2)</f>
        <v>0</v>
      </c>
      <c r="W1715" s="136"/>
      <c r="X1715" s="136" t="s">
        <v>319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608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33"/>
      <c r="B1716" s="134"/>
      <c r="C1716" s="263"/>
      <c r="D1716" s="264"/>
      <c r="E1716" s="264"/>
      <c r="F1716" s="264"/>
      <c r="G1716" s="264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283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46">
        <v>195</v>
      </c>
      <c r="B1717" s="147" t="s">
        <v>1315</v>
      </c>
      <c r="C1717" s="156" t="s">
        <v>1316</v>
      </c>
      <c r="D1717" s="148" t="s">
        <v>718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292</v>
      </c>
      <c r="T1717" s="152" t="s">
        <v>278</v>
      </c>
      <c r="U1717" s="136">
        <v>0</v>
      </c>
      <c r="V1717" s="136">
        <f>ROUND(E1717*U1717,2)</f>
        <v>0</v>
      </c>
      <c r="W1717" s="136"/>
      <c r="X1717" s="136" t="s">
        <v>319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320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501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297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1317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297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491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297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1318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297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265"/>
      <c r="D1722" s="266"/>
      <c r="E1722" s="266"/>
      <c r="F1722" s="266"/>
      <c r="G1722" s="266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283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46">
        <v>196</v>
      </c>
      <c r="B1723" s="147" t="s">
        <v>1319</v>
      </c>
      <c r="C1723" s="156" t="s">
        <v>1320</v>
      </c>
      <c r="D1723" s="148" t="s">
        <v>718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292</v>
      </c>
      <c r="T1723" s="152" t="s">
        <v>278</v>
      </c>
      <c r="U1723" s="136">
        <v>0</v>
      </c>
      <c r="V1723" s="136">
        <f>ROUND(E1723*U1723,2)</f>
        <v>0</v>
      </c>
      <c r="W1723" s="136"/>
      <c r="X1723" s="136" t="s">
        <v>319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320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501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297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1321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297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491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297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1322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297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265"/>
      <c r="D1728" s="266"/>
      <c r="E1728" s="266"/>
      <c r="F1728" s="266"/>
      <c r="G1728" s="266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283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46">
        <v>197</v>
      </c>
      <c r="B1729" s="147" t="s">
        <v>1323</v>
      </c>
      <c r="C1729" s="156" t="s">
        <v>1324</v>
      </c>
      <c r="D1729" s="148" t="s">
        <v>712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292</v>
      </c>
      <c r="T1729" s="152" t="s">
        <v>278</v>
      </c>
      <c r="U1729" s="136">
        <v>0</v>
      </c>
      <c r="V1729" s="136">
        <f>ROUND(E1729*U1729,2)</f>
        <v>0</v>
      </c>
      <c r="W1729" s="136"/>
      <c r="X1729" s="136" t="s">
        <v>319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608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33"/>
      <c r="B1730" s="134"/>
      <c r="C1730" s="157" t="s">
        <v>501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297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157" t="s">
        <v>1325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297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33"/>
      <c r="B1732" s="134"/>
      <c r="C1732" s="157" t="s">
        <v>1326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297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491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297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1327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297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858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297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157" t="s">
        <v>1328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297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33"/>
      <c r="B1737" s="134"/>
      <c r="C1737" s="157" t="s">
        <v>1329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297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1330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297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1331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297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157" t="s">
        <v>1332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297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33"/>
      <c r="B1741" s="134"/>
      <c r="C1741" s="157" t="s">
        <v>1333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297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265"/>
      <c r="D1742" s="266"/>
      <c r="E1742" s="266"/>
      <c r="F1742" s="266"/>
      <c r="G1742" s="266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283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46">
        <v>198</v>
      </c>
      <c r="B1743" s="147" t="s">
        <v>1334</v>
      </c>
      <c r="C1743" s="156" t="s">
        <v>1335</v>
      </c>
      <c r="D1743" s="148" t="s">
        <v>671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292</v>
      </c>
      <c r="T1743" s="152" t="s">
        <v>278</v>
      </c>
      <c r="U1743" s="136">
        <v>0</v>
      </c>
      <c r="V1743" s="136">
        <f>ROUND(E1743*U1743,2)</f>
        <v>0</v>
      </c>
      <c r="W1743" s="136"/>
      <c r="X1743" s="136" t="s">
        <v>319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608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63"/>
      <c r="D1744" s="264"/>
      <c r="E1744" s="264"/>
      <c r="F1744" s="264"/>
      <c r="G1744" s="264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283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199</v>
      </c>
      <c r="B1745" s="147" t="s">
        <v>1336</v>
      </c>
      <c r="C1745" s="156" t="s">
        <v>1337</v>
      </c>
      <c r="D1745" s="148" t="s">
        <v>360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292</v>
      </c>
      <c r="T1745" s="152" t="s">
        <v>278</v>
      </c>
      <c r="U1745" s="136">
        <v>0.51</v>
      </c>
      <c r="V1745" s="136">
        <f>ROUND(E1745*U1745,2)</f>
        <v>20.190000000000001</v>
      </c>
      <c r="W1745" s="136"/>
      <c r="X1745" s="136" t="s">
        <v>319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320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">
      <c r="A1746" s="133"/>
      <c r="B1746" s="134"/>
      <c r="C1746" s="157" t="s">
        <v>788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297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1338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297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1339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297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265"/>
      <c r="D1749" s="266"/>
      <c r="E1749" s="266"/>
      <c r="F1749" s="266"/>
      <c r="G1749" s="266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283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46">
        <v>200</v>
      </c>
      <c r="B1750" s="147" t="s">
        <v>1340</v>
      </c>
      <c r="C1750" s="156" t="s">
        <v>1341</v>
      </c>
      <c r="D1750" s="148" t="s">
        <v>543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292</v>
      </c>
      <c r="T1750" s="152" t="s">
        <v>278</v>
      </c>
      <c r="U1750" s="136">
        <v>3.24</v>
      </c>
      <c r="V1750" s="136">
        <f>ROUND(E1750*U1750,2)</f>
        <v>10.99</v>
      </c>
      <c r="W1750" s="136"/>
      <c r="X1750" s="136" t="s">
        <v>319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320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501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297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1342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297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265"/>
      <c r="D1753" s="266"/>
      <c r="E1753" s="266"/>
      <c r="F1753" s="266"/>
      <c r="G1753" s="266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283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46">
        <v>201</v>
      </c>
      <c r="B1754" s="147" t="s">
        <v>1346</v>
      </c>
      <c r="C1754" s="156" t="s">
        <v>1347</v>
      </c>
      <c r="D1754" s="148" t="s">
        <v>671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292</v>
      </c>
      <c r="T1754" s="152" t="s">
        <v>278</v>
      </c>
      <c r="U1754" s="136">
        <v>0</v>
      </c>
      <c r="V1754" s="136">
        <f>ROUND(E1754*U1754,2)</f>
        <v>0</v>
      </c>
      <c r="W1754" s="136"/>
      <c r="X1754" s="136" t="s">
        <v>319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320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33"/>
      <c r="B1755" s="134"/>
      <c r="C1755" s="157" t="s">
        <v>501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297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297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265"/>
      <c r="D1757" s="266"/>
      <c r="E1757" s="266"/>
      <c r="F1757" s="266"/>
      <c r="G1757" s="266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283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46">
        <v>202</v>
      </c>
      <c r="B1758" s="147" t="s">
        <v>1348</v>
      </c>
      <c r="C1758" s="156" t="s">
        <v>1349</v>
      </c>
      <c r="D1758" s="148" t="s">
        <v>489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1350</v>
      </c>
      <c r="S1758" s="151" t="s">
        <v>3358</v>
      </c>
      <c r="T1758" s="152" t="s">
        <v>278</v>
      </c>
      <c r="U1758" s="136">
        <v>0</v>
      </c>
      <c r="V1758" s="136">
        <f>ROUND(E1758*U1758,2)</f>
        <v>0</v>
      </c>
      <c r="W1758" s="136"/>
      <c r="X1758" s="136" t="s">
        <v>380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381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ht="22.5" outlineLevel="1" x14ac:dyDescent="0.2">
      <c r="A1759" s="133"/>
      <c r="B1759" s="134"/>
      <c r="C1759" s="274" t="s">
        <v>1309</v>
      </c>
      <c r="D1759" s="275"/>
      <c r="E1759" s="275"/>
      <c r="F1759" s="275"/>
      <c r="G1759" s="275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282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501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297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297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491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297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1051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297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297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33"/>
      <c r="B1765" s="134"/>
      <c r="C1765" s="157" t="s">
        <v>1096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297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">
      <c r="A1766" s="133"/>
      <c r="B1766" s="134"/>
      <c r="C1766" s="157" t="s">
        <v>1094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297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265"/>
      <c r="D1767" s="266"/>
      <c r="E1767" s="266"/>
      <c r="F1767" s="266"/>
      <c r="G1767" s="266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283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46">
        <v>203</v>
      </c>
      <c r="B1768" s="147" t="s">
        <v>1351</v>
      </c>
      <c r="C1768" s="156" t="s">
        <v>1352</v>
      </c>
      <c r="D1768" s="148" t="s">
        <v>489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1350</v>
      </c>
      <c r="S1768" s="151" t="s">
        <v>3358</v>
      </c>
      <c r="T1768" s="152" t="s">
        <v>278</v>
      </c>
      <c r="U1768" s="136">
        <v>0</v>
      </c>
      <c r="V1768" s="136">
        <f>ROUND(E1768*U1768,2)</f>
        <v>0</v>
      </c>
      <c r="W1768" s="136"/>
      <c r="X1768" s="136" t="s">
        <v>380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381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ht="22.5" outlineLevel="1" x14ac:dyDescent="0.2">
      <c r="A1769" s="133"/>
      <c r="B1769" s="134"/>
      <c r="C1769" s="274" t="s">
        <v>1309</v>
      </c>
      <c r="D1769" s="275"/>
      <c r="E1769" s="275"/>
      <c r="F1769" s="275"/>
      <c r="G1769" s="275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282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 x14ac:dyDescent="0.2">
      <c r="A1770" s="133"/>
      <c r="B1770" s="134"/>
      <c r="C1770" s="157" t="s">
        <v>501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297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 x14ac:dyDescent="0.2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297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157" t="s">
        <v>491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297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1051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297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 x14ac:dyDescent="0.2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297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 x14ac:dyDescent="0.2">
      <c r="A1775" s="133"/>
      <c r="B1775" s="134"/>
      <c r="C1775" s="157" t="s">
        <v>1096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297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 x14ac:dyDescent="0.2">
      <c r="A1776" s="133"/>
      <c r="B1776" s="134"/>
      <c r="C1776" s="157" t="s">
        <v>1094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297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 x14ac:dyDescent="0.2">
      <c r="A1777" s="133"/>
      <c r="B1777" s="134"/>
      <c r="C1777" s="265"/>
      <c r="D1777" s="266"/>
      <c r="E1777" s="266"/>
      <c r="F1777" s="266"/>
      <c r="G1777" s="266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283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46">
        <v>204</v>
      </c>
      <c r="B1778" s="147" t="s">
        <v>1353</v>
      </c>
      <c r="C1778" s="156" t="s">
        <v>1354</v>
      </c>
      <c r="D1778" s="148" t="s">
        <v>489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292</v>
      </c>
      <c r="T1778" s="152" t="s">
        <v>278</v>
      </c>
      <c r="U1778" s="136">
        <v>0</v>
      </c>
      <c r="V1778" s="136">
        <f>ROUND(E1778*U1778,2)</f>
        <v>0</v>
      </c>
      <c r="W1778" s="136"/>
      <c r="X1778" s="136" t="s">
        <v>380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381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ht="22.5" outlineLevel="1" x14ac:dyDescent="0.2">
      <c r="A1779" s="133"/>
      <c r="B1779" s="134"/>
      <c r="C1779" s="274" t="s">
        <v>1309</v>
      </c>
      <c r="D1779" s="275"/>
      <c r="E1779" s="275"/>
      <c r="F1779" s="275"/>
      <c r="G1779" s="275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282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157" t="s">
        <v>868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297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 x14ac:dyDescent="0.2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297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 x14ac:dyDescent="0.2">
      <c r="A1782" s="133"/>
      <c r="B1782" s="134"/>
      <c r="C1782" s="265"/>
      <c r="D1782" s="266"/>
      <c r="E1782" s="266"/>
      <c r="F1782" s="266"/>
      <c r="G1782" s="266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283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x14ac:dyDescent="0.2">
      <c r="A1783" s="140" t="s">
        <v>272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273</v>
      </c>
    </row>
    <row r="1784" spans="1:60" ht="22.5" outlineLevel="1" x14ac:dyDescent="0.2">
      <c r="A1784" s="146">
        <v>205</v>
      </c>
      <c r="B1784" s="147" t="s">
        <v>1355</v>
      </c>
      <c r="C1784" s="156" t="s">
        <v>3383</v>
      </c>
      <c r="D1784" s="148" t="s">
        <v>430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441</v>
      </c>
      <c r="S1784" s="151" t="s">
        <v>3358</v>
      </c>
      <c r="T1784" s="152" t="s">
        <v>278</v>
      </c>
      <c r="U1784" s="136">
        <v>2.577</v>
      </c>
      <c r="V1784" s="136">
        <f>ROUND(E1784*U1784,2)</f>
        <v>3601.63</v>
      </c>
      <c r="W1784" s="136"/>
      <c r="X1784" s="136" t="s">
        <v>1356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1357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78" t="s">
        <v>1358</v>
      </c>
      <c r="D1785" s="279"/>
      <c r="E1785" s="279"/>
      <c r="F1785" s="279"/>
      <c r="G1785" s="279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325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 x14ac:dyDescent="0.2">
      <c r="A1786" s="133"/>
      <c r="B1786" s="134"/>
      <c r="C1786" s="157" t="s">
        <v>1359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297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2.5" outlineLevel="1" x14ac:dyDescent="0.2">
      <c r="A1787" s="133"/>
      <c r="B1787" s="134"/>
      <c r="C1787" s="157" t="s">
        <v>3382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297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2.5" outlineLevel="1" x14ac:dyDescent="0.2">
      <c r="A1788" s="133"/>
      <c r="B1788" s="134"/>
      <c r="C1788" s="157" t="s">
        <v>3381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297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2.5" outlineLevel="1" x14ac:dyDescent="0.2">
      <c r="A1789" s="133"/>
      <c r="B1789" s="134"/>
      <c r="C1789" s="157" t="s">
        <v>3380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297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2.5" outlineLevel="1" x14ac:dyDescent="0.2">
      <c r="A1790" s="133"/>
      <c r="B1790" s="134"/>
      <c r="C1790" s="157" t="s">
        <v>3379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297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33"/>
      <c r="B1791" s="134"/>
      <c r="C1791" s="157" t="s">
        <v>3378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297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1360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297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265"/>
      <c r="D1793" s="266"/>
      <c r="E1793" s="266"/>
      <c r="F1793" s="266"/>
      <c r="G1793" s="266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283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x14ac:dyDescent="0.2">
      <c r="A1794" s="140" t="s">
        <v>272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273</v>
      </c>
    </row>
    <row r="1795" spans="1:60" outlineLevel="1" x14ac:dyDescent="0.2">
      <c r="A1795" s="146">
        <v>206</v>
      </c>
      <c r="B1795" s="147" t="s">
        <v>1361</v>
      </c>
      <c r="C1795" s="156" t="s">
        <v>1362</v>
      </c>
      <c r="D1795" s="148" t="s">
        <v>1011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292</v>
      </c>
      <c r="T1795" s="152" t="s">
        <v>278</v>
      </c>
      <c r="U1795" s="136">
        <v>0</v>
      </c>
      <c r="V1795" s="136">
        <f>ROUND(E1795*U1795,2)</f>
        <v>0</v>
      </c>
      <c r="W1795" s="136"/>
      <c r="X1795" s="136" t="s">
        <v>319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320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263"/>
      <c r="D1796" s="264"/>
      <c r="E1796" s="264"/>
      <c r="F1796" s="264"/>
      <c r="G1796" s="264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283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46">
        <v>207</v>
      </c>
      <c r="B1797" s="147" t="s">
        <v>1363</v>
      </c>
      <c r="C1797" s="156" t="s">
        <v>1364</v>
      </c>
      <c r="D1797" s="148" t="s">
        <v>276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292</v>
      </c>
      <c r="T1797" s="152" t="s">
        <v>278</v>
      </c>
      <c r="U1797" s="136">
        <v>0</v>
      </c>
      <c r="V1797" s="136">
        <f>ROUND(E1797*U1797,2)</f>
        <v>0</v>
      </c>
      <c r="W1797" s="136"/>
      <c r="X1797" s="136" t="s">
        <v>319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320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263"/>
      <c r="D1798" s="264"/>
      <c r="E1798" s="264"/>
      <c r="F1798" s="264"/>
      <c r="G1798" s="264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283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x14ac:dyDescent="0.2">
      <c r="A1799" s="140" t="s">
        <v>272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273</v>
      </c>
    </row>
    <row r="1800" spans="1:60" ht="22.5" outlineLevel="1" x14ac:dyDescent="0.2">
      <c r="A1800" s="146">
        <v>208</v>
      </c>
      <c r="B1800" s="147" t="s">
        <v>1365</v>
      </c>
      <c r="C1800" s="156" t="s">
        <v>1366</v>
      </c>
      <c r="D1800" s="148" t="s">
        <v>360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1367</v>
      </c>
      <c r="S1800" s="151" t="s">
        <v>3358</v>
      </c>
      <c r="T1800" s="152" t="s">
        <v>278</v>
      </c>
      <c r="U1800" s="136">
        <v>0.34</v>
      </c>
      <c r="V1800" s="136">
        <f>ROUND(E1800*U1800,2)</f>
        <v>53.55</v>
      </c>
      <c r="W1800" s="136"/>
      <c r="X1800" s="136" t="s">
        <v>319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320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157" t="s">
        <v>348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297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33"/>
      <c r="B1802" s="134"/>
      <c r="C1802" s="157" t="s">
        <v>392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297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265"/>
      <c r="D1803" s="266"/>
      <c r="E1803" s="266"/>
      <c r="F1803" s="266"/>
      <c r="G1803" s="266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283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46">
        <v>209</v>
      </c>
      <c r="B1804" s="147" t="s">
        <v>1368</v>
      </c>
      <c r="C1804" s="156" t="s">
        <v>1369</v>
      </c>
      <c r="D1804" s="148" t="s">
        <v>360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1367</v>
      </c>
      <c r="S1804" s="151" t="s">
        <v>3358</v>
      </c>
      <c r="T1804" s="152" t="s">
        <v>278</v>
      </c>
      <c r="U1804" s="136">
        <v>0.36</v>
      </c>
      <c r="V1804" s="136">
        <f>ROUND(E1804*U1804,2)</f>
        <v>455.73</v>
      </c>
      <c r="W1804" s="136"/>
      <c r="X1804" s="136" t="s">
        <v>319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320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362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297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363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297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364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297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157" t="s">
        <v>365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297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 x14ac:dyDescent="0.2">
      <c r="A1809" s="133"/>
      <c r="B1809" s="134"/>
      <c r="C1809" s="157" t="s">
        <v>362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297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366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297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367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297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368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297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369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297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265"/>
      <c r="D1814" s="266"/>
      <c r="E1814" s="266"/>
      <c r="F1814" s="266"/>
      <c r="G1814" s="266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283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46">
        <v>210</v>
      </c>
      <c r="B1815" s="147" t="s">
        <v>1370</v>
      </c>
      <c r="C1815" s="156" t="s">
        <v>1371</v>
      </c>
      <c r="D1815" s="148" t="s">
        <v>360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1367</v>
      </c>
      <c r="S1815" s="151" t="s">
        <v>3358</v>
      </c>
      <c r="T1815" s="152" t="s">
        <v>278</v>
      </c>
      <c r="U1815" s="136">
        <v>0.46</v>
      </c>
      <c r="V1815" s="136">
        <f>ROUND(E1815*U1815,2)</f>
        <v>28.31</v>
      </c>
      <c r="W1815" s="136"/>
      <c r="X1815" s="136" t="s">
        <v>319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320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558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297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559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297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661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297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157" t="s">
        <v>662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297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 x14ac:dyDescent="0.2">
      <c r="A1820" s="133"/>
      <c r="B1820" s="134"/>
      <c r="C1820" s="157" t="s">
        <v>1372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297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265"/>
      <c r="D1821" s="266"/>
      <c r="E1821" s="266"/>
      <c r="F1821" s="266"/>
      <c r="G1821" s="266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283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2.5" outlineLevel="1" x14ac:dyDescent="0.2">
      <c r="A1822" s="146">
        <v>211</v>
      </c>
      <c r="B1822" s="147" t="s">
        <v>1373</v>
      </c>
      <c r="C1822" s="156" t="s">
        <v>1374</v>
      </c>
      <c r="D1822" s="148" t="s">
        <v>360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1367</v>
      </c>
      <c r="S1822" s="151" t="s">
        <v>3358</v>
      </c>
      <c r="T1822" s="152" t="s">
        <v>278</v>
      </c>
      <c r="U1822" s="136">
        <v>0.09</v>
      </c>
      <c r="V1822" s="136">
        <f>ROUND(E1822*U1822,2)</f>
        <v>113.93</v>
      </c>
      <c r="W1822" s="136"/>
      <c r="X1822" s="136" t="s">
        <v>319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320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362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297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363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297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364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297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157" t="s">
        <v>365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297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 x14ac:dyDescent="0.2">
      <c r="A1827" s="133"/>
      <c r="B1827" s="134"/>
      <c r="C1827" s="157" t="s">
        <v>362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297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366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297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367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297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368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297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369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297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265"/>
      <c r="D1832" s="266"/>
      <c r="E1832" s="266"/>
      <c r="F1832" s="266"/>
      <c r="G1832" s="266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283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2.5" outlineLevel="1" x14ac:dyDescent="0.2">
      <c r="A1833" s="146">
        <v>212</v>
      </c>
      <c r="B1833" s="147" t="s">
        <v>1375</v>
      </c>
      <c r="C1833" s="156" t="s">
        <v>1376</v>
      </c>
      <c r="D1833" s="148" t="s">
        <v>360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1367</v>
      </c>
      <c r="S1833" s="151" t="s">
        <v>3358</v>
      </c>
      <c r="T1833" s="152" t="s">
        <v>278</v>
      </c>
      <c r="U1833" s="136">
        <v>0.17</v>
      </c>
      <c r="V1833" s="136">
        <f>ROUND(E1833*U1833,2)</f>
        <v>10.46</v>
      </c>
      <c r="W1833" s="136"/>
      <c r="X1833" s="136" t="s">
        <v>319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320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 x14ac:dyDescent="0.2">
      <c r="A1834" s="133"/>
      <c r="B1834" s="134"/>
      <c r="C1834" s="157" t="s">
        <v>558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297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 x14ac:dyDescent="0.2">
      <c r="A1835" s="133"/>
      <c r="B1835" s="134"/>
      <c r="C1835" s="157" t="s">
        <v>559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297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661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297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662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297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1372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297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265"/>
      <c r="D1839" s="266"/>
      <c r="E1839" s="266"/>
      <c r="F1839" s="266"/>
      <c r="G1839" s="266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283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2.5" outlineLevel="1" x14ac:dyDescent="0.2">
      <c r="A1840" s="146">
        <v>213</v>
      </c>
      <c r="B1840" s="147" t="s">
        <v>1377</v>
      </c>
      <c r="C1840" s="156" t="s">
        <v>1378</v>
      </c>
      <c r="D1840" s="148" t="s">
        <v>360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1367</v>
      </c>
      <c r="S1840" s="151" t="s">
        <v>3358</v>
      </c>
      <c r="T1840" s="152" t="s">
        <v>278</v>
      </c>
      <c r="U1840" s="136">
        <v>0.2</v>
      </c>
      <c r="V1840" s="136">
        <f>ROUND(E1840*U1840,2)</f>
        <v>12.31</v>
      </c>
      <c r="W1840" s="136"/>
      <c r="X1840" s="136" t="s">
        <v>319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320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558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297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157" t="s">
        <v>559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297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 x14ac:dyDescent="0.2">
      <c r="A1843" s="133"/>
      <c r="B1843" s="134"/>
      <c r="C1843" s="157" t="s">
        <v>661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297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662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297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1372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297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65"/>
      <c r="D1846" s="266"/>
      <c r="E1846" s="266"/>
      <c r="F1846" s="266"/>
      <c r="G1846" s="266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283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2.5" outlineLevel="1" x14ac:dyDescent="0.2">
      <c r="A1847" s="146">
        <v>214</v>
      </c>
      <c r="B1847" s="147" t="s">
        <v>1379</v>
      </c>
      <c r="C1847" s="156" t="s">
        <v>1380</v>
      </c>
      <c r="D1847" s="148" t="s">
        <v>360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1350</v>
      </c>
      <c r="S1847" s="151" t="s">
        <v>3358</v>
      </c>
      <c r="T1847" s="152" t="s">
        <v>278</v>
      </c>
      <c r="U1847" s="136">
        <v>0</v>
      </c>
      <c r="V1847" s="136">
        <f>ROUND(E1847*U1847,2)</f>
        <v>0</v>
      </c>
      <c r="W1847" s="136"/>
      <c r="X1847" s="136" t="s">
        <v>380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381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2.5" outlineLevel="1" x14ac:dyDescent="0.2">
      <c r="A1848" s="133"/>
      <c r="B1848" s="134"/>
      <c r="C1848" s="274" t="s">
        <v>1381</v>
      </c>
      <c r="D1848" s="275"/>
      <c r="E1848" s="275"/>
      <c r="F1848" s="275"/>
      <c r="G1848" s="275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282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365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297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897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297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958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297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1382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297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1383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297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1384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297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265"/>
      <c r="D1855" s="266"/>
      <c r="E1855" s="266"/>
      <c r="F1855" s="266"/>
      <c r="G1855" s="266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283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2.5" outlineLevel="1" x14ac:dyDescent="0.2">
      <c r="A1856" s="146">
        <v>215</v>
      </c>
      <c r="B1856" s="147" t="s">
        <v>1385</v>
      </c>
      <c r="C1856" s="156" t="s">
        <v>1386</v>
      </c>
      <c r="D1856" s="148" t="s">
        <v>360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675</v>
      </c>
      <c r="S1856" s="151" t="s">
        <v>3358</v>
      </c>
      <c r="T1856" s="152" t="s">
        <v>278</v>
      </c>
      <c r="U1856" s="136">
        <v>0</v>
      </c>
      <c r="V1856" s="136">
        <f>ROUND(E1856*U1856,2)</f>
        <v>0</v>
      </c>
      <c r="W1856" s="136"/>
      <c r="X1856" s="136" t="s">
        <v>676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677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348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297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1387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297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265"/>
      <c r="D1859" s="266"/>
      <c r="E1859" s="266"/>
      <c r="F1859" s="266"/>
      <c r="G1859" s="266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283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46">
        <v>216</v>
      </c>
      <c r="B1860" s="147" t="s">
        <v>1388</v>
      </c>
      <c r="C1860" s="156" t="s">
        <v>1389</v>
      </c>
      <c r="D1860" s="148" t="s">
        <v>360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292</v>
      </c>
      <c r="T1860" s="152" t="s">
        <v>278</v>
      </c>
      <c r="U1860" s="136">
        <v>0</v>
      </c>
      <c r="V1860" s="136">
        <f>ROUND(E1860*U1860,2)</f>
        <v>0</v>
      </c>
      <c r="W1860" s="136"/>
      <c r="X1860" s="136" t="s">
        <v>676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677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362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297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157" t="s">
        <v>363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297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 x14ac:dyDescent="0.2">
      <c r="A1863" s="133"/>
      <c r="B1863" s="134"/>
      <c r="C1863" s="157" t="s">
        <v>1390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297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365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297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362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297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366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297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1391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297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368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297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1392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297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558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297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1393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297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661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297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662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297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1394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297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265"/>
      <c r="D1875" s="266"/>
      <c r="E1875" s="266"/>
      <c r="F1875" s="266"/>
      <c r="G1875" s="266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283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2.5" outlineLevel="1" x14ac:dyDescent="0.2">
      <c r="A1876" s="146">
        <v>217</v>
      </c>
      <c r="B1876" s="147" t="s">
        <v>1395</v>
      </c>
      <c r="C1876" s="156" t="s">
        <v>1396</v>
      </c>
      <c r="D1876" s="148" t="s">
        <v>360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675</v>
      </c>
      <c r="S1876" s="151" t="s">
        <v>3358</v>
      </c>
      <c r="T1876" s="152" t="s">
        <v>278</v>
      </c>
      <c r="U1876" s="136">
        <v>0</v>
      </c>
      <c r="V1876" s="136">
        <f>ROUND(E1876*U1876,2)</f>
        <v>0</v>
      </c>
      <c r="W1876" s="136"/>
      <c r="X1876" s="136" t="s">
        <v>676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677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362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297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157" t="s">
        <v>363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297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/>
      <c r="B1879" s="134"/>
      <c r="C1879" s="157" t="s">
        <v>1390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297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157" t="s">
        <v>365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297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157" t="s">
        <v>362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297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 x14ac:dyDescent="0.2">
      <c r="A1882" s="133"/>
      <c r="B1882" s="134"/>
      <c r="C1882" s="157" t="s">
        <v>366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297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 x14ac:dyDescent="0.2">
      <c r="A1883" s="133"/>
      <c r="B1883" s="134"/>
      <c r="C1883" s="157" t="s">
        <v>1391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297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368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297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1392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297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558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297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1397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297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661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297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662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297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1398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297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265"/>
      <c r="D1891" s="266"/>
      <c r="E1891" s="266"/>
      <c r="F1891" s="266"/>
      <c r="G1891" s="266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283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>
        <v>218</v>
      </c>
      <c r="B1892" s="134" t="s">
        <v>1399</v>
      </c>
      <c r="C1892" s="170" t="s">
        <v>1400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1367</v>
      </c>
      <c r="S1892" s="136" t="s">
        <v>3358</v>
      </c>
      <c r="T1892" s="136" t="s">
        <v>278</v>
      </c>
      <c r="U1892" s="136">
        <v>0</v>
      </c>
      <c r="V1892" s="136">
        <f>ROUND(E1892*U1892,2)</f>
        <v>0</v>
      </c>
      <c r="W1892" s="136"/>
      <c r="X1892" s="136" t="s">
        <v>1356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1357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80" t="s">
        <v>1401</v>
      </c>
      <c r="D1893" s="281"/>
      <c r="E1893" s="281"/>
      <c r="F1893" s="281"/>
      <c r="G1893" s="281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325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 x14ac:dyDescent="0.2">
      <c r="A1894" s="133"/>
      <c r="B1894" s="134"/>
      <c r="C1894" s="265"/>
      <c r="D1894" s="266"/>
      <c r="E1894" s="266"/>
      <c r="F1894" s="266"/>
      <c r="G1894" s="266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283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x14ac:dyDescent="0.2">
      <c r="A1895" s="140" t="s">
        <v>272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273</v>
      </c>
    </row>
    <row r="1896" spans="1:60" ht="22.5" outlineLevel="1" x14ac:dyDescent="0.2">
      <c r="A1896" s="146">
        <v>219</v>
      </c>
      <c r="B1896" s="147" t="s">
        <v>1402</v>
      </c>
      <c r="C1896" s="156" t="s">
        <v>1403</v>
      </c>
      <c r="D1896" s="148" t="s">
        <v>360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1367</v>
      </c>
      <c r="S1896" s="151" t="s">
        <v>3358</v>
      </c>
      <c r="T1896" s="152" t="s">
        <v>278</v>
      </c>
      <c r="U1896" s="136">
        <v>0.21</v>
      </c>
      <c r="V1896" s="136">
        <f>ROUND(E1896*U1896,2)</f>
        <v>28.94</v>
      </c>
      <c r="W1896" s="136"/>
      <c r="X1896" s="136" t="s">
        <v>319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320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1404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297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450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297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1405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297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1406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297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1407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297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1408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297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1409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297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157" t="s">
        <v>1410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297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 x14ac:dyDescent="0.2">
      <c r="A1905" s="133"/>
      <c r="B1905" s="134"/>
      <c r="C1905" s="157" t="s">
        <v>1411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297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265"/>
      <c r="D1906" s="266"/>
      <c r="E1906" s="266"/>
      <c r="F1906" s="266"/>
      <c r="G1906" s="266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283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2.5" outlineLevel="1" x14ac:dyDescent="0.2">
      <c r="A1907" s="146">
        <v>220</v>
      </c>
      <c r="B1907" s="147" t="s">
        <v>1412</v>
      </c>
      <c r="C1907" s="156" t="s">
        <v>1413</v>
      </c>
      <c r="D1907" s="148" t="s">
        <v>360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1367</v>
      </c>
      <c r="S1907" s="151" t="s">
        <v>3358</v>
      </c>
      <c r="T1907" s="152" t="s">
        <v>278</v>
      </c>
      <c r="U1907" s="136">
        <v>0.91459999999999997</v>
      </c>
      <c r="V1907" s="136">
        <f>ROUND(E1907*U1907,2)</f>
        <v>126.05</v>
      </c>
      <c r="W1907" s="136"/>
      <c r="X1907" s="136" t="s">
        <v>319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320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274" t="s">
        <v>1414</v>
      </c>
      <c r="D1908" s="275"/>
      <c r="E1908" s="275"/>
      <c r="F1908" s="275"/>
      <c r="G1908" s="275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282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450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297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1405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297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1406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297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1407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297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1408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297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157" t="s">
        <v>1409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297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/>
      <c r="B1915" s="134"/>
      <c r="C1915" s="157" t="s">
        <v>1410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297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157" t="s">
        <v>1411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297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65"/>
      <c r="D1917" s="266"/>
      <c r="E1917" s="266"/>
      <c r="F1917" s="266"/>
      <c r="G1917" s="266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283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2.5" outlineLevel="1" x14ac:dyDescent="0.2">
      <c r="A1918" s="146">
        <v>221</v>
      </c>
      <c r="B1918" s="147" t="s">
        <v>1415</v>
      </c>
      <c r="C1918" s="156" t="s">
        <v>1416</v>
      </c>
      <c r="D1918" s="148" t="s">
        <v>360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675</v>
      </c>
      <c r="S1918" s="151" t="s">
        <v>3358</v>
      </c>
      <c r="T1918" s="152" t="s">
        <v>278</v>
      </c>
      <c r="U1918" s="136">
        <v>0</v>
      </c>
      <c r="V1918" s="136">
        <f>ROUND(E1918*U1918,2)</f>
        <v>0</v>
      </c>
      <c r="W1918" s="136"/>
      <c r="X1918" s="136" t="s">
        <v>676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677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 x14ac:dyDescent="0.2">
      <c r="A1919" s="133"/>
      <c r="B1919" s="134"/>
      <c r="C1919" s="157" t="s">
        <v>450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297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1405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297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1406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297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1417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297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1408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297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1418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297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1410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297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1419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297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265"/>
      <c r="D1927" s="266"/>
      <c r="E1927" s="266"/>
      <c r="F1927" s="266"/>
      <c r="G1927" s="266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283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>
        <v>222</v>
      </c>
      <c r="B1928" s="134" t="s">
        <v>1420</v>
      </c>
      <c r="C1928" s="170" t="s">
        <v>1421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1367</v>
      </c>
      <c r="S1928" s="136" t="s">
        <v>3358</v>
      </c>
      <c r="T1928" s="136" t="s">
        <v>278</v>
      </c>
      <c r="U1928" s="136">
        <v>0</v>
      </c>
      <c r="V1928" s="136">
        <f>ROUND(E1928*U1928,2)</f>
        <v>0</v>
      </c>
      <c r="W1928" s="136"/>
      <c r="X1928" s="136" t="s">
        <v>1356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1357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80" t="s">
        <v>1422</v>
      </c>
      <c r="D1929" s="281"/>
      <c r="E1929" s="281"/>
      <c r="F1929" s="281"/>
      <c r="G1929" s="281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325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33"/>
      <c r="B1930" s="134"/>
      <c r="C1930" s="265"/>
      <c r="D1930" s="266"/>
      <c r="E1930" s="266"/>
      <c r="F1930" s="266"/>
      <c r="G1930" s="266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283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x14ac:dyDescent="0.2">
      <c r="A1931" s="140" t="s">
        <v>272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273</v>
      </c>
    </row>
    <row r="1932" spans="1:60" outlineLevel="1" x14ac:dyDescent="0.2">
      <c r="A1932" s="146">
        <v>223</v>
      </c>
      <c r="B1932" s="147" t="s">
        <v>1423</v>
      </c>
      <c r="C1932" s="156" t="s">
        <v>1424</v>
      </c>
      <c r="D1932" s="148" t="s">
        <v>360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1425</v>
      </c>
      <c r="S1932" s="151" t="s">
        <v>3358</v>
      </c>
      <c r="T1932" s="152" t="s">
        <v>278</v>
      </c>
      <c r="U1932" s="136">
        <v>0.09</v>
      </c>
      <c r="V1932" s="136">
        <f>ROUND(E1932*U1932,2)</f>
        <v>44.9</v>
      </c>
      <c r="W1932" s="136"/>
      <c r="X1932" s="136" t="s">
        <v>319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320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1426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297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633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297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157" t="s">
        <v>634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297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 x14ac:dyDescent="0.2">
      <c r="A1936" s="133"/>
      <c r="B1936" s="134"/>
      <c r="C1936" s="157" t="s">
        <v>635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297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157" t="s">
        <v>636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297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633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297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638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297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635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297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639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297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265"/>
      <c r="D1942" s="266"/>
      <c r="E1942" s="266"/>
      <c r="F1942" s="266"/>
      <c r="G1942" s="266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283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46">
        <v>224</v>
      </c>
      <c r="B1943" s="147" t="s">
        <v>1427</v>
      </c>
      <c r="C1943" s="156" t="s">
        <v>1428</v>
      </c>
      <c r="D1943" s="148" t="s">
        <v>360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1425</v>
      </c>
      <c r="S1943" s="151" t="s">
        <v>3358</v>
      </c>
      <c r="T1943" s="152" t="s">
        <v>278</v>
      </c>
      <c r="U1943" s="136">
        <v>0.30099999999999999</v>
      </c>
      <c r="V1943" s="136">
        <f>ROUND(E1943*U1943,2)</f>
        <v>2.09</v>
      </c>
      <c r="W1943" s="136"/>
      <c r="X1943" s="136" t="s">
        <v>319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320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454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297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1429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297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654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297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157" t="s">
        <v>1430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297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 x14ac:dyDescent="0.2">
      <c r="A1948" s="133"/>
      <c r="B1948" s="134"/>
      <c r="C1948" s="265"/>
      <c r="D1948" s="266"/>
      <c r="E1948" s="266"/>
      <c r="F1948" s="266"/>
      <c r="G1948" s="266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283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2.5" outlineLevel="1" x14ac:dyDescent="0.2">
      <c r="A1949" s="146">
        <v>225</v>
      </c>
      <c r="B1949" s="147" t="s">
        <v>1431</v>
      </c>
      <c r="C1949" s="156" t="s">
        <v>1432</v>
      </c>
      <c r="D1949" s="148" t="s">
        <v>360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1425</v>
      </c>
      <c r="S1949" s="151" t="s">
        <v>3358</v>
      </c>
      <c r="T1949" s="152" t="s">
        <v>278</v>
      </c>
      <c r="U1949" s="136">
        <v>0.18</v>
      </c>
      <c r="V1949" s="136">
        <f>ROUND(E1949*U1949,2)</f>
        <v>89.8</v>
      </c>
      <c r="W1949" s="136"/>
      <c r="X1949" s="136" t="s">
        <v>319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320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274" t="s">
        <v>1433</v>
      </c>
      <c r="D1950" s="275"/>
      <c r="E1950" s="275"/>
      <c r="F1950" s="275"/>
      <c r="G1950" s="275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282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1426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297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633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297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634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297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157" t="s">
        <v>635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297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 x14ac:dyDescent="0.2">
      <c r="A1955" s="133"/>
      <c r="B1955" s="134"/>
      <c r="C1955" s="157" t="s">
        <v>636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297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633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297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638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297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635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297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639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297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265"/>
      <c r="D1960" s="266"/>
      <c r="E1960" s="266"/>
      <c r="F1960" s="266"/>
      <c r="G1960" s="266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283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2.5" outlineLevel="1" x14ac:dyDescent="0.2">
      <c r="A1961" s="146">
        <v>226</v>
      </c>
      <c r="B1961" s="147" t="s">
        <v>1434</v>
      </c>
      <c r="C1961" s="156" t="s">
        <v>1435</v>
      </c>
      <c r="D1961" s="148" t="s">
        <v>360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1425</v>
      </c>
      <c r="S1961" s="151" t="s">
        <v>3358</v>
      </c>
      <c r="T1961" s="152" t="s">
        <v>278</v>
      </c>
      <c r="U1961" s="136">
        <v>0.16</v>
      </c>
      <c r="V1961" s="136">
        <f>ROUND(E1961*U1961,2)</f>
        <v>1.1100000000000001</v>
      </c>
      <c r="W1961" s="136"/>
      <c r="X1961" s="136" t="s">
        <v>319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320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74" t="s">
        <v>1433</v>
      </c>
      <c r="D1962" s="275"/>
      <c r="E1962" s="275"/>
      <c r="F1962" s="275"/>
      <c r="G1962" s="275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282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33"/>
      <c r="B1963" s="134"/>
      <c r="C1963" s="157" t="s">
        <v>454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297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1429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297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654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297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1430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297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265"/>
      <c r="D1967" s="266"/>
      <c r="E1967" s="266"/>
      <c r="F1967" s="266"/>
      <c r="G1967" s="266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283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2.5" outlineLevel="1" x14ac:dyDescent="0.2">
      <c r="A1968" s="146">
        <v>227</v>
      </c>
      <c r="B1968" s="147" t="s">
        <v>1436</v>
      </c>
      <c r="C1968" s="156" t="s">
        <v>1437</v>
      </c>
      <c r="D1968" s="148" t="s">
        <v>360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1425</v>
      </c>
      <c r="S1968" s="151" t="s">
        <v>3358</v>
      </c>
      <c r="T1968" s="152" t="s">
        <v>278</v>
      </c>
      <c r="U1968" s="136">
        <v>0.14000000000000001</v>
      </c>
      <c r="V1968" s="136">
        <f>ROUND(E1968*U1968,2)</f>
        <v>23.67</v>
      </c>
      <c r="W1968" s="136"/>
      <c r="X1968" s="136" t="s">
        <v>319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320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454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297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1438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297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1439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297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1440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297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157" t="s">
        <v>654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297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33"/>
      <c r="B1974" s="134"/>
      <c r="C1974" s="157" t="s">
        <v>1441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297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65"/>
      <c r="D1975" s="266"/>
      <c r="E1975" s="266"/>
      <c r="F1975" s="266"/>
      <c r="G1975" s="266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46">
        <v>228</v>
      </c>
      <c r="B1976" s="147" t="s">
        <v>1442</v>
      </c>
      <c r="C1976" s="156" t="s">
        <v>1443</v>
      </c>
      <c r="D1976" s="148" t="s">
        <v>360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1425</v>
      </c>
      <c r="S1976" s="151" t="s">
        <v>3358</v>
      </c>
      <c r="T1976" s="152" t="s">
        <v>278</v>
      </c>
      <c r="U1976" s="136">
        <v>0.06</v>
      </c>
      <c r="V1976" s="136">
        <f>ROUND(E1976*U1976,2)</f>
        <v>75.959999999999994</v>
      </c>
      <c r="W1976" s="136"/>
      <c r="X1976" s="136" t="s">
        <v>319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320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362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297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363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297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364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297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365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297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362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297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366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297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157" t="s">
        <v>367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297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33"/>
      <c r="B1984" s="134"/>
      <c r="C1984" s="157" t="s">
        <v>368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297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157" t="s">
        <v>369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297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265"/>
      <c r="D1986" s="266"/>
      <c r="E1986" s="266"/>
      <c r="F1986" s="266"/>
      <c r="G1986" s="266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283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46">
        <v>229</v>
      </c>
      <c r="B1987" s="147" t="s">
        <v>1444</v>
      </c>
      <c r="C1987" s="156" t="s">
        <v>1445</v>
      </c>
      <c r="D1987" s="148" t="s">
        <v>360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1425</v>
      </c>
      <c r="S1987" s="151" t="s">
        <v>3358</v>
      </c>
      <c r="T1987" s="152" t="s">
        <v>278</v>
      </c>
      <c r="U1987" s="136">
        <v>0.16</v>
      </c>
      <c r="V1987" s="136">
        <f>ROUND(E1987*U1987,2)</f>
        <v>27.05</v>
      </c>
      <c r="W1987" s="136"/>
      <c r="X1987" s="136" t="s">
        <v>319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320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274" t="s">
        <v>1851</v>
      </c>
      <c r="D1988" s="275"/>
      <c r="E1988" s="275"/>
      <c r="F1988" s="275"/>
      <c r="G1988" s="275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282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276" t="s">
        <v>1446</v>
      </c>
      <c r="D1989" s="277"/>
      <c r="E1989" s="277"/>
      <c r="F1989" s="277"/>
      <c r="G1989" s="277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282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454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297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1438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297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1439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297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1440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297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157" t="s">
        <v>654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297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33"/>
      <c r="B1995" s="134"/>
      <c r="C1995" s="157" t="s">
        <v>1441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297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65"/>
      <c r="D1996" s="266"/>
      <c r="E1996" s="266"/>
      <c r="F1996" s="266"/>
      <c r="G1996" s="266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46">
        <v>230</v>
      </c>
      <c r="B1997" s="147" t="s">
        <v>1447</v>
      </c>
      <c r="C1997" s="156" t="s">
        <v>1448</v>
      </c>
      <c r="D1997" s="148" t="s">
        <v>360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1425</v>
      </c>
      <c r="S1997" s="151" t="s">
        <v>3358</v>
      </c>
      <c r="T1997" s="152" t="s">
        <v>278</v>
      </c>
      <c r="U1997" s="136">
        <v>0.28000000000000003</v>
      </c>
      <c r="V1997" s="136">
        <f>ROUND(E1997*U1997,2)</f>
        <v>62.03</v>
      </c>
      <c r="W1997" s="136"/>
      <c r="X1997" s="136" t="s">
        <v>319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320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274" t="s">
        <v>1449</v>
      </c>
      <c r="D1998" s="275"/>
      <c r="E1998" s="275"/>
      <c r="F1998" s="275"/>
      <c r="G1998" s="275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282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1450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297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1451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297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157" t="s">
        <v>450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297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">
      <c r="A2002" s="133"/>
      <c r="B2002" s="134"/>
      <c r="C2002" s="157" t="s">
        <v>1410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297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1411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297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454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297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540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297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1452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297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265"/>
      <c r="D2007" s="266"/>
      <c r="E2007" s="266"/>
      <c r="F2007" s="266"/>
      <c r="G2007" s="266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283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46">
        <v>231</v>
      </c>
      <c r="B2008" s="147" t="s">
        <v>1453</v>
      </c>
      <c r="C2008" s="156" t="s">
        <v>1454</v>
      </c>
      <c r="D2008" s="148" t="s">
        <v>360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1425</v>
      </c>
      <c r="S2008" s="151" t="s">
        <v>3358</v>
      </c>
      <c r="T2008" s="152" t="s">
        <v>278</v>
      </c>
      <c r="U2008" s="136">
        <v>0.16</v>
      </c>
      <c r="V2008" s="136">
        <f>ROUND(E2008*U2008,2)</f>
        <v>20.02</v>
      </c>
      <c r="W2008" s="136"/>
      <c r="X2008" s="136" t="s">
        <v>319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320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274" t="s">
        <v>1455</v>
      </c>
      <c r="D2009" s="275"/>
      <c r="E2009" s="275"/>
      <c r="F2009" s="275"/>
      <c r="G2009" s="275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282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450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297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1405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297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1406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297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1456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297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65"/>
      <c r="D2014" s="266"/>
      <c r="E2014" s="266"/>
      <c r="F2014" s="266"/>
      <c r="G2014" s="266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283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ht="22.5" outlineLevel="1" x14ac:dyDescent="0.2">
      <c r="A2015" s="146">
        <v>232</v>
      </c>
      <c r="B2015" s="147" t="s">
        <v>1457</v>
      </c>
      <c r="C2015" s="156" t="s">
        <v>1458</v>
      </c>
      <c r="D2015" s="148" t="s">
        <v>360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1425</v>
      </c>
      <c r="S2015" s="151" t="s">
        <v>3358</v>
      </c>
      <c r="T2015" s="152" t="s">
        <v>278</v>
      </c>
      <c r="U2015" s="136">
        <v>7.0000000000000007E-2</v>
      </c>
      <c r="V2015" s="136">
        <f>ROUND(E2015*U2015,2)</f>
        <v>90.35</v>
      </c>
      <c r="W2015" s="136"/>
      <c r="X2015" s="136" t="s">
        <v>319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320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157" t="s">
        <v>362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297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363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297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364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297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365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297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362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297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366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297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367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297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368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297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369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297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157" t="s">
        <v>908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297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 x14ac:dyDescent="0.2">
      <c r="A2026" s="133"/>
      <c r="B2026" s="134"/>
      <c r="C2026" s="157" t="s">
        <v>916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297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265"/>
      <c r="D2027" s="266"/>
      <c r="E2027" s="266"/>
      <c r="F2027" s="266"/>
      <c r="G2027" s="266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283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46">
        <v>233</v>
      </c>
      <c r="B2028" s="147" t="s">
        <v>1459</v>
      </c>
      <c r="C2028" s="156" t="s">
        <v>1460</v>
      </c>
      <c r="D2028" s="148" t="s">
        <v>360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1425</v>
      </c>
      <c r="S2028" s="151" t="s">
        <v>3358</v>
      </c>
      <c r="T2028" s="152" t="s">
        <v>278</v>
      </c>
      <c r="U2028" s="136">
        <v>1.02</v>
      </c>
      <c r="V2028" s="136">
        <f>ROUND(E2028*U2028,2)</f>
        <v>2131.86</v>
      </c>
      <c r="W2028" s="136"/>
      <c r="X2028" s="136" t="s">
        <v>319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320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274" t="s">
        <v>1461</v>
      </c>
      <c r="D2029" s="275"/>
      <c r="E2029" s="275"/>
      <c r="F2029" s="275"/>
      <c r="G2029" s="275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282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1247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297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157" t="s">
        <v>1250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297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 x14ac:dyDescent="0.2">
      <c r="A2032" s="133"/>
      <c r="B2032" s="134"/>
      <c r="C2032" s="157" t="s">
        <v>1462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297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1251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297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1463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297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1464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297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1465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297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1466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297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265"/>
      <c r="D2038" s="266"/>
      <c r="E2038" s="266"/>
      <c r="F2038" s="266"/>
      <c r="G2038" s="266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283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2.5" outlineLevel="1" x14ac:dyDescent="0.2">
      <c r="A2039" s="146">
        <v>234</v>
      </c>
      <c r="B2039" s="147" t="s">
        <v>1467</v>
      </c>
      <c r="C2039" s="156" t="s">
        <v>3377</v>
      </c>
      <c r="D2039" s="148" t="s">
        <v>360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675</v>
      </c>
      <c r="S2039" s="151" t="s">
        <v>3358</v>
      </c>
      <c r="T2039" s="152" t="s">
        <v>278</v>
      </c>
      <c r="U2039" s="136">
        <v>0</v>
      </c>
      <c r="V2039" s="136">
        <f>ROUND(E2039*U2039,2)</f>
        <v>0</v>
      </c>
      <c r="W2039" s="136"/>
      <c r="X2039" s="136" t="s">
        <v>676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677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157" t="s">
        <v>365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297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 x14ac:dyDescent="0.2">
      <c r="A2041" s="133"/>
      <c r="B2041" s="134"/>
      <c r="C2041" s="157" t="s">
        <v>362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297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366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297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1468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297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265"/>
      <c r="D2044" s="266"/>
      <c r="E2044" s="266"/>
      <c r="F2044" s="266"/>
      <c r="G2044" s="266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283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2.5" outlineLevel="1" x14ac:dyDescent="0.2">
      <c r="A2045" s="146">
        <v>235</v>
      </c>
      <c r="B2045" s="147" t="s">
        <v>1469</v>
      </c>
      <c r="C2045" s="156" t="s">
        <v>3376</v>
      </c>
      <c r="D2045" s="148" t="s">
        <v>360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675</v>
      </c>
      <c r="S2045" s="151" t="s">
        <v>3358</v>
      </c>
      <c r="T2045" s="152" t="s">
        <v>278</v>
      </c>
      <c r="U2045" s="136">
        <v>0</v>
      </c>
      <c r="V2045" s="136">
        <f>ROUND(E2045*U2045,2)</f>
        <v>0</v>
      </c>
      <c r="W2045" s="136"/>
      <c r="X2045" s="136" t="s">
        <v>676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677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 x14ac:dyDescent="0.2">
      <c r="A2046" s="133"/>
      <c r="B2046" s="134"/>
      <c r="C2046" s="157" t="s">
        <v>362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297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363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297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1470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297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157" t="s">
        <v>365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297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 x14ac:dyDescent="0.2">
      <c r="A2050" s="133"/>
      <c r="B2050" s="134"/>
      <c r="C2050" s="157" t="s">
        <v>362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297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368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297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1471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297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265"/>
      <c r="D2053" s="266"/>
      <c r="E2053" s="266"/>
      <c r="F2053" s="266"/>
      <c r="G2053" s="266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283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2.5" outlineLevel="1" x14ac:dyDescent="0.2">
      <c r="A2054" s="146">
        <v>236</v>
      </c>
      <c r="B2054" s="147" t="s">
        <v>1472</v>
      </c>
      <c r="C2054" s="156" t="s">
        <v>3375</v>
      </c>
      <c r="D2054" s="148" t="s">
        <v>360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675</v>
      </c>
      <c r="S2054" s="151" t="s">
        <v>3358</v>
      </c>
      <c r="T2054" s="152" t="s">
        <v>278</v>
      </c>
      <c r="U2054" s="136">
        <v>0</v>
      </c>
      <c r="V2054" s="136">
        <f>ROUND(E2054*U2054,2)</f>
        <v>0</v>
      </c>
      <c r="W2054" s="136"/>
      <c r="X2054" s="136" t="s">
        <v>676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677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157" t="s">
        <v>450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297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 x14ac:dyDescent="0.2">
      <c r="A2056" s="133"/>
      <c r="B2056" s="134"/>
      <c r="C2056" s="157" t="s">
        <v>1410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297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1473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297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265"/>
      <c r="D2058" s="266"/>
      <c r="E2058" s="266"/>
      <c r="F2058" s="266"/>
      <c r="G2058" s="266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283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2.5" outlineLevel="1" x14ac:dyDescent="0.2">
      <c r="A2059" s="146">
        <v>237</v>
      </c>
      <c r="B2059" s="147" t="s">
        <v>1474</v>
      </c>
      <c r="C2059" s="156" t="s">
        <v>3374</v>
      </c>
      <c r="D2059" s="148" t="s">
        <v>360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675</v>
      </c>
      <c r="S2059" s="151" t="s">
        <v>3358</v>
      </c>
      <c r="T2059" s="152" t="s">
        <v>278</v>
      </c>
      <c r="U2059" s="136">
        <v>0</v>
      </c>
      <c r="V2059" s="136">
        <f>ROUND(E2059*U2059,2)</f>
        <v>0</v>
      </c>
      <c r="W2059" s="136"/>
      <c r="X2059" s="136" t="s">
        <v>676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677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157" t="s">
        <v>1450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297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 x14ac:dyDescent="0.2">
      <c r="A2061" s="133"/>
      <c r="B2061" s="134"/>
      <c r="C2061" s="157" t="s">
        <v>1475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297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265"/>
      <c r="D2062" s="266"/>
      <c r="E2062" s="266"/>
      <c r="F2062" s="266"/>
      <c r="G2062" s="266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283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33.75" outlineLevel="1" x14ac:dyDescent="0.2">
      <c r="A2063" s="146">
        <v>238</v>
      </c>
      <c r="B2063" s="147" t="s">
        <v>1476</v>
      </c>
      <c r="C2063" s="156" t="s">
        <v>3373</v>
      </c>
      <c r="D2063" s="148" t="s">
        <v>322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675</v>
      </c>
      <c r="S2063" s="151" t="s">
        <v>3358</v>
      </c>
      <c r="T2063" s="152" t="s">
        <v>278</v>
      </c>
      <c r="U2063" s="136">
        <v>0</v>
      </c>
      <c r="V2063" s="136">
        <f>ROUND(E2063*U2063,2)</f>
        <v>0</v>
      </c>
      <c r="W2063" s="136"/>
      <c r="X2063" s="136" t="s">
        <v>676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677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450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297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1405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297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1406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297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1477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297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265"/>
      <c r="D2068" s="266"/>
      <c r="E2068" s="266"/>
      <c r="F2068" s="266"/>
      <c r="G2068" s="266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283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33.75" outlineLevel="1" x14ac:dyDescent="0.2">
      <c r="A2069" s="146">
        <v>239</v>
      </c>
      <c r="B2069" s="147" t="s">
        <v>1478</v>
      </c>
      <c r="C2069" s="156" t="s">
        <v>3372</v>
      </c>
      <c r="D2069" s="148" t="s">
        <v>360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675</v>
      </c>
      <c r="S2069" s="151" t="s">
        <v>3358</v>
      </c>
      <c r="T2069" s="152" t="s">
        <v>278</v>
      </c>
      <c r="U2069" s="136">
        <v>0</v>
      </c>
      <c r="V2069" s="136">
        <f>ROUND(E2069*U2069,2)</f>
        <v>0</v>
      </c>
      <c r="W2069" s="136"/>
      <c r="X2069" s="136" t="s">
        <v>676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677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454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297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1479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297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157" t="s">
        <v>1480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297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 x14ac:dyDescent="0.2">
      <c r="A2073" s="133"/>
      <c r="B2073" s="134"/>
      <c r="C2073" s="265"/>
      <c r="D2073" s="266"/>
      <c r="E2073" s="266"/>
      <c r="F2073" s="266"/>
      <c r="G2073" s="266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283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2.5" outlineLevel="1" x14ac:dyDescent="0.2">
      <c r="A2074" s="146">
        <v>240</v>
      </c>
      <c r="B2074" s="147" t="s">
        <v>1481</v>
      </c>
      <c r="C2074" s="156" t="s">
        <v>3371</v>
      </c>
      <c r="D2074" s="148" t="s">
        <v>360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675</v>
      </c>
      <c r="S2074" s="151" t="s">
        <v>3358</v>
      </c>
      <c r="T2074" s="152" t="s">
        <v>278</v>
      </c>
      <c r="U2074" s="136">
        <v>0</v>
      </c>
      <c r="V2074" s="136">
        <f>ROUND(E2074*U2074,2)</f>
        <v>0</v>
      </c>
      <c r="W2074" s="136"/>
      <c r="X2074" s="136" t="s">
        <v>676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677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454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297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1482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297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654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297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1483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297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454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297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1484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297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1485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297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1486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297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157" t="s">
        <v>654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297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/>
      <c r="B2084" s="134"/>
      <c r="C2084" s="157" t="s">
        <v>1487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297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65"/>
      <c r="D2085" s="266"/>
      <c r="E2085" s="266"/>
      <c r="F2085" s="266"/>
      <c r="G2085" s="266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283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2.5" outlineLevel="1" x14ac:dyDescent="0.2">
      <c r="A2086" s="146">
        <v>241</v>
      </c>
      <c r="B2086" s="147" t="s">
        <v>1488</v>
      </c>
      <c r="C2086" s="156" t="s">
        <v>3370</v>
      </c>
      <c r="D2086" s="148" t="s">
        <v>360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675</v>
      </c>
      <c r="S2086" s="151" t="s">
        <v>3358</v>
      </c>
      <c r="T2086" s="152" t="s">
        <v>278</v>
      </c>
      <c r="U2086" s="136">
        <v>0</v>
      </c>
      <c r="V2086" s="136">
        <f>ROUND(E2086*U2086,2)</f>
        <v>0</v>
      </c>
      <c r="W2086" s="136"/>
      <c r="X2086" s="136" t="s">
        <v>676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677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 x14ac:dyDescent="0.2">
      <c r="A2087" s="133"/>
      <c r="B2087" s="134"/>
      <c r="C2087" s="157" t="s">
        <v>1426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297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 x14ac:dyDescent="0.2">
      <c r="A2088" s="133"/>
      <c r="B2088" s="134"/>
      <c r="C2088" s="157" t="s">
        <v>633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297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1489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297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635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297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1490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297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633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297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157" t="s">
        <v>1491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297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 x14ac:dyDescent="0.2">
      <c r="A2094" s="133"/>
      <c r="B2094" s="134"/>
      <c r="C2094" s="157" t="s">
        <v>635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297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1492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297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265"/>
      <c r="D2096" s="266"/>
      <c r="E2096" s="266"/>
      <c r="F2096" s="266"/>
      <c r="G2096" s="266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283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>
        <v>242</v>
      </c>
      <c r="B2097" s="134" t="s">
        <v>1493</v>
      </c>
      <c r="C2097" s="170" t="s">
        <v>1494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1425</v>
      </c>
      <c r="S2097" s="136" t="s">
        <v>3358</v>
      </c>
      <c r="T2097" s="136" t="s">
        <v>278</v>
      </c>
      <c r="U2097" s="136">
        <v>0</v>
      </c>
      <c r="V2097" s="136">
        <f>ROUND(E2097*U2097,2)</f>
        <v>0</v>
      </c>
      <c r="W2097" s="136"/>
      <c r="X2097" s="136" t="s">
        <v>1356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1357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280" t="s">
        <v>1422</v>
      </c>
      <c r="D2098" s="281"/>
      <c r="E2098" s="281"/>
      <c r="F2098" s="281"/>
      <c r="G2098" s="281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325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65"/>
      <c r="D2099" s="266"/>
      <c r="E2099" s="266"/>
      <c r="F2099" s="266"/>
      <c r="G2099" s="266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283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x14ac:dyDescent="0.2">
      <c r="A2100" s="140" t="s">
        <v>272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273</v>
      </c>
    </row>
    <row r="2101" spans="1:60" ht="22.5" outlineLevel="1" x14ac:dyDescent="0.2">
      <c r="A2101" s="146">
        <v>243</v>
      </c>
      <c r="B2101" s="147" t="s">
        <v>1495</v>
      </c>
      <c r="C2101" s="156" t="s">
        <v>1496</v>
      </c>
      <c r="D2101" s="148" t="s">
        <v>1497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292</v>
      </c>
      <c r="T2101" s="152" t="s">
        <v>278</v>
      </c>
      <c r="U2101" s="136">
        <v>0</v>
      </c>
      <c r="V2101" s="136">
        <f>ROUND(E2101*U2101,2)</f>
        <v>0</v>
      </c>
      <c r="W2101" s="136"/>
      <c r="X2101" s="136" t="s">
        <v>319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320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893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297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1498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297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1238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297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157" t="s">
        <v>1499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297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 x14ac:dyDescent="0.2">
      <c r="A2106" s="133"/>
      <c r="B2106" s="134"/>
      <c r="C2106" s="265"/>
      <c r="D2106" s="266"/>
      <c r="E2106" s="266"/>
      <c r="F2106" s="266"/>
      <c r="G2106" s="266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283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2.5" outlineLevel="1" x14ac:dyDescent="0.2">
      <c r="A2107" s="146">
        <v>244</v>
      </c>
      <c r="B2107" s="147" t="s">
        <v>1500</v>
      </c>
      <c r="C2107" s="156" t="s">
        <v>1501</v>
      </c>
      <c r="D2107" s="148" t="s">
        <v>1497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292</v>
      </c>
      <c r="T2107" s="152" t="s">
        <v>278</v>
      </c>
      <c r="U2107" s="136">
        <v>0</v>
      </c>
      <c r="V2107" s="136">
        <f>ROUND(E2107*U2107,2)</f>
        <v>0</v>
      </c>
      <c r="W2107" s="136"/>
      <c r="X2107" s="136" t="s">
        <v>319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320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893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297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157" t="s">
        <v>1502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297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 x14ac:dyDescent="0.2">
      <c r="A2110" s="133"/>
      <c r="B2110" s="134"/>
      <c r="C2110" s="157" t="s">
        <v>1238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297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 x14ac:dyDescent="0.2">
      <c r="A2111" s="133"/>
      <c r="B2111" s="134"/>
      <c r="C2111" s="157" t="s">
        <v>1499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297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265"/>
      <c r="D2112" s="266"/>
      <c r="E2112" s="266"/>
      <c r="F2112" s="266"/>
      <c r="G2112" s="266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283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2.5" outlineLevel="1" x14ac:dyDescent="0.2">
      <c r="A2113" s="146">
        <v>245</v>
      </c>
      <c r="B2113" s="147" t="s">
        <v>1503</v>
      </c>
      <c r="C2113" s="156" t="s">
        <v>1504</v>
      </c>
      <c r="D2113" s="148" t="s">
        <v>1497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292</v>
      </c>
      <c r="T2113" s="152" t="s">
        <v>278</v>
      </c>
      <c r="U2113" s="136">
        <v>0</v>
      </c>
      <c r="V2113" s="136">
        <f>ROUND(E2113*U2113,2)</f>
        <v>0</v>
      </c>
      <c r="W2113" s="136"/>
      <c r="X2113" s="136" t="s">
        <v>319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320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893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297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157" t="s">
        <v>1505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297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 x14ac:dyDescent="0.2">
      <c r="A2116" s="133"/>
      <c r="B2116" s="134"/>
      <c r="C2116" s="157" t="s">
        <v>1238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297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1506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297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265"/>
      <c r="D2118" s="266"/>
      <c r="E2118" s="266"/>
      <c r="F2118" s="266"/>
      <c r="G2118" s="266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283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2.5" outlineLevel="1" x14ac:dyDescent="0.2">
      <c r="A2119" s="146">
        <v>246</v>
      </c>
      <c r="B2119" s="147" t="s">
        <v>1507</v>
      </c>
      <c r="C2119" s="156" t="s">
        <v>1508</v>
      </c>
      <c r="D2119" s="148" t="s">
        <v>718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292</v>
      </c>
      <c r="T2119" s="152" t="s">
        <v>278</v>
      </c>
      <c r="U2119" s="136">
        <v>0</v>
      </c>
      <c r="V2119" s="136">
        <f>ROUND(E2119*U2119,2)</f>
        <v>0</v>
      </c>
      <c r="W2119" s="136"/>
      <c r="X2119" s="136" t="s">
        <v>319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320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157" t="s">
        <v>893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297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 x14ac:dyDescent="0.2">
      <c r="A2121" s="133"/>
      <c r="B2121" s="134"/>
      <c r="C2121" s="157" t="s">
        <v>1509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297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265"/>
      <c r="D2122" s="266"/>
      <c r="E2122" s="266"/>
      <c r="F2122" s="266"/>
      <c r="G2122" s="266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283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x14ac:dyDescent="0.2">
      <c r="A2123" s="140" t="s">
        <v>272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273</v>
      </c>
    </row>
    <row r="2124" spans="1:60" outlineLevel="1" x14ac:dyDescent="0.2">
      <c r="A2124" s="146">
        <v>247</v>
      </c>
      <c r="B2124" s="147" t="s">
        <v>1510</v>
      </c>
      <c r="C2124" s="156" t="s">
        <v>3369</v>
      </c>
      <c r="D2124" s="148" t="s">
        <v>360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1237</v>
      </c>
      <c r="S2124" s="151" t="s">
        <v>3358</v>
      </c>
      <c r="T2124" s="152" t="s">
        <v>278</v>
      </c>
      <c r="U2124" s="136">
        <v>0.158</v>
      </c>
      <c r="V2124" s="136">
        <f>ROUND(E2124*U2124,2)</f>
        <v>4.24</v>
      </c>
      <c r="W2124" s="136"/>
      <c r="X2124" s="136" t="s">
        <v>319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320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157" t="s">
        <v>1238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297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 x14ac:dyDescent="0.2">
      <c r="A2126" s="133"/>
      <c r="B2126" s="134"/>
      <c r="C2126" s="157" t="s">
        <v>1511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297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157" t="s">
        <v>1512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297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265"/>
      <c r="D2128" s="266"/>
      <c r="E2128" s="266"/>
      <c r="F2128" s="266"/>
      <c r="G2128" s="266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283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2.5" outlineLevel="1" x14ac:dyDescent="0.2">
      <c r="A2129" s="146">
        <v>248</v>
      </c>
      <c r="B2129" s="147" t="s">
        <v>1513</v>
      </c>
      <c r="C2129" s="156" t="s">
        <v>3368</v>
      </c>
      <c r="D2129" s="148" t="s">
        <v>543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1237</v>
      </c>
      <c r="S2129" s="151" t="s">
        <v>3358</v>
      </c>
      <c r="T2129" s="152" t="s">
        <v>278</v>
      </c>
      <c r="U2129" s="136">
        <v>0.34</v>
      </c>
      <c r="V2129" s="136">
        <f>ROUND(E2129*U2129,2)</f>
        <v>8.16</v>
      </c>
      <c r="W2129" s="136"/>
      <c r="X2129" s="136" t="s">
        <v>319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320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1238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297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1514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297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1515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297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65"/>
      <c r="D2133" s="266"/>
      <c r="E2133" s="266"/>
      <c r="F2133" s="266"/>
      <c r="G2133" s="266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283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2.5" outlineLevel="1" x14ac:dyDescent="0.2">
      <c r="A2134" s="146">
        <v>249</v>
      </c>
      <c r="B2134" s="147" t="s">
        <v>1516</v>
      </c>
      <c r="C2134" s="156" t="s">
        <v>3367</v>
      </c>
      <c r="D2134" s="148" t="s">
        <v>543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1237</v>
      </c>
      <c r="S2134" s="151" t="s">
        <v>3358</v>
      </c>
      <c r="T2134" s="152" t="s">
        <v>278</v>
      </c>
      <c r="U2134" s="136">
        <v>0.41599999999999998</v>
      </c>
      <c r="V2134" s="136">
        <f>ROUND(E2134*U2134,2)</f>
        <v>48.55</v>
      </c>
      <c r="W2134" s="136"/>
      <c r="X2134" s="136" t="s">
        <v>319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320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1238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297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1517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297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1518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297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265"/>
      <c r="D2138" s="266"/>
      <c r="E2138" s="266"/>
      <c r="F2138" s="266"/>
      <c r="G2138" s="266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283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2.5" outlineLevel="1" x14ac:dyDescent="0.2">
      <c r="A2139" s="146">
        <v>250</v>
      </c>
      <c r="B2139" s="147" t="s">
        <v>1519</v>
      </c>
      <c r="C2139" s="156" t="s">
        <v>3366</v>
      </c>
      <c r="D2139" s="148" t="s">
        <v>360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1237</v>
      </c>
      <c r="S2139" s="151" t="s">
        <v>3358</v>
      </c>
      <c r="T2139" s="152" t="s">
        <v>278</v>
      </c>
      <c r="U2139" s="136">
        <v>0.27</v>
      </c>
      <c r="V2139" s="136">
        <f>ROUND(E2139*U2139,2)</f>
        <v>28.72</v>
      </c>
      <c r="W2139" s="136"/>
      <c r="X2139" s="136" t="s">
        <v>319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320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278" t="s">
        <v>3365</v>
      </c>
      <c r="D2140" s="279"/>
      <c r="E2140" s="279"/>
      <c r="F2140" s="279"/>
      <c r="G2140" s="279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325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1238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297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1520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297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1247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297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1248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297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1249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297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265"/>
      <c r="D2146" s="266"/>
      <c r="E2146" s="266"/>
      <c r="F2146" s="266"/>
      <c r="G2146" s="266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283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46">
        <v>251</v>
      </c>
      <c r="B2147" s="147" t="s">
        <v>1521</v>
      </c>
      <c r="C2147" s="156" t="s">
        <v>1522</v>
      </c>
      <c r="D2147" s="148" t="s">
        <v>322</v>
      </c>
      <c r="E2147" s="149"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1237</v>
      </c>
      <c r="S2147" s="151" t="s">
        <v>3358</v>
      </c>
      <c r="T2147" s="152" t="s">
        <v>278</v>
      </c>
      <c r="U2147" s="136">
        <v>0</v>
      </c>
      <c r="V2147" s="136">
        <f>ROUND(E2147*U2147,2)</f>
        <v>0</v>
      </c>
      <c r="W2147" s="136"/>
      <c r="X2147" s="136" t="s">
        <v>319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320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157" t="s">
        <v>1238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297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">
      <c r="A2149" s="133"/>
      <c r="B2149" s="134"/>
      <c r="C2149" s="157" t="s">
        <v>1514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297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157" t="s">
        <v>1523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297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1517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297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1524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297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1238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297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1525</v>
      </c>
      <c r="D2154" s="137"/>
      <c r="E2154" s="138">
        <v>4.83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297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157" t="s">
        <v>1247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297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33"/>
      <c r="B2156" s="134"/>
      <c r="C2156" s="157" t="s">
        <v>1248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297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3504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297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1238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297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1511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297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297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65"/>
      <c r="D2161" s="266"/>
      <c r="E2161" s="266"/>
      <c r="F2161" s="266"/>
      <c r="G2161" s="266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283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ht="22.5" outlineLevel="1" x14ac:dyDescent="0.2">
      <c r="A2162" s="146">
        <v>252</v>
      </c>
      <c r="B2162" s="147" t="s">
        <v>1527</v>
      </c>
      <c r="C2162" s="156" t="s">
        <v>1528</v>
      </c>
      <c r="D2162" s="148" t="s">
        <v>543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1237</v>
      </c>
      <c r="S2162" s="151" t="s">
        <v>3358</v>
      </c>
      <c r="T2162" s="152" t="s">
        <v>278</v>
      </c>
      <c r="U2162" s="136">
        <v>0.495</v>
      </c>
      <c r="V2162" s="136">
        <f>ROUND(E2162*U2162,2)</f>
        <v>108.74</v>
      </c>
      <c r="W2162" s="136"/>
      <c r="X2162" s="136" t="s">
        <v>319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320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 x14ac:dyDescent="0.2">
      <c r="A2163" s="133"/>
      <c r="B2163" s="134"/>
      <c r="C2163" s="278" t="s">
        <v>1529</v>
      </c>
      <c r="D2163" s="279"/>
      <c r="E2163" s="279"/>
      <c r="F2163" s="279"/>
      <c r="G2163" s="279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325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660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297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661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297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662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297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297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65"/>
      <c r="D2168" s="266"/>
      <c r="E2168" s="266"/>
      <c r="F2168" s="266"/>
      <c r="G2168" s="266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283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 x14ac:dyDescent="0.2">
      <c r="A2169" s="146">
        <v>253</v>
      </c>
      <c r="B2169" s="147" t="s">
        <v>1531</v>
      </c>
      <c r="C2169" s="156" t="s">
        <v>1532</v>
      </c>
      <c r="D2169" s="148" t="s">
        <v>322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1237</v>
      </c>
      <c r="S2169" s="151" t="s">
        <v>3358</v>
      </c>
      <c r="T2169" s="152" t="s">
        <v>278</v>
      </c>
      <c r="U2169" s="136">
        <v>0</v>
      </c>
      <c r="V2169" s="136">
        <f>ROUND(E2169*U2169,2)</f>
        <v>0</v>
      </c>
      <c r="W2169" s="136"/>
      <c r="X2169" s="136" t="s">
        <v>319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320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660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297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661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297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662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297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297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33"/>
      <c r="B2174" s="134"/>
      <c r="C2174" s="265"/>
      <c r="D2174" s="266"/>
      <c r="E2174" s="266"/>
      <c r="F2174" s="266"/>
      <c r="G2174" s="266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283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46">
        <v>254</v>
      </c>
      <c r="B2175" s="147" t="s">
        <v>1534</v>
      </c>
      <c r="C2175" s="156" t="s">
        <v>1535</v>
      </c>
      <c r="D2175" s="148" t="s">
        <v>360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292</v>
      </c>
      <c r="T2175" s="152" t="s">
        <v>278</v>
      </c>
      <c r="U2175" s="136">
        <v>0</v>
      </c>
      <c r="V2175" s="136">
        <f>ROUND(E2175*U2175,2)</f>
        <v>0</v>
      </c>
      <c r="W2175" s="136"/>
      <c r="X2175" s="136" t="s">
        <v>319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320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274"/>
      <c r="D2176" s="275"/>
      <c r="E2176" s="275"/>
      <c r="F2176" s="275"/>
      <c r="G2176" s="275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282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1247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297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1462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297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1250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297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1251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297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265"/>
      <c r="D2181" s="266"/>
      <c r="E2181" s="266"/>
      <c r="F2181" s="266"/>
      <c r="G2181" s="266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283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2.5" outlineLevel="1" x14ac:dyDescent="0.2">
      <c r="A2182" s="146">
        <v>255</v>
      </c>
      <c r="B2182" s="147" t="s">
        <v>1536</v>
      </c>
      <c r="C2182" s="156" t="s">
        <v>1537</v>
      </c>
      <c r="D2182" s="148" t="s">
        <v>543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292</v>
      </c>
      <c r="T2182" s="152" t="s">
        <v>278</v>
      </c>
      <c r="U2182" s="136">
        <v>0.60599999999999998</v>
      </c>
      <c r="V2182" s="136">
        <f>ROUND(E2182*U2182,2)</f>
        <v>82.29</v>
      </c>
      <c r="W2182" s="136"/>
      <c r="X2182" s="136" t="s">
        <v>319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320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444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297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1241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297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1243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297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265"/>
      <c r="D2186" s="266"/>
      <c r="E2186" s="266"/>
      <c r="F2186" s="266"/>
      <c r="G2186" s="266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283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46">
        <v>256</v>
      </c>
      <c r="B2187" s="147" t="s">
        <v>1538</v>
      </c>
      <c r="C2187" s="156" t="s">
        <v>1539</v>
      </c>
      <c r="D2187" s="148" t="s">
        <v>360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292</v>
      </c>
      <c r="T2187" s="152" t="s">
        <v>278</v>
      </c>
      <c r="U2187" s="136">
        <v>0.28999999999999998</v>
      </c>
      <c r="V2187" s="136">
        <f>ROUND(E2187*U2187,2)</f>
        <v>707.47</v>
      </c>
      <c r="W2187" s="136"/>
      <c r="X2187" s="136" t="s">
        <v>319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320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157" t="s">
        <v>1247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297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297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1249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297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1250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297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1462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297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1250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297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1251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297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297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297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1463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297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157" t="s">
        <v>1464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297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33"/>
      <c r="B2199" s="134"/>
      <c r="C2199" s="157" t="s">
        <v>1465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297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1466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297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265"/>
      <c r="D2201" s="266"/>
      <c r="E2201" s="266"/>
      <c r="F2201" s="266"/>
      <c r="G2201" s="266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283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46">
        <v>257</v>
      </c>
      <c r="B2202" s="147" t="s">
        <v>1543</v>
      </c>
      <c r="C2202" s="156" t="s">
        <v>3364</v>
      </c>
      <c r="D2202" s="148" t="s">
        <v>322</v>
      </c>
      <c r="E2202" s="149"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675</v>
      </c>
      <c r="S2202" s="151" t="s">
        <v>3358</v>
      </c>
      <c r="T2202" s="152" t="s">
        <v>278</v>
      </c>
      <c r="U2202" s="136">
        <v>0</v>
      </c>
      <c r="V2202" s="136">
        <f>ROUND(E2202*U2202,2)</f>
        <v>0</v>
      </c>
      <c r="W2202" s="136"/>
      <c r="X2202" s="136" t="s">
        <v>676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677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1238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297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3505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297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1247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297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1248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297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3506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297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1238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297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157" t="s">
        <v>1511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297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/>
      <c r="B2210" s="134"/>
      <c r="C2210" s="157" t="s">
        <v>3507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297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65"/>
      <c r="D2211" s="266"/>
      <c r="E2211" s="266"/>
      <c r="F2211" s="266"/>
      <c r="G2211" s="266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283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46">
        <v>258</v>
      </c>
      <c r="B2212" s="147" t="s">
        <v>1544</v>
      </c>
      <c r="C2212" s="156" t="s">
        <v>3363</v>
      </c>
      <c r="D2212" s="148" t="s">
        <v>322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675</v>
      </c>
      <c r="S2212" s="151" t="s">
        <v>3358</v>
      </c>
      <c r="T2212" s="152" t="s">
        <v>278</v>
      </c>
      <c r="U2212" s="136">
        <v>0</v>
      </c>
      <c r="V2212" s="136">
        <f>ROUND(E2212*U2212,2)</f>
        <v>0</v>
      </c>
      <c r="W2212" s="136"/>
      <c r="X2212" s="136" t="s">
        <v>676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677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 x14ac:dyDescent="0.2">
      <c r="A2213" s="133"/>
      <c r="B2213" s="134"/>
      <c r="C2213" s="157" t="s">
        <v>1238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297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 x14ac:dyDescent="0.2">
      <c r="A2214" s="133"/>
      <c r="B2214" s="134"/>
      <c r="C2214" s="157" t="s">
        <v>1514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297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157" t="s">
        <v>1523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297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1517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297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1524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297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660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297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661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297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662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297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297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265"/>
      <c r="D2222" s="266"/>
      <c r="E2222" s="266"/>
      <c r="F2222" s="266"/>
      <c r="G2222" s="266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283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1237</v>
      </c>
      <c r="S2223" s="136" t="s">
        <v>3358</v>
      </c>
      <c r="T2223" s="136" t="s">
        <v>278</v>
      </c>
      <c r="U2223" s="136">
        <v>0</v>
      </c>
      <c r="V2223" s="136">
        <f>ROUND(E2223*U2223,2)</f>
        <v>0</v>
      </c>
      <c r="W2223" s="136"/>
      <c r="X2223" s="136" t="s">
        <v>1356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1357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33"/>
      <c r="B2224" s="134"/>
      <c r="C2224" s="280" t="s">
        <v>1422</v>
      </c>
      <c r="D2224" s="281"/>
      <c r="E2224" s="281"/>
      <c r="F2224" s="281"/>
      <c r="G2224" s="281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325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65"/>
      <c r="D2225" s="266"/>
      <c r="E2225" s="266"/>
      <c r="F2225" s="266"/>
      <c r="G2225" s="266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283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x14ac:dyDescent="0.2">
      <c r="A2226" s="140" t="s">
        <v>272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273</v>
      </c>
    </row>
    <row r="2227" spans="1:60" outlineLevel="1" x14ac:dyDescent="0.2">
      <c r="A2227" s="146">
        <v>260</v>
      </c>
      <c r="B2227" s="147" t="s">
        <v>1547</v>
      </c>
      <c r="C2227" s="156" t="s">
        <v>1548</v>
      </c>
      <c r="D2227" s="148" t="s">
        <v>360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292</v>
      </c>
      <c r="T2227" s="152" t="s">
        <v>278</v>
      </c>
      <c r="U2227" s="136">
        <v>0.61</v>
      </c>
      <c r="V2227" s="136">
        <f>ROUND(E2227*U2227,2)</f>
        <v>81.28</v>
      </c>
      <c r="W2227" s="136"/>
      <c r="X2227" s="136" t="s">
        <v>319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320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33"/>
      <c r="B2228" s="134"/>
      <c r="C2228" s="274" t="s">
        <v>1549</v>
      </c>
      <c r="D2228" s="275"/>
      <c r="E2228" s="275"/>
      <c r="F2228" s="275"/>
      <c r="G2228" s="275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282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1238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297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157" t="s">
        <v>1520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297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33"/>
      <c r="B2231" s="134"/>
      <c r="C2231" s="157" t="s">
        <v>1511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297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1512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297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157" t="s">
        <v>1247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297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33"/>
      <c r="B2234" s="134"/>
      <c r="C2234" s="157" t="s">
        <v>1248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297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157" t="s">
        <v>1249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297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33"/>
      <c r="B2236" s="134"/>
      <c r="C2236" s="265"/>
      <c r="D2236" s="266"/>
      <c r="E2236" s="266"/>
      <c r="F2236" s="266"/>
      <c r="G2236" s="266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283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292</v>
      </c>
      <c r="T2237" s="152" t="s">
        <v>278</v>
      </c>
      <c r="U2237" s="136">
        <v>0</v>
      </c>
      <c r="V2237" s="136">
        <f>ROUND(E2237*U2237,2)</f>
        <v>0</v>
      </c>
      <c r="W2237" s="136"/>
      <c r="X2237" s="136" t="s">
        <v>319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320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63"/>
      <c r="D2238" s="264"/>
      <c r="E2238" s="264"/>
      <c r="F2238" s="264"/>
      <c r="G2238" s="264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283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292</v>
      </c>
      <c r="T2239" s="152" t="s">
        <v>278</v>
      </c>
      <c r="U2239" s="136">
        <v>0</v>
      </c>
      <c r="V2239" s="136">
        <f>ROUND(E2239*U2239,2)</f>
        <v>0</v>
      </c>
      <c r="W2239" s="136"/>
      <c r="X2239" s="136" t="s">
        <v>319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320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263"/>
      <c r="D2240" s="264"/>
      <c r="E2240" s="264"/>
      <c r="F2240" s="264"/>
      <c r="G2240" s="264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283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292</v>
      </c>
      <c r="T2241" s="152" t="s">
        <v>278</v>
      </c>
      <c r="U2241" s="136">
        <v>0</v>
      </c>
      <c r="V2241" s="136">
        <f>ROUND(E2241*U2241,2)</f>
        <v>0</v>
      </c>
      <c r="W2241" s="136"/>
      <c r="X2241" s="136" t="s">
        <v>319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320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297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65"/>
      <c r="D2243" s="266"/>
      <c r="E2243" s="266"/>
      <c r="F2243" s="266"/>
      <c r="G2243" s="266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283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292</v>
      </c>
      <c r="T2244" s="152" t="s">
        <v>278</v>
      </c>
      <c r="U2244" s="136">
        <v>0</v>
      </c>
      <c r="V2244" s="136">
        <f>ROUND(E2244*U2244,2)</f>
        <v>0</v>
      </c>
      <c r="W2244" s="136"/>
      <c r="X2244" s="136" t="s">
        <v>319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320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297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33"/>
      <c r="B2246" s="134"/>
      <c r="C2246" s="265"/>
      <c r="D2246" s="266"/>
      <c r="E2246" s="266"/>
      <c r="F2246" s="266"/>
      <c r="G2246" s="266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283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46">
        <v>265</v>
      </c>
      <c r="B2247" s="147" t="s">
        <v>1559</v>
      </c>
      <c r="C2247" s="156" t="s">
        <v>3487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292</v>
      </c>
      <c r="T2247" s="152" t="s">
        <v>278</v>
      </c>
      <c r="U2247" s="136">
        <v>0</v>
      </c>
      <c r="V2247" s="136">
        <f>ROUND(E2247*U2247,2)</f>
        <v>0</v>
      </c>
      <c r="W2247" s="136"/>
      <c r="X2247" s="136" t="s">
        <v>319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320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33"/>
      <c r="B2248" s="134"/>
      <c r="C2248" s="263"/>
      <c r="D2248" s="264"/>
      <c r="E2248" s="264"/>
      <c r="F2248" s="264"/>
      <c r="G2248" s="264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283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46">
        <v>266</v>
      </c>
      <c r="B2249" s="147" t="s">
        <v>1560</v>
      </c>
      <c r="C2249" s="156" t="s">
        <v>3487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292</v>
      </c>
      <c r="T2249" s="152" t="s">
        <v>278</v>
      </c>
      <c r="U2249" s="136">
        <v>0</v>
      </c>
      <c r="V2249" s="136">
        <f>ROUND(E2249*U2249,2)</f>
        <v>0</v>
      </c>
      <c r="W2249" s="136"/>
      <c r="X2249" s="136" t="s">
        <v>319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320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297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65"/>
      <c r="D2251" s="266"/>
      <c r="E2251" s="266"/>
      <c r="F2251" s="266"/>
      <c r="G2251" s="266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283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267</v>
      </c>
      <c r="B2252" s="147" t="s">
        <v>1562</v>
      </c>
      <c r="C2252" s="156" t="s">
        <v>3488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292</v>
      </c>
      <c r="T2252" s="152" t="s">
        <v>278</v>
      </c>
      <c r="U2252" s="136">
        <v>0</v>
      </c>
      <c r="V2252" s="136">
        <f>ROUND(E2252*U2252,2)</f>
        <v>0</v>
      </c>
      <c r="W2252" s="136"/>
      <c r="X2252" s="136" t="s">
        <v>319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320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157" t="s">
        <v>1563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297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33"/>
      <c r="B2254" s="134"/>
      <c r="C2254" s="265"/>
      <c r="D2254" s="266"/>
      <c r="E2254" s="266"/>
      <c r="F2254" s="266"/>
      <c r="G2254" s="266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283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ht="22.5" outlineLevel="1" x14ac:dyDescent="0.2">
      <c r="A2255" s="146">
        <v>268</v>
      </c>
      <c r="B2255" s="147" t="s">
        <v>1564</v>
      </c>
      <c r="C2255" s="156" t="s">
        <v>1565</v>
      </c>
      <c r="D2255" s="148" t="s">
        <v>671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292</v>
      </c>
      <c r="T2255" s="152" t="s">
        <v>278</v>
      </c>
      <c r="U2255" s="136">
        <v>0</v>
      </c>
      <c r="V2255" s="136">
        <f>ROUND(E2255*U2255,2)</f>
        <v>0</v>
      </c>
      <c r="W2255" s="136"/>
      <c r="X2255" s="136" t="s">
        <v>319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320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33"/>
      <c r="B2256" s="134"/>
      <c r="C2256" s="263"/>
      <c r="D2256" s="264"/>
      <c r="E2256" s="264"/>
      <c r="F2256" s="264"/>
      <c r="G2256" s="264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283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46">
        <v>269</v>
      </c>
      <c r="B2257" s="147" t="s">
        <v>1566</v>
      </c>
      <c r="C2257" s="156" t="s">
        <v>1567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292</v>
      </c>
      <c r="T2257" s="152" t="s">
        <v>278</v>
      </c>
      <c r="U2257" s="136">
        <v>0</v>
      </c>
      <c r="V2257" s="136">
        <f>ROUND(E2257*U2257,2)</f>
        <v>0</v>
      </c>
      <c r="W2257" s="136"/>
      <c r="X2257" s="136" t="s">
        <v>319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320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33"/>
      <c r="B2258" s="134"/>
      <c r="C2258" s="263"/>
      <c r="D2258" s="264"/>
      <c r="E2258" s="264"/>
      <c r="F2258" s="264"/>
      <c r="G2258" s="264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283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46">
        <v>270</v>
      </c>
      <c r="B2259" s="147" t="s">
        <v>1568</v>
      </c>
      <c r="C2259" s="156" t="s">
        <v>1569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292</v>
      </c>
      <c r="T2259" s="152" t="s">
        <v>278</v>
      </c>
      <c r="U2259" s="136">
        <v>0</v>
      </c>
      <c r="V2259" s="136">
        <f>ROUND(E2259*U2259,2)</f>
        <v>0</v>
      </c>
      <c r="W2259" s="136"/>
      <c r="X2259" s="136" t="s">
        <v>319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320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33"/>
      <c r="B2260" s="134"/>
      <c r="C2260" s="263"/>
      <c r="D2260" s="264"/>
      <c r="E2260" s="264"/>
      <c r="F2260" s="264"/>
      <c r="G2260" s="264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283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46">
        <v>271</v>
      </c>
      <c r="B2261" s="147" t="s">
        <v>1570</v>
      </c>
      <c r="C2261" s="156" t="s">
        <v>1569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292</v>
      </c>
      <c r="T2261" s="152" t="s">
        <v>278</v>
      </c>
      <c r="U2261" s="136">
        <v>0</v>
      </c>
      <c r="V2261" s="136">
        <f>ROUND(E2261*U2261,2)</f>
        <v>0</v>
      </c>
      <c r="W2261" s="136"/>
      <c r="X2261" s="136" t="s">
        <v>319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320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/>
      <c r="B2262" s="134"/>
      <c r="C2262" s="263"/>
      <c r="D2262" s="264"/>
      <c r="E2262" s="264"/>
      <c r="F2262" s="264"/>
      <c r="G2262" s="264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283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46">
        <v>272</v>
      </c>
      <c r="B2263" s="147" t="s">
        <v>1571</v>
      </c>
      <c r="C2263" s="156" t="s">
        <v>1569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292</v>
      </c>
      <c r="T2263" s="152" t="s">
        <v>278</v>
      </c>
      <c r="U2263" s="136">
        <v>0</v>
      </c>
      <c r="V2263" s="136">
        <f>ROUND(E2263*U2263,2)</f>
        <v>0</v>
      </c>
      <c r="W2263" s="136"/>
      <c r="X2263" s="136" t="s">
        <v>319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320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63"/>
      <c r="D2264" s="264"/>
      <c r="E2264" s="264"/>
      <c r="F2264" s="264"/>
      <c r="G2264" s="264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283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 x14ac:dyDescent="0.2">
      <c r="A2265" s="146">
        <v>273</v>
      </c>
      <c r="B2265" s="147" t="s">
        <v>1572</v>
      </c>
      <c r="C2265" s="156" t="s">
        <v>1569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292</v>
      </c>
      <c r="T2265" s="152" t="s">
        <v>278</v>
      </c>
      <c r="U2265" s="136">
        <v>0</v>
      </c>
      <c r="V2265" s="136">
        <f>ROUND(E2265*U2265,2)</f>
        <v>0</v>
      </c>
      <c r="W2265" s="136"/>
      <c r="X2265" s="136" t="s">
        <v>319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320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 x14ac:dyDescent="0.2">
      <c r="A2266" s="133"/>
      <c r="B2266" s="134"/>
      <c r="C2266" s="263"/>
      <c r="D2266" s="264"/>
      <c r="E2266" s="264"/>
      <c r="F2266" s="264"/>
      <c r="G2266" s="264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283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46">
        <v>274</v>
      </c>
      <c r="B2267" s="147" t="s">
        <v>1573</v>
      </c>
      <c r="C2267" s="156" t="s">
        <v>1574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292</v>
      </c>
      <c r="T2267" s="152" t="s">
        <v>278</v>
      </c>
      <c r="U2267" s="136">
        <v>0</v>
      </c>
      <c r="V2267" s="136">
        <f>ROUND(E2267*U2267,2)</f>
        <v>0</v>
      </c>
      <c r="W2267" s="136"/>
      <c r="X2267" s="136" t="s">
        <v>319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320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263"/>
      <c r="D2268" s="264"/>
      <c r="E2268" s="264"/>
      <c r="F2268" s="264"/>
      <c r="G2268" s="264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283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46">
        <v>275</v>
      </c>
      <c r="B2269" s="147" t="s">
        <v>1575</v>
      </c>
      <c r="C2269" s="156" t="s">
        <v>1576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292</v>
      </c>
      <c r="T2269" s="152" t="s">
        <v>278</v>
      </c>
      <c r="U2269" s="136">
        <v>0</v>
      </c>
      <c r="V2269" s="136">
        <f>ROUND(E2269*U2269,2)</f>
        <v>0</v>
      </c>
      <c r="W2269" s="136"/>
      <c r="X2269" s="136" t="s">
        <v>319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320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263"/>
      <c r="D2270" s="264"/>
      <c r="E2270" s="264"/>
      <c r="F2270" s="264"/>
      <c r="G2270" s="264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283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46">
        <v>276</v>
      </c>
      <c r="B2271" s="147" t="s">
        <v>1577</v>
      </c>
      <c r="C2271" s="156" t="s">
        <v>1578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292</v>
      </c>
      <c r="T2271" s="152" t="s">
        <v>278</v>
      </c>
      <c r="U2271" s="136">
        <v>0</v>
      </c>
      <c r="V2271" s="136">
        <f>ROUND(E2271*U2271,2)</f>
        <v>0</v>
      </c>
      <c r="W2271" s="136"/>
      <c r="X2271" s="136" t="s">
        <v>319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320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263"/>
      <c r="D2272" s="264"/>
      <c r="E2272" s="264"/>
      <c r="F2272" s="264"/>
      <c r="G2272" s="264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283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46">
        <v>277</v>
      </c>
      <c r="B2273" s="147" t="s">
        <v>1579</v>
      </c>
      <c r="C2273" s="156" t="s">
        <v>1580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292</v>
      </c>
      <c r="T2273" s="152" t="s">
        <v>278</v>
      </c>
      <c r="U2273" s="136">
        <v>0</v>
      </c>
      <c r="V2273" s="136">
        <f>ROUND(E2273*U2273,2)</f>
        <v>0</v>
      </c>
      <c r="W2273" s="136"/>
      <c r="X2273" s="136" t="s">
        <v>319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320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263"/>
      <c r="D2274" s="264"/>
      <c r="E2274" s="264"/>
      <c r="F2274" s="264"/>
      <c r="G2274" s="264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283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>
        <v>278</v>
      </c>
      <c r="B2275" s="134" t="s">
        <v>1581</v>
      </c>
      <c r="C2275" s="170" t="s">
        <v>1582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1583</v>
      </c>
      <c r="S2275" s="136" t="s">
        <v>3358</v>
      </c>
      <c r="T2275" s="136" t="s">
        <v>278</v>
      </c>
      <c r="U2275" s="136">
        <v>0</v>
      </c>
      <c r="V2275" s="136">
        <f>ROUND(E2275*U2275,2)</f>
        <v>0</v>
      </c>
      <c r="W2275" s="136"/>
      <c r="X2275" s="136" t="s">
        <v>1356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1357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/>
      <c r="B2276" s="134"/>
      <c r="C2276" s="280" t="s">
        <v>1422</v>
      </c>
      <c r="D2276" s="281"/>
      <c r="E2276" s="281"/>
      <c r="F2276" s="281"/>
      <c r="G2276" s="281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325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65"/>
      <c r="D2277" s="266"/>
      <c r="E2277" s="266"/>
      <c r="F2277" s="266"/>
      <c r="G2277" s="266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283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x14ac:dyDescent="0.2">
      <c r="A2278" s="140" t="s">
        <v>272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273</v>
      </c>
    </row>
    <row r="2279" spans="1:60" ht="22.5" outlineLevel="1" x14ac:dyDescent="0.2">
      <c r="A2279" s="146">
        <v>279</v>
      </c>
      <c r="B2279" s="147" t="s">
        <v>1584</v>
      </c>
      <c r="C2279" s="156" t="s">
        <v>3362</v>
      </c>
      <c r="D2279" s="148" t="s">
        <v>360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1585</v>
      </c>
      <c r="S2279" s="151" t="s">
        <v>3358</v>
      </c>
      <c r="T2279" s="152" t="s">
        <v>278</v>
      </c>
      <c r="U2279" s="136">
        <v>0.12</v>
      </c>
      <c r="V2279" s="136">
        <f>ROUND(E2279*U2279,2)</f>
        <v>15.99</v>
      </c>
      <c r="W2279" s="136"/>
      <c r="X2279" s="136" t="s">
        <v>319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320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 x14ac:dyDescent="0.2">
      <c r="A2280" s="133"/>
      <c r="B2280" s="134"/>
      <c r="C2280" s="274" t="s">
        <v>1586</v>
      </c>
      <c r="D2280" s="275"/>
      <c r="E2280" s="275"/>
      <c r="F2280" s="275"/>
      <c r="G2280" s="275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282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1238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297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1520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297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1511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297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1512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297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157" t="s">
        <v>1247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297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 x14ac:dyDescent="0.2">
      <c r="A2286" s="133"/>
      <c r="B2286" s="134"/>
      <c r="C2286" s="157" t="s">
        <v>1248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297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1249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297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265"/>
      <c r="D2288" s="266"/>
      <c r="E2288" s="266"/>
      <c r="F2288" s="266"/>
      <c r="G2288" s="266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283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>
        <v>280</v>
      </c>
      <c r="B2289" s="134" t="s">
        <v>1587</v>
      </c>
      <c r="C2289" s="170" t="s">
        <v>1588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1585</v>
      </c>
      <c r="S2289" s="136" t="s">
        <v>3358</v>
      </c>
      <c r="T2289" s="136" t="s">
        <v>278</v>
      </c>
      <c r="U2289" s="136">
        <v>2.5999999999999999E-2</v>
      </c>
      <c r="V2289" s="136">
        <f>ROUND(E2289*U2289,2)</f>
        <v>0</v>
      </c>
      <c r="W2289" s="136"/>
      <c r="X2289" s="136" t="s">
        <v>1356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1357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280" t="s">
        <v>1422</v>
      </c>
      <c r="D2290" s="281"/>
      <c r="E2290" s="281"/>
      <c r="F2290" s="281"/>
      <c r="G2290" s="281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325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265"/>
      <c r="D2291" s="266"/>
      <c r="E2291" s="266"/>
      <c r="F2291" s="266"/>
      <c r="G2291" s="266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283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x14ac:dyDescent="0.2">
      <c r="A2292" s="140" t="s">
        <v>272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273</v>
      </c>
    </row>
    <row r="2293" spans="1:60" ht="22.5" outlineLevel="1" x14ac:dyDescent="0.2">
      <c r="A2293" s="146">
        <v>281</v>
      </c>
      <c r="B2293" s="147" t="s">
        <v>1589</v>
      </c>
      <c r="C2293" s="156" t="s">
        <v>1590</v>
      </c>
      <c r="D2293" s="148" t="s">
        <v>360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292</v>
      </c>
      <c r="T2293" s="152" t="s">
        <v>278</v>
      </c>
      <c r="U2293" s="136">
        <v>0.28000000000000003</v>
      </c>
      <c r="V2293" s="136">
        <f>ROUND(E2293*U2293,2)</f>
        <v>1.95</v>
      </c>
      <c r="W2293" s="136"/>
      <c r="X2293" s="136" t="s">
        <v>319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320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/>
      <c r="B2294" s="134"/>
      <c r="C2294" s="157" t="s">
        <v>454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297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157" t="s">
        <v>1429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297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157" t="s">
        <v>654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297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 x14ac:dyDescent="0.2">
      <c r="A2297" s="133"/>
      <c r="B2297" s="134"/>
      <c r="C2297" s="157" t="s">
        <v>1430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297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 x14ac:dyDescent="0.2">
      <c r="A2298" s="133"/>
      <c r="B2298" s="134"/>
      <c r="C2298" s="265"/>
      <c r="D2298" s="266"/>
      <c r="E2298" s="266"/>
      <c r="F2298" s="266"/>
      <c r="G2298" s="266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283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2.5" outlineLevel="1" x14ac:dyDescent="0.2">
      <c r="A2299" s="146">
        <v>282</v>
      </c>
      <c r="B2299" s="147" t="s">
        <v>1591</v>
      </c>
      <c r="C2299" s="156" t="s">
        <v>1592</v>
      </c>
      <c r="D2299" s="148" t="s">
        <v>360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292</v>
      </c>
      <c r="T2299" s="152" t="s">
        <v>278</v>
      </c>
      <c r="U2299" s="136">
        <v>0.28000000000000003</v>
      </c>
      <c r="V2299" s="136">
        <f>ROUND(E2299*U2299,2)</f>
        <v>47.34</v>
      </c>
      <c r="W2299" s="136"/>
      <c r="X2299" s="136" t="s">
        <v>319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320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33"/>
      <c r="B2300" s="134"/>
      <c r="C2300" s="157" t="s">
        <v>454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297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157" t="s">
        <v>1438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297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33"/>
      <c r="B2302" s="134"/>
      <c r="C2302" s="157" t="s">
        <v>1439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297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157" t="s">
        <v>1440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297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33"/>
      <c r="B2304" s="134"/>
      <c r="C2304" s="157" t="s">
        <v>654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297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157" t="s">
        <v>1441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297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33"/>
      <c r="B2306" s="134"/>
      <c r="C2306" s="265"/>
      <c r="D2306" s="266"/>
      <c r="E2306" s="266"/>
      <c r="F2306" s="266"/>
      <c r="G2306" s="266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283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>
        <v>283</v>
      </c>
      <c r="B2307" s="134" t="s">
        <v>1593</v>
      </c>
      <c r="C2307" s="170" t="s">
        <v>1594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1595</v>
      </c>
      <c r="S2307" s="136" t="s">
        <v>3358</v>
      </c>
      <c r="T2307" s="136" t="s">
        <v>278</v>
      </c>
      <c r="U2307" s="136">
        <v>0</v>
      </c>
      <c r="V2307" s="136">
        <f>ROUND(E2307*U2307,2)</f>
        <v>0</v>
      </c>
      <c r="W2307" s="136"/>
      <c r="X2307" s="136" t="s">
        <v>1356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1357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33"/>
      <c r="B2308" s="134"/>
      <c r="C2308" s="280" t="s">
        <v>1422</v>
      </c>
      <c r="D2308" s="281"/>
      <c r="E2308" s="281"/>
      <c r="F2308" s="281"/>
      <c r="G2308" s="281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325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65"/>
      <c r="D2309" s="266"/>
      <c r="E2309" s="266"/>
      <c r="F2309" s="266"/>
      <c r="G2309" s="266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283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x14ac:dyDescent="0.2">
      <c r="A2310" s="140" t="s">
        <v>272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273</v>
      </c>
    </row>
    <row r="2311" spans="1:60" outlineLevel="1" x14ac:dyDescent="0.2">
      <c r="A2311" s="146">
        <v>284</v>
      </c>
      <c r="B2311" s="147" t="s">
        <v>1596</v>
      </c>
      <c r="C2311" s="156" t="s">
        <v>1597</v>
      </c>
      <c r="D2311" s="148" t="s">
        <v>671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292</v>
      </c>
      <c r="T2311" s="152" t="s">
        <v>278</v>
      </c>
      <c r="U2311" s="136">
        <v>0</v>
      </c>
      <c r="V2311" s="136">
        <f>ROUND(E2311*U2311,2)</f>
        <v>0</v>
      </c>
      <c r="W2311" s="136"/>
      <c r="X2311" s="136" t="s">
        <v>319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320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33"/>
      <c r="B2312" s="134"/>
      <c r="C2312" s="263"/>
      <c r="D2312" s="264"/>
      <c r="E2312" s="264"/>
      <c r="F2312" s="264"/>
      <c r="G2312" s="264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283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46">
        <v>285</v>
      </c>
      <c r="B2313" s="147" t="s">
        <v>1598</v>
      </c>
      <c r="C2313" s="156" t="s">
        <v>1599</v>
      </c>
      <c r="D2313" s="148" t="s">
        <v>671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292</v>
      </c>
      <c r="T2313" s="152" t="s">
        <v>278</v>
      </c>
      <c r="U2313" s="136">
        <v>0</v>
      </c>
      <c r="V2313" s="136">
        <f>ROUND(E2313*U2313,2)</f>
        <v>0</v>
      </c>
      <c r="W2313" s="136"/>
      <c r="X2313" s="136" t="s">
        <v>319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320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">
      <c r="A2314" s="133"/>
      <c r="B2314" s="134"/>
      <c r="C2314" s="263"/>
      <c r="D2314" s="264"/>
      <c r="E2314" s="264"/>
      <c r="F2314" s="264"/>
      <c r="G2314" s="264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283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46">
        <v>286</v>
      </c>
      <c r="B2315" s="147" t="s">
        <v>1600</v>
      </c>
      <c r="C2315" s="156" t="s">
        <v>1601</v>
      </c>
      <c r="D2315" s="148" t="s">
        <v>671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292</v>
      </c>
      <c r="T2315" s="152" t="s">
        <v>278</v>
      </c>
      <c r="U2315" s="136">
        <v>0</v>
      </c>
      <c r="V2315" s="136">
        <f>ROUND(E2315*U2315,2)</f>
        <v>0</v>
      </c>
      <c r="W2315" s="136"/>
      <c r="X2315" s="136" t="s">
        <v>319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320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33"/>
      <c r="B2316" s="134"/>
      <c r="C2316" s="263"/>
      <c r="D2316" s="264"/>
      <c r="E2316" s="264"/>
      <c r="F2316" s="264"/>
      <c r="G2316" s="264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283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46">
        <v>287</v>
      </c>
      <c r="B2317" s="147" t="s">
        <v>1602</v>
      </c>
      <c r="C2317" s="156" t="s">
        <v>1601</v>
      </c>
      <c r="D2317" s="148" t="s">
        <v>671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292</v>
      </c>
      <c r="T2317" s="152" t="s">
        <v>278</v>
      </c>
      <c r="U2317" s="136">
        <v>0</v>
      </c>
      <c r="V2317" s="136">
        <f>ROUND(E2317*U2317,2)</f>
        <v>0</v>
      </c>
      <c r="W2317" s="136"/>
      <c r="X2317" s="136" t="s">
        <v>319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320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 x14ac:dyDescent="0.2">
      <c r="A2318" s="133"/>
      <c r="B2318" s="134"/>
      <c r="C2318" s="263"/>
      <c r="D2318" s="264"/>
      <c r="E2318" s="264"/>
      <c r="F2318" s="264"/>
      <c r="G2318" s="264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283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46">
        <v>288</v>
      </c>
      <c r="B2319" s="147" t="s">
        <v>1603</v>
      </c>
      <c r="C2319" s="156" t="s">
        <v>1604</v>
      </c>
      <c r="D2319" s="148" t="s">
        <v>671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292</v>
      </c>
      <c r="T2319" s="152" t="s">
        <v>278</v>
      </c>
      <c r="U2319" s="136">
        <v>0</v>
      </c>
      <c r="V2319" s="136">
        <f>ROUND(E2319*U2319,2)</f>
        <v>0</v>
      </c>
      <c r="W2319" s="136"/>
      <c r="X2319" s="136" t="s">
        <v>319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320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">
      <c r="A2320" s="133"/>
      <c r="B2320" s="134"/>
      <c r="C2320" s="263"/>
      <c r="D2320" s="264"/>
      <c r="E2320" s="264"/>
      <c r="F2320" s="264"/>
      <c r="G2320" s="264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283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46">
        <v>289</v>
      </c>
      <c r="B2321" s="147" t="s">
        <v>1605</v>
      </c>
      <c r="C2321" s="156" t="s">
        <v>1606</v>
      </c>
      <c r="D2321" s="148" t="s">
        <v>671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292</v>
      </c>
      <c r="T2321" s="152" t="s">
        <v>278</v>
      </c>
      <c r="U2321" s="136">
        <v>0</v>
      </c>
      <c r="V2321" s="136">
        <f>ROUND(E2321*U2321,2)</f>
        <v>0</v>
      </c>
      <c r="W2321" s="136"/>
      <c r="X2321" s="136" t="s">
        <v>319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320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">
      <c r="A2322" s="133"/>
      <c r="B2322" s="134"/>
      <c r="C2322" s="263"/>
      <c r="D2322" s="264"/>
      <c r="E2322" s="264"/>
      <c r="F2322" s="264"/>
      <c r="G2322" s="264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283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46">
        <v>290</v>
      </c>
      <c r="B2323" s="147" t="s">
        <v>1607</v>
      </c>
      <c r="C2323" s="156" t="s">
        <v>1608</v>
      </c>
      <c r="D2323" s="148" t="s">
        <v>671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292</v>
      </c>
      <c r="T2323" s="152" t="s">
        <v>278</v>
      </c>
      <c r="U2323" s="136">
        <v>0</v>
      </c>
      <c r="V2323" s="136">
        <f>ROUND(E2323*U2323,2)</f>
        <v>0</v>
      </c>
      <c r="W2323" s="136"/>
      <c r="X2323" s="136" t="s">
        <v>319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320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">
      <c r="A2324" s="133"/>
      <c r="B2324" s="134"/>
      <c r="C2324" s="263"/>
      <c r="D2324" s="264"/>
      <c r="E2324" s="264"/>
      <c r="F2324" s="264"/>
      <c r="G2324" s="264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283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46">
        <v>291</v>
      </c>
      <c r="B2325" s="147" t="s">
        <v>1609</v>
      </c>
      <c r="C2325" s="156" t="s">
        <v>1610</v>
      </c>
      <c r="D2325" s="148" t="s">
        <v>671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292</v>
      </c>
      <c r="T2325" s="152" t="s">
        <v>278</v>
      </c>
      <c r="U2325" s="136">
        <v>0</v>
      </c>
      <c r="V2325" s="136">
        <f>ROUND(E2325*U2325,2)</f>
        <v>0</v>
      </c>
      <c r="W2325" s="136"/>
      <c r="X2325" s="136" t="s">
        <v>319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320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 x14ac:dyDescent="0.2">
      <c r="A2326" s="133"/>
      <c r="B2326" s="134"/>
      <c r="C2326" s="263"/>
      <c r="D2326" s="264"/>
      <c r="E2326" s="264"/>
      <c r="F2326" s="264"/>
      <c r="G2326" s="264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283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ht="22.5" outlineLevel="1" x14ac:dyDescent="0.2">
      <c r="A2327" s="146">
        <v>292</v>
      </c>
      <c r="B2327" s="147" t="s">
        <v>1611</v>
      </c>
      <c r="C2327" s="156" t="s">
        <v>1612</v>
      </c>
      <c r="D2327" s="148" t="s">
        <v>671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292</v>
      </c>
      <c r="T2327" s="152" t="s">
        <v>278</v>
      </c>
      <c r="U2327" s="136">
        <v>0</v>
      </c>
      <c r="V2327" s="136">
        <f>ROUND(E2327*U2327,2)</f>
        <v>0</v>
      </c>
      <c r="W2327" s="136"/>
      <c r="X2327" s="136" t="s">
        <v>319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320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 x14ac:dyDescent="0.2">
      <c r="A2328" s="133"/>
      <c r="B2328" s="134"/>
      <c r="C2328" s="263"/>
      <c r="D2328" s="264"/>
      <c r="E2328" s="264"/>
      <c r="F2328" s="264"/>
      <c r="G2328" s="264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283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46">
        <v>293</v>
      </c>
      <c r="B2329" s="147" t="s">
        <v>1613</v>
      </c>
      <c r="C2329" s="156" t="s">
        <v>1614</v>
      </c>
      <c r="D2329" s="148" t="s">
        <v>671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292</v>
      </c>
      <c r="T2329" s="152" t="s">
        <v>278</v>
      </c>
      <c r="U2329" s="136">
        <v>0</v>
      </c>
      <c r="V2329" s="136">
        <f>ROUND(E2329*U2329,2)</f>
        <v>0</v>
      </c>
      <c r="W2329" s="136"/>
      <c r="X2329" s="136" t="s">
        <v>319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320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 x14ac:dyDescent="0.2">
      <c r="A2330" s="133"/>
      <c r="B2330" s="134"/>
      <c r="C2330" s="263"/>
      <c r="D2330" s="264"/>
      <c r="E2330" s="264"/>
      <c r="F2330" s="264"/>
      <c r="G2330" s="264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283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2.5" outlineLevel="1" x14ac:dyDescent="0.2">
      <c r="A2331" s="146">
        <v>294</v>
      </c>
      <c r="B2331" s="147" t="s">
        <v>1615</v>
      </c>
      <c r="C2331" s="156" t="s">
        <v>1616</v>
      </c>
      <c r="D2331" s="148" t="s">
        <v>671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292</v>
      </c>
      <c r="T2331" s="152" t="s">
        <v>278</v>
      </c>
      <c r="U2331" s="136">
        <v>0</v>
      </c>
      <c r="V2331" s="136">
        <f>ROUND(E2331*U2331,2)</f>
        <v>0</v>
      </c>
      <c r="W2331" s="136"/>
      <c r="X2331" s="136" t="s">
        <v>319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320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">
      <c r="A2332" s="133"/>
      <c r="B2332" s="134"/>
      <c r="C2332" s="263"/>
      <c r="D2332" s="264"/>
      <c r="E2332" s="264"/>
      <c r="F2332" s="264"/>
      <c r="G2332" s="264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283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ht="22.5" outlineLevel="1" x14ac:dyDescent="0.2">
      <c r="A2333" s="146">
        <v>295</v>
      </c>
      <c r="B2333" s="147" t="s">
        <v>1617</v>
      </c>
      <c r="C2333" s="156" t="s">
        <v>1618</v>
      </c>
      <c r="D2333" s="148" t="s">
        <v>671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292</v>
      </c>
      <c r="T2333" s="152" t="s">
        <v>278</v>
      </c>
      <c r="U2333" s="136">
        <v>0</v>
      </c>
      <c r="V2333" s="136">
        <f>ROUND(E2333*U2333,2)</f>
        <v>0</v>
      </c>
      <c r="W2333" s="136"/>
      <c r="X2333" s="136" t="s">
        <v>319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320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 x14ac:dyDescent="0.2">
      <c r="A2334" s="133"/>
      <c r="B2334" s="134"/>
      <c r="C2334" s="263"/>
      <c r="D2334" s="264"/>
      <c r="E2334" s="264"/>
      <c r="F2334" s="264"/>
      <c r="G2334" s="264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283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ht="22.5" outlineLevel="1" x14ac:dyDescent="0.2">
      <c r="A2335" s="146">
        <v>296</v>
      </c>
      <c r="B2335" s="147" t="s">
        <v>1619</v>
      </c>
      <c r="C2335" s="156" t="s">
        <v>1618</v>
      </c>
      <c r="D2335" s="148" t="s">
        <v>671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292</v>
      </c>
      <c r="T2335" s="152" t="s">
        <v>278</v>
      </c>
      <c r="U2335" s="136">
        <v>0</v>
      </c>
      <c r="V2335" s="136">
        <f>ROUND(E2335*U2335,2)</f>
        <v>0</v>
      </c>
      <c r="W2335" s="136"/>
      <c r="X2335" s="136" t="s">
        <v>319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320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">
      <c r="A2336" s="133"/>
      <c r="B2336" s="134"/>
      <c r="C2336" s="263"/>
      <c r="D2336" s="264"/>
      <c r="E2336" s="264"/>
      <c r="F2336" s="264"/>
      <c r="G2336" s="264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283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ht="22.5" outlineLevel="1" x14ac:dyDescent="0.2">
      <c r="A2337" s="146">
        <v>297</v>
      </c>
      <c r="B2337" s="147" t="s">
        <v>1620</v>
      </c>
      <c r="C2337" s="156" t="s">
        <v>1621</v>
      </c>
      <c r="D2337" s="148" t="s">
        <v>671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292</v>
      </c>
      <c r="T2337" s="152" t="s">
        <v>278</v>
      </c>
      <c r="U2337" s="136">
        <v>0</v>
      </c>
      <c r="V2337" s="136">
        <f>ROUND(E2337*U2337,2)</f>
        <v>0</v>
      </c>
      <c r="W2337" s="136"/>
      <c r="X2337" s="136" t="s">
        <v>319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320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 x14ac:dyDescent="0.2">
      <c r="A2338" s="133"/>
      <c r="B2338" s="134"/>
      <c r="C2338" s="263"/>
      <c r="D2338" s="264"/>
      <c r="E2338" s="264"/>
      <c r="F2338" s="264"/>
      <c r="G2338" s="264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283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2.5" outlineLevel="1" x14ac:dyDescent="0.2">
      <c r="A2339" s="146">
        <v>298</v>
      </c>
      <c r="B2339" s="147" t="s">
        <v>1622</v>
      </c>
      <c r="C2339" s="156" t="s">
        <v>1623</v>
      </c>
      <c r="D2339" s="148" t="s">
        <v>671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292</v>
      </c>
      <c r="T2339" s="152" t="s">
        <v>278</v>
      </c>
      <c r="U2339" s="136">
        <v>0</v>
      </c>
      <c r="V2339" s="136">
        <f>ROUND(E2339*U2339,2)</f>
        <v>0</v>
      </c>
      <c r="W2339" s="136"/>
      <c r="X2339" s="136" t="s">
        <v>319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320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 x14ac:dyDescent="0.2">
      <c r="A2340" s="133"/>
      <c r="B2340" s="134"/>
      <c r="C2340" s="263"/>
      <c r="D2340" s="264"/>
      <c r="E2340" s="264"/>
      <c r="F2340" s="264"/>
      <c r="G2340" s="264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283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2.5" outlineLevel="1" x14ac:dyDescent="0.2">
      <c r="A2341" s="146">
        <v>299</v>
      </c>
      <c r="B2341" s="147" t="s">
        <v>1624</v>
      </c>
      <c r="C2341" s="156" t="s">
        <v>1625</v>
      </c>
      <c r="D2341" s="148" t="s">
        <v>671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292</v>
      </c>
      <c r="T2341" s="152" t="s">
        <v>278</v>
      </c>
      <c r="U2341" s="136">
        <v>0</v>
      </c>
      <c r="V2341" s="136">
        <f>ROUND(E2341*U2341,2)</f>
        <v>0</v>
      </c>
      <c r="W2341" s="136"/>
      <c r="X2341" s="136" t="s">
        <v>319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320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 x14ac:dyDescent="0.2">
      <c r="A2342" s="133"/>
      <c r="B2342" s="134"/>
      <c r="C2342" s="263"/>
      <c r="D2342" s="264"/>
      <c r="E2342" s="264"/>
      <c r="F2342" s="264"/>
      <c r="G2342" s="264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283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2.5" outlineLevel="1" x14ac:dyDescent="0.2">
      <c r="A2343" s="146">
        <v>300</v>
      </c>
      <c r="B2343" s="147" t="s">
        <v>1626</v>
      </c>
      <c r="C2343" s="156" t="s">
        <v>3489</v>
      </c>
      <c r="D2343" s="148" t="s">
        <v>671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292</v>
      </c>
      <c r="T2343" s="152" t="s">
        <v>278</v>
      </c>
      <c r="U2343" s="136">
        <v>0</v>
      </c>
      <c r="V2343" s="136">
        <f>ROUND(E2343*U2343,2)</f>
        <v>0</v>
      </c>
      <c r="W2343" s="136"/>
      <c r="X2343" s="136" t="s">
        <v>319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320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 x14ac:dyDescent="0.2">
      <c r="A2344" s="133"/>
      <c r="B2344" s="134"/>
      <c r="C2344" s="263"/>
      <c r="D2344" s="264"/>
      <c r="E2344" s="264"/>
      <c r="F2344" s="264"/>
      <c r="G2344" s="264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283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ht="22.5" outlineLevel="1" x14ac:dyDescent="0.2">
      <c r="A2345" s="146">
        <v>301</v>
      </c>
      <c r="B2345" s="147" t="s">
        <v>1627</v>
      </c>
      <c r="C2345" s="156" t="s">
        <v>1628</v>
      </c>
      <c r="D2345" s="148" t="s">
        <v>671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292</v>
      </c>
      <c r="T2345" s="152" t="s">
        <v>278</v>
      </c>
      <c r="U2345" s="136">
        <v>0</v>
      </c>
      <c r="V2345" s="136">
        <f>ROUND(E2345*U2345,2)</f>
        <v>0</v>
      </c>
      <c r="W2345" s="136"/>
      <c r="X2345" s="136" t="s">
        <v>319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320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 x14ac:dyDescent="0.2">
      <c r="A2346" s="133"/>
      <c r="B2346" s="134"/>
      <c r="C2346" s="263"/>
      <c r="D2346" s="264"/>
      <c r="E2346" s="264"/>
      <c r="F2346" s="264"/>
      <c r="G2346" s="264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283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2.5" outlineLevel="1" x14ac:dyDescent="0.2">
      <c r="A2347" s="146">
        <v>302</v>
      </c>
      <c r="B2347" s="147" t="s">
        <v>1629</v>
      </c>
      <c r="C2347" s="156" t="s">
        <v>1630</v>
      </c>
      <c r="D2347" s="148" t="s">
        <v>671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292</v>
      </c>
      <c r="T2347" s="152" t="s">
        <v>278</v>
      </c>
      <c r="U2347" s="136">
        <v>0</v>
      </c>
      <c r="V2347" s="136">
        <f>ROUND(E2347*U2347,2)</f>
        <v>0</v>
      </c>
      <c r="W2347" s="136"/>
      <c r="X2347" s="136" t="s">
        <v>319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320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 x14ac:dyDescent="0.2">
      <c r="A2348" s="133"/>
      <c r="B2348" s="134"/>
      <c r="C2348" s="263"/>
      <c r="D2348" s="264"/>
      <c r="E2348" s="264"/>
      <c r="F2348" s="264"/>
      <c r="G2348" s="264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283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ht="22.5" outlineLevel="1" x14ac:dyDescent="0.2">
      <c r="A2349" s="146">
        <v>303</v>
      </c>
      <c r="B2349" s="147" t="s">
        <v>1631</v>
      </c>
      <c r="C2349" s="156" t="s">
        <v>1628</v>
      </c>
      <c r="D2349" s="148" t="s">
        <v>671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292</v>
      </c>
      <c r="T2349" s="152" t="s">
        <v>278</v>
      </c>
      <c r="U2349" s="136">
        <v>0</v>
      </c>
      <c r="V2349" s="136">
        <f>ROUND(E2349*U2349,2)</f>
        <v>0</v>
      </c>
      <c r="W2349" s="136"/>
      <c r="X2349" s="136" t="s">
        <v>319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320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 x14ac:dyDescent="0.2">
      <c r="A2350" s="133"/>
      <c r="B2350" s="134"/>
      <c r="C2350" s="263"/>
      <c r="D2350" s="264"/>
      <c r="E2350" s="264"/>
      <c r="F2350" s="264"/>
      <c r="G2350" s="264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283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2.5" outlineLevel="1" x14ac:dyDescent="0.2">
      <c r="A2351" s="146">
        <v>304</v>
      </c>
      <c r="B2351" s="147" t="s">
        <v>1632</v>
      </c>
      <c r="C2351" s="156" t="s">
        <v>1630</v>
      </c>
      <c r="D2351" s="148" t="s">
        <v>671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292</v>
      </c>
      <c r="T2351" s="152" t="s">
        <v>278</v>
      </c>
      <c r="U2351" s="136">
        <v>0</v>
      </c>
      <c r="V2351" s="136">
        <f>ROUND(E2351*U2351,2)</f>
        <v>0</v>
      </c>
      <c r="W2351" s="136"/>
      <c r="X2351" s="136" t="s">
        <v>319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320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 x14ac:dyDescent="0.2">
      <c r="A2352" s="133"/>
      <c r="B2352" s="134"/>
      <c r="C2352" s="263"/>
      <c r="D2352" s="264"/>
      <c r="E2352" s="264"/>
      <c r="F2352" s="264"/>
      <c r="G2352" s="264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283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2.5" outlineLevel="1" x14ac:dyDescent="0.2">
      <c r="A2353" s="146">
        <v>305</v>
      </c>
      <c r="B2353" s="147" t="s">
        <v>1633</v>
      </c>
      <c r="C2353" s="156" t="s">
        <v>1634</v>
      </c>
      <c r="D2353" s="148" t="s">
        <v>671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292</v>
      </c>
      <c r="T2353" s="152" t="s">
        <v>278</v>
      </c>
      <c r="U2353" s="136">
        <v>0</v>
      </c>
      <c r="V2353" s="136">
        <f>ROUND(E2353*U2353,2)</f>
        <v>0</v>
      </c>
      <c r="W2353" s="136"/>
      <c r="X2353" s="136" t="s">
        <v>319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320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 x14ac:dyDescent="0.2">
      <c r="A2354" s="133"/>
      <c r="B2354" s="134"/>
      <c r="C2354" s="263"/>
      <c r="D2354" s="264"/>
      <c r="E2354" s="264"/>
      <c r="F2354" s="264"/>
      <c r="G2354" s="264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283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2.5" outlineLevel="1" x14ac:dyDescent="0.2">
      <c r="A2355" s="146">
        <v>306</v>
      </c>
      <c r="B2355" s="147" t="s">
        <v>1635</v>
      </c>
      <c r="C2355" s="156" t="s">
        <v>1636</v>
      </c>
      <c r="D2355" s="148" t="s">
        <v>671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292</v>
      </c>
      <c r="T2355" s="152" t="s">
        <v>278</v>
      </c>
      <c r="U2355" s="136">
        <v>0</v>
      </c>
      <c r="V2355" s="136">
        <f>ROUND(E2355*U2355,2)</f>
        <v>0</v>
      </c>
      <c r="W2355" s="136"/>
      <c r="X2355" s="136" t="s">
        <v>319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320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 x14ac:dyDescent="0.2">
      <c r="A2356" s="133"/>
      <c r="B2356" s="134"/>
      <c r="C2356" s="263"/>
      <c r="D2356" s="264"/>
      <c r="E2356" s="264"/>
      <c r="F2356" s="264"/>
      <c r="G2356" s="264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283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2.5" outlineLevel="1" x14ac:dyDescent="0.2">
      <c r="A2357" s="146">
        <v>307</v>
      </c>
      <c r="B2357" s="147" t="s">
        <v>1637</v>
      </c>
      <c r="C2357" s="156" t="s">
        <v>1638</v>
      </c>
      <c r="D2357" s="148" t="s">
        <v>671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292</v>
      </c>
      <c r="T2357" s="152" t="s">
        <v>278</v>
      </c>
      <c r="U2357" s="136">
        <v>0</v>
      </c>
      <c r="V2357" s="136">
        <f>ROUND(E2357*U2357,2)</f>
        <v>0</v>
      </c>
      <c r="W2357" s="136"/>
      <c r="X2357" s="136" t="s">
        <v>319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320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33"/>
      <c r="B2358" s="134"/>
      <c r="C2358" s="263"/>
      <c r="D2358" s="264"/>
      <c r="E2358" s="264"/>
      <c r="F2358" s="264"/>
      <c r="G2358" s="264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283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2.5" outlineLevel="1" x14ac:dyDescent="0.2">
      <c r="A2359" s="146">
        <v>308</v>
      </c>
      <c r="B2359" s="147" t="s">
        <v>1639</v>
      </c>
      <c r="C2359" s="156" t="s">
        <v>1640</v>
      </c>
      <c r="D2359" s="148" t="s">
        <v>671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292</v>
      </c>
      <c r="T2359" s="152" t="s">
        <v>278</v>
      </c>
      <c r="U2359" s="136">
        <v>0</v>
      </c>
      <c r="V2359" s="136">
        <f>ROUND(E2359*U2359,2)</f>
        <v>0</v>
      </c>
      <c r="W2359" s="136"/>
      <c r="X2359" s="136" t="s">
        <v>319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320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33"/>
      <c r="B2360" s="134"/>
      <c r="C2360" s="263"/>
      <c r="D2360" s="264"/>
      <c r="E2360" s="264"/>
      <c r="F2360" s="264"/>
      <c r="G2360" s="264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283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2.5" outlineLevel="1" x14ac:dyDescent="0.2">
      <c r="A2361" s="146">
        <v>309</v>
      </c>
      <c r="B2361" s="147" t="s">
        <v>1641</v>
      </c>
      <c r="C2361" s="156" t="s">
        <v>1642</v>
      </c>
      <c r="D2361" s="148" t="s">
        <v>671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292</v>
      </c>
      <c r="T2361" s="152" t="s">
        <v>278</v>
      </c>
      <c r="U2361" s="136">
        <v>0</v>
      </c>
      <c r="V2361" s="136">
        <f>ROUND(E2361*U2361,2)</f>
        <v>0</v>
      </c>
      <c r="W2361" s="136"/>
      <c r="X2361" s="136" t="s">
        <v>319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320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">
      <c r="A2362" s="133"/>
      <c r="B2362" s="134"/>
      <c r="C2362" s="263"/>
      <c r="D2362" s="264"/>
      <c r="E2362" s="264"/>
      <c r="F2362" s="264"/>
      <c r="G2362" s="264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283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2.5" outlineLevel="1" x14ac:dyDescent="0.2">
      <c r="A2363" s="146">
        <v>310</v>
      </c>
      <c r="B2363" s="147" t="s">
        <v>1643</v>
      </c>
      <c r="C2363" s="156" t="s">
        <v>1644</v>
      </c>
      <c r="D2363" s="148" t="s">
        <v>671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292</v>
      </c>
      <c r="T2363" s="152" t="s">
        <v>278</v>
      </c>
      <c r="U2363" s="136">
        <v>0</v>
      </c>
      <c r="V2363" s="136">
        <f>ROUND(E2363*U2363,2)</f>
        <v>0</v>
      </c>
      <c r="W2363" s="136"/>
      <c r="X2363" s="136" t="s">
        <v>319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320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33"/>
      <c r="B2364" s="134"/>
      <c r="C2364" s="263"/>
      <c r="D2364" s="264"/>
      <c r="E2364" s="264"/>
      <c r="F2364" s="264"/>
      <c r="G2364" s="264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283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2.5" outlineLevel="1" x14ac:dyDescent="0.2">
      <c r="A2365" s="146">
        <v>311</v>
      </c>
      <c r="B2365" s="147" t="s">
        <v>1645</v>
      </c>
      <c r="C2365" s="156" t="s">
        <v>1646</v>
      </c>
      <c r="D2365" s="148" t="s">
        <v>671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292</v>
      </c>
      <c r="T2365" s="152" t="s">
        <v>278</v>
      </c>
      <c r="U2365" s="136">
        <v>0</v>
      </c>
      <c r="V2365" s="136">
        <f>ROUND(E2365*U2365,2)</f>
        <v>0</v>
      </c>
      <c r="W2365" s="136"/>
      <c r="X2365" s="136" t="s">
        <v>319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320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33"/>
      <c r="B2366" s="134"/>
      <c r="C2366" s="263"/>
      <c r="D2366" s="264"/>
      <c r="E2366" s="264"/>
      <c r="F2366" s="264"/>
      <c r="G2366" s="264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283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2.5" outlineLevel="1" x14ac:dyDescent="0.2">
      <c r="A2367" s="146">
        <v>312</v>
      </c>
      <c r="B2367" s="147" t="s">
        <v>1647</v>
      </c>
      <c r="C2367" s="156" t="s">
        <v>1648</v>
      </c>
      <c r="D2367" s="148" t="s">
        <v>671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292</v>
      </c>
      <c r="T2367" s="152" t="s">
        <v>278</v>
      </c>
      <c r="U2367" s="136">
        <v>0</v>
      </c>
      <c r="V2367" s="136">
        <f>ROUND(E2367*U2367,2)</f>
        <v>0</v>
      </c>
      <c r="W2367" s="136"/>
      <c r="X2367" s="136" t="s">
        <v>319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320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33"/>
      <c r="B2368" s="134"/>
      <c r="C2368" s="263"/>
      <c r="D2368" s="264"/>
      <c r="E2368" s="264"/>
      <c r="F2368" s="264"/>
      <c r="G2368" s="264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283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2.5" outlineLevel="1" x14ac:dyDescent="0.2">
      <c r="A2369" s="146">
        <v>313</v>
      </c>
      <c r="B2369" s="147" t="s">
        <v>1649</v>
      </c>
      <c r="C2369" s="156" t="s">
        <v>3490</v>
      </c>
      <c r="D2369" s="148" t="s">
        <v>671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292</v>
      </c>
      <c r="T2369" s="152" t="s">
        <v>278</v>
      </c>
      <c r="U2369" s="136">
        <v>0</v>
      </c>
      <c r="V2369" s="136">
        <f>ROUND(E2369*U2369,2)</f>
        <v>0</v>
      </c>
      <c r="W2369" s="136"/>
      <c r="X2369" s="136" t="s">
        <v>319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320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 x14ac:dyDescent="0.2">
      <c r="A2370" s="133"/>
      <c r="B2370" s="134"/>
      <c r="C2370" s="263"/>
      <c r="D2370" s="264"/>
      <c r="E2370" s="264"/>
      <c r="F2370" s="264"/>
      <c r="G2370" s="264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283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46">
        <v>314</v>
      </c>
      <c r="B2371" s="147" t="s">
        <v>1650</v>
      </c>
      <c r="C2371" s="156" t="s">
        <v>1651</v>
      </c>
      <c r="D2371" s="148" t="s">
        <v>671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292</v>
      </c>
      <c r="T2371" s="152" t="s">
        <v>278</v>
      </c>
      <c r="U2371" s="136">
        <v>0</v>
      </c>
      <c r="V2371" s="136">
        <f>ROUND(E2371*U2371,2)</f>
        <v>0</v>
      </c>
      <c r="W2371" s="136"/>
      <c r="X2371" s="136" t="s">
        <v>319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320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33"/>
      <c r="B2372" s="134"/>
      <c r="C2372" s="263"/>
      <c r="D2372" s="264"/>
      <c r="E2372" s="264"/>
      <c r="F2372" s="264"/>
      <c r="G2372" s="264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283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46">
        <v>315</v>
      </c>
      <c r="B2373" s="147" t="s">
        <v>1652</v>
      </c>
      <c r="C2373" s="156" t="s">
        <v>1651</v>
      </c>
      <c r="D2373" s="148" t="s">
        <v>671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292</v>
      </c>
      <c r="T2373" s="152" t="s">
        <v>278</v>
      </c>
      <c r="U2373" s="136">
        <v>0</v>
      </c>
      <c r="V2373" s="136">
        <f>ROUND(E2373*U2373,2)</f>
        <v>0</v>
      </c>
      <c r="W2373" s="136"/>
      <c r="X2373" s="136" t="s">
        <v>319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320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">
      <c r="A2374" s="133"/>
      <c r="B2374" s="134"/>
      <c r="C2374" s="263"/>
      <c r="D2374" s="264"/>
      <c r="E2374" s="264"/>
      <c r="F2374" s="264"/>
      <c r="G2374" s="264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283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ht="22.5" outlineLevel="1" x14ac:dyDescent="0.2">
      <c r="A2375" s="146">
        <v>316</v>
      </c>
      <c r="B2375" s="147" t="s">
        <v>1653</v>
      </c>
      <c r="C2375" s="156" t="s">
        <v>1654</v>
      </c>
      <c r="D2375" s="148" t="s">
        <v>671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292</v>
      </c>
      <c r="T2375" s="152" t="s">
        <v>278</v>
      </c>
      <c r="U2375" s="136">
        <v>0</v>
      </c>
      <c r="V2375" s="136">
        <f>ROUND(E2375*U2375,2)</f>
        <v>0</v>
      </c>
      <c r="W2375" s="136"/>
      <c r="X2375" s="136" t="s">
        <v>319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320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 x14ac:dyDescent="0.2">
      <c r="A2376" s="133"/>
      <c r="B2376" s="134"/>
      <c r="C2376" s="263"/>
      <c r="D2376" s="264"/>
      <c r="E2376" s="264"/>
      <c r="F2376" s="264"/>
      <c r="G2376" s="264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283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46">
        <v>317</v>
      </c>
      <c r="B2377" s="147" t="s">
        <v>1655</v>
      </c>
      <c r="C2377" s="156" t="s">
        <v>1656</v>
      </c>
      <c r="D2377" s="148" t="s">
        <v>671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292</v>
      </c>
      <c r="T2377" s="152" t="s">
        <v>278</v>
      </c>
      <c r="U2377" s="136">
        <v>0</v>
      </c>
      <c r="V2377" s="136">
        <f>ROUND(E2377*U2377,2)</f>
        <v>0</v>
      </c>
      <c r="W2377" s="136"/>
      <c r="X2377" s="136" t="s">
        <v>319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320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 x14ac:dyDescent="0.2">
      <c r="A2378" s="133"/>
      <c r="B2378" s="134"/>
      <c r="C2378" s="263"/>
      <c r="D2378" s="264"/>
      <c r="E2378" s="264"/>
      <c r="F2378" s="264"/>
      <c r="G2378" s="264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283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46">
        <v>318</v>
      </c>
      <c r="B2379" s="147" t="s">
        <v>1657</v>
      </c>
      <c r="C2379" s="156" t="s">
        <v>1658</v>
      </c>
      <c r="D2379" s="148" t="s">
        <v>671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292</v>
      </c>
      <c r="T2379" s="152" t="s">
        <v>278</v>
      </c>
      <c r="U2379" s="136">
        <v>0</v>
      </c>
      <c r="V2379" s="136">
        <f>ROUND(E2379*U2379,2)</f>
        <v>0</v>
      </c>
      <c r="W2379" s="136"/>
      <c r="X2379" s="136" t="s">
        <v>319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320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">
      <c r="A2380" s="133"/>
      <c r="B2380" s="134"/>
      <c r="C2380" s="263"/>
      <c r="D2380" s="264"/>
      <c r="E2380" s="264"/>
      <c r="F2380" s="264"/>
      <c r="G2380" s="264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283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46">
        <v>319</v>
      </c>
      <c r="B2381" s="147" t="s">
        <v>1659</v>
      </c>
      <c r="C2381" s="156" t="s">
        <v>1660</v>
      </c>
      <c r="D2381" s="148" t="s">
        <v>671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292</v>
      </c>
      <c r="T2381" s="152" t="s">
        <v>278</v>
      </c>
      <c r="U2381" s="136">
        <v>0</v>
      </c>
      <c r="V2381" s="136">
        <f>ROUND(E2381*U2381,2)</f>
        <v>0</v>
      </c>
      <c r="W2381" s="136"/>
      <c r="X2381" s="136" t="s">
        <v>319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320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 x14ac:dyDescent="0.2">
      <c r="A2382" s="133"/>
      <c r="B2382" s="134"/>
      <c r="C2382" s="263"/>
      <c r="D2382" s="264"/>
      <c r="E2382" s="264"/>
      <c r="F2382" s="264"/>
      <c r="G2382" s="264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283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2.5" outlineLevel="1" x14ac:dyDescent="0.2">
      <c r="A2383" s="146">
        <v>320</v>
      </c>
      <c r="B2383" s="147" t="s">
        <v>1661</v>
      </c>
      <c r="C2383" s="156" t="s">
        <v>1662</v>
      </c>
      <c r="D2383" s="148" t="s">
        <v>671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292</v>
      </c>
      <c r="T2383" s="152" t="s">
        <v>278</v>
      </c>
      <c r="U2383" s="136">
        <v>0</v>
      </c>
      <c r="V2383" s="136">
        <f>ROUND(E2383*U2383,2)</f>
        <v>0</v>
      </c>
      <c r="W2383" s="136"/>
      <c r="X2383" s="136" t="s">
        <v>319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320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63"/>
      <c r="D2384" s="264"/>
      <c r="E2384" s="264"/>
      <c r="F2384" s="264"/>
      <c r="G2384" s="264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283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321</v>
      </c>
      <c r="B2385" s="147" t="s">
        <v>1663</v>
      </c>
      <c r="C2385" s="156" t="s">
        <v>1660</v>
      </c>
      <c r="D2385" s="148" t="s">
        <v>671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292</v>
      </c>
      <c r="T2385" s="152" t="s">
        <v>278</v>
      </c>
      <c r="U2385" s="136">
        <v>0</v>
      </c>
      <c r="V2385" s="136">
        <f>ROUND(E2385*U2385,2)</f>
        <v>0</v>
      </c>
      <c r="W2385" s="136"/>
      <c r="X2385" s="136" t="s">
        <v>319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320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63"/>
      <c r="D2386" s="264"/>
      <c r="E2386" s="264"/>
      <c r="F2386" s="264"/>
      <c r="G2386" s="264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283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ht="22.5" outlineLevel="1" x14ac:dyDescent="0.2">
      <c r="A2387" s="146">
        <v>322</v>
      </c>
      <c r="B2387" s="147" t="s">
        <v>1664</v>
      </c>
      <c r="C2387" s="156" t="s">
        <v>1665</v>
      </c>
      <c r="D2387" s="148" t="s">
        <v>671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292</v>
      </c>
      <c r="T2387" s="152" t="s">
        <v>278</v>
      </c>
      <c r="U2387" s="136">
        <v>0</v>
      </c>
      <c r="V2387" s="136">
        <f>ROUND(E2387*U2387,2)</f>
        <v>0</v>
      </c>
      <c r="W2387" s="136"/>
      <c r="X2387" s="136" t="s">
        <v>319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320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63"/>
      <c r="D2388" s="264"/>
      <c r="E2388" s="264"/>
      <c r="F2388" s="264"/>
      <c r="G2388" s="264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283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2.5" outlineLevel="1" x14ac:dyDescent="0.2">
      <c r="A2389" s="146">
        <v>323</v>
      </c>
      <c r="B2389" s="147" t="s">
        <v>1666</v>
      </c>
      <c r="C2389" s="156" t="s">
        <v>1667</v>
      </c>
      <c r="D2389" s="148" t="s">
        <v>671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292</v>
      </c>
      <c r="T2389" s="152" t="s">
        <v>278</v>
      </c>
      <c r="U2389" s="136">
        <v>0</v>
      </c>
      <c r="V2389" s="136">
        <f>ROUND(E2389*U2389,2)</f>
        <v>0</v>
      </c>
      <c r="W2389" s="136"/>
      <c r="X2389" s="136" t="s">
        <v>319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320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63"/>
      <c r="D2390" s="264"/>
      <c r="E2390" s="264"/>
      <c r="F2390" s="264"/>
      <c r="G2390" s="264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283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2.5" outlineLevel="1" x14ac:dyDescent="0.2">
      <c r="A2391" s="146">
        <v>324</v>
      </c>
      <c r="B2391" s="147" t="s">
        <v>1668</v>
      </c>
      <c r="C2391" s="156" t="s">
        <v>1648</v>
      </c>
      <c r="D2391" s="148" t="s">
        <v>671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292</v>
      </c>
      <c r="T2391" s="152" t="s">
        <v>278</v>
      </c>
      <c r="U2391" s="136">
        <v>0</v>
      </c>
      <c r="V2391" s="136">
        <f>ROUND(E2391*U2391,2)</f>
        <v>0</v>
      </c>
      <c r="W2391" s="136"/>
      <c r="X2391" s="136" t="s">
        <v>319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320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263"/>
      <c r="D2392" s="264"/>
      <c r="E2392" s="264"/>
      <c r="F2392" s="264"/>
      <c r="G2392" s="264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283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ht="22.5" outlineLevel="1" x14ac:dyDescent="0.2">
      <c r="A2393" s="146">
        <v>325</v>
      </c>
      <c r="B2393" s="147" t="s">
        <v>1669</v>
      </c>
      <c r="C2393" s="156" t="s">
        <v>1618</v>
      </c>
      <c r="D2393" s="148" t="s">
        <v>671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292</v>
      </c>
      <c r="T2393" s="152" t="s">
        <v>278</v>
      </c>
      <c r="U2393" s="136">
        <v>0</v>
      </c>
      <c r="V2393" s="136">
        <f>ROUND(E2393*U2393,2)</f>
        <v>0</v>
      </c>
      <c r="W2393" s="136"/>
      <c r="X2393" s="136" t="s">
        <v>319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320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33"/>
      <c r="B2394" s="134"/>
      <c r="C2394" s="263"/>
      <c r="D2394" s="264"/>
      <c r="E2394" s="264"/>
      <c r="F2394" s="264"/>
      <c r="G2394" s="264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283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x14ac:dyDescent="0.2">
      <c r="A2395" s="140" t="s">
        <v>272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273</v>
      </c>
    </row>
    <row r="2396" spans="1:60" outlineLevel="1" x14ac:dyDescent="0.2">
      <c r="A2396" s="146">
        <v>326</v>
      </c>
      <c r="B2396" s="147" t="s">
        <v>1670</v>
      </c>
      <c r="C2396" s="156" t="s">
        <v>1671</v>
      </c>
      <c r="D2396" s="148" t="s">
        <v>1497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292</v>
      </c>
      <c r="T2396" s="152" t="s">
        <v>278</v>
      </c>
      <c r="U2396" s="136">
        <v>0</v>
      </c>
      <c r="V2396" s="136">
        <f>ROUND(E2396*U2396,2)</f>
        <v>0</v>
      </c>
      <c r="W2396" s="136"/>
      <c r="X2396" s="136" t="s">
        <v>319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320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33"/>
      <c r="B2397" s="134"/>
      <c r="C2397" s="263"/>
      <c r="D2397" s="264"/>
      <c r="E2397" s="264"/>
      <c r="F2397" s="264"/>
      <c r="G2397" s="264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283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46">
        <v>327</v>
      </c>
      <c r="B2398" s="147" t="s">
        <v>1672</v>
      </c>
      <c r="C2398" s="156" t="s">
        <v>1673</v>
      </c>
      <c r="D2398" s="148" t="s">
        <v>1497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292</v>
      </c>
      <c r="T2398" s="152" t="s">
        <v>278</v>
      </c>
      <c r="U2398" s="136">
        <v>0</v>
      </c>
      <c r="V2398" s="136">
        <f>ROUND(E2398*U2398,2)</f>
        <v>0</v>
      </c>
      <c r="W2398" s="136"/>
      <c r="X2398" s="136" t="s">
        <v>319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320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33"/>
      <c r="B2399" s="134"/>
      <c r="C2399" s="263"/>
      <c r="D2399" s="264"/>
      <c r="E2399" s="264"/>
      <c r="F2399" s="264"/>
      <c r="G2399" s="264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283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46">
        <v>328</v>
      </c>
      <c r="B2400" s="147" t="s">
        <v>1674</v>
      </c>
      <c r="C2400" s="156" t="s">
        <v>1675</v>
      </c>
      <c r="D2400" s="148" t="s">
        <v>1497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292</v>
      </c>
      <c r="T2400" s="152" t="s">
        <v>278</v>
      </c>
      <c r="U2400" s="136">
        <v>0</v>
      </c>
      <c r="V2400" s="136">
        <f>ROUND(E2400*U2400,2)</f>
        <v>0</v>
      </c>
      <c r="W2400" s="136"/>
      <c r="X2400" s="136" t="s">
        <v>319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320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33"/>
      <c r="B2401" s="134"/>
      <c r="C2401" s="263"/>
      <c r="D2401" s="264"/>
      <c r="E2401" s="264"/>
      <c r="F2401" s="264"/>
      <c r="G2401" s="264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283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46">
        <v>329</v>
      </c>
      <c r="B2402" s="147" t="s">
        <v>1676</v>
      </c>
      <c r="C2402" s="156" t="s">
        <v>1677</v>
      </c>
      <c r="D2402" s="148" t="s">
        <v>1497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292</v>
      </c>
      <c r="T2402" s="152" t="s">
        <v>278</v>
      </c>
      <c r="U2402" s="136">
        <v>0</v>
      </c>
      <c r="V2402" s="136">
        <f>ROUND(E2402*U2402,2)</f>
        <v>0</v>
      </c>
      <c r="W2402" s="136"/>
      <c r="X2402" s="136" t="s">
        <v>319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320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33"/>
      <c r="B2403" s="134"/>
      <c r="C2403" s="263"/>
      <c r="D2403" s="264"/>
      <c r="E2403" s="264"/>
      <c r="F2403" s="264"/>
      <c r="G2403" s="264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283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46">
        <v>330</v>
      </c>
      <c r="B2404" s="147" t="s">
        <v>1678</v>
      </c>
      <c r="C2404" s="156" t="s">
        <v>1679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292</v>
      </c>
      <c r="T2404" s="152" t="s">
        <v>278</v>
      </c>
      <c r="U2404" s="136">
        <v>0</v>
      </c>
      <c r="V2404" s="136">
        <f>ROUND(E2404*U2404,2)</f>
        <v>0</v>
      </c>
      <c r="W2404" s="136"/>
      <c r="X2404" s="136" t="s">
        <v>319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320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33"/>
      <c r="B2405" s="134"/>
      <c r="C2405" s="157" t="s">
        <v>1680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297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65"/>
      <c r="D2406" s="266"/>
      <c r="E2406" s="266"/>
      <c r="F2406" s="266"/>
      <c r="G2406" s="266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283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331</v>
      </c>
      <c r="B2407" s="147" t="s">
        <v>1681</v>
      </c>
      <c r="C2407" s="156" t="s">
        <v>1682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292</v>
      </c>
      <c r="T2407" s="152" t="s">
        <v>278</v>
      </c>
      <c r="U2407" s="136">
        <v>0</v>
      </c>
      <c r="V2407" s="136">
        <f>ROUND(E2407*U2407,2)</f>
        <v>0</v>
      </c>
      <c r="W2407" s="136"/>
      <c r="X2407" s="136" t="s">
        <v>319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320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157" t="s">
        <v>1683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297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33"/>
      <c r="B2409" s="134"/>
      <c r="C2409" s="265"/>
      <c r="D2409" s="266"/>
      <c r="E2409" s="266"/>
      <c r="F2409" s="266"/>
      <c r="G2409" s="266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283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46">
        <v>332</v>
      </c>
      <c r="B2410" s="147" t="s">
        <v>1684</v>
      </c>
      <c r="C2410" s="156" t="s">
        <v>1685</v>
      </c>
      <c r="D2410" s="148" t="s">
        <v>1497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292</v>
      </c>
      <c r="T2410" s="152" t="s">
        <v>278</v>
      </c>
      <c r="U2410" s="136">
        <v>0</v>
      </c>
      <c r="V2410" s="136">
        <f>ROUND(E2410*U2410,2)</f>
        <v>0</v>
      </c>
      <c r="W2410" s="136"/>
      <c r="X2410" s="136" t="s">
        <v>319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320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263"/>
      <c r="D2411" s="264"/>
      <c r="E2411" s="264"/>
      <c r="F2411" s="264"/>
      <c r="G2411" s="264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283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46">
        <v>333</v>
      </c>
      <c r="B2412" s="147" t="s">
        <v>1686</v>
      </c>
      <c r="C2412" s="156" t="s">
        <v>1687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292</v>
      </c>
      <c r="T2412" s="152" t="s">
        <v>278</v>
      </c>
      <c r="U2412" s="136">
        <v>0</v>
      </c>
      <c r="V2412" s="136">
        <f>ROUND(E2412*U2412,2)</f>
        <v>0</v>
      </c>
      <c r="W2412" s="136"/>
      <c r="X2412" s="136" t="s">
        <v>319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320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33"/>
      <c r="B2413" s="134"/>
      <c r="C2413" s="263"/>
      <c r="D2413" s="264"/>
      <c r="E2413" s="264"/>
      <c r="F2413" s="264"/>
      <c r="G2413" s="264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283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46">
        <v>334</v>
      </c>
      <c r="B2414" s="147" t="s">
        <v>1688</v>
      </c>
      <c r="C2414" s="156" t="s">
        <v>1689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292</v>
      </c>
      <c r="T2414" s="152" t="s">
        <v>278</v>
      </c>
      <c r="U2414" s="136">
        <v>0</v>
      </c>
      <c r="V2414" s="136">
        <f>ROUND(E2414*U2414,2)</f>
        <v>0</v>
      </c>
      <c r="W2414" s="136"/>
      <c r="X2414" s="136" t="s">
        <v>319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320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33"/>
      <c r="B2415" s="134"/>
      <c r="C2415" s="263"/>
      <c r="D2415" s="264"/>
      <c r="E2415" s="264"/>
      <c r="F2415" s="264"/>
      <c r="G2415" s="264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283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46">
        <v>335</v>
      </c>
      <c r="B2416" s="147" t="s">
        <v>1690</v>
      </c>
      <c r="C2416" s="156" t="s">
        <v>1691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292</v>
      </c>
      <c r="T2416" s="152" t="s">
        <v>278</v>
      </c>
      <c r="U2416" s="136">
        <v>0</v>
      </c>
      <c r="V2416" s="136">
        <f>ROUND(E2416*U2416,2)</f>
        <v>0</v>
      </c>
      <c r="W2416" s="136"/>
      <c r="X2416" s="136" t="s">
        <v>319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320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33"/>
      <c r="B2417" s="134"/>
      <c r="C2417" s="263"/>
      <c r="D2417" s="264"/>
      <c r="E2417" s="264"/>
      <c r="F2417" s="264"/>
      <c r="G2417" s="264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283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46">
        <v>336</v>
      </c>
      <c r="B2418" s="147" t="s">
        <v>1692</v>
      </c>
      <c r="C2418" s="156" t="s">
        <v>1693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292</v>
      </c>
      <c r="T2418" s="152" t="s">
        <v>278</v>
      </c>
      <c r="U2418" s="136">
        <v>0</v>
      </c>
      <c r="V2418" s="136">
        <f>ROUND(E2418*U2418,2)</f>
        <v>0</v>
      </c>
      <c r="W2418" s="136"/>
      <c r="X2418" s="136" t="s">
        <v>319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320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33"/>
      <c r="B2419" s="134"/>
      <c r="C2419" s="263"/>
      <c r="D2419" s="264"/>
      <c r="E2419" s="264"/>
      <c r="F2419" s="264"/>
      <c r="G2419" s="264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283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46">
        <v>337</v>
      </c>
      <c r="B2420" s="147" t="s">
        <v>1694</v>
      </c>
      <c r="C2420" s="156" t="s">
        <v>1695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292</v>
      </c>
      <c r="T2420" s="152" t="s">
        <v>278</v>
      </c>
      <c r="U2420" s="136">
        <v>0</v>
      </c>
      <c r="V2420" s="136">
        <f>ROUND(E2420*U2420,2)</f>
        <v>0</v>
      </c>
      <c r="W2420" s="136"/>
      <c r="X2420" s="136" t="s">
        <v>319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320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33"/>
      <c r="B2421" s="134"/>
      <c r="C2421" s="263"/>
      <c r="D2421" s="264"/>
      <c r="E2421" s="264"/>
      <c r="F2421" s="264"/>
      <c r="G2421" s="264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283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46">
        <v>338</v>
      </c>
      <c r="B2422" s="147" t="s">
        <v>1696</v>
      </c>
      <c r="C2422" s="156" t="s">
        <v>1697</v>
      </c>
      <c r="D2422" s="148" t="s">
        <v>1497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292</v>
      </c>
      <c r="T2422" s="152" t="s">
        <v>278</v>
      </c>
      <c r="U2422" s="136">
        <v>0</v>
      </c>
      <c r="V2422" s="136">
        <f>ROUND(E2422*U2422,2)</f>
        <v>0</v>
      </c>
      <c r="W2422" s="136"/>
      <c r="X2422" s="136" t="s">
        <v>319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320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33"/>
      <c r="B2423" s="134"/>
      <c r="C2423" s="157" t="s">
        <v>1698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297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157" t="s">
        <v>1699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297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33"/>
      <c r="B2425" s="134"/>
      <c r="C2425" s="265"/>
      <c r="D2425" s="266"/>
      <c r="E2425" s="266"/>
      <c r="F2425" s="266"/>
      <c r="G2425" s="266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283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46">
        <v>339</v>
      </c>
      <c r="B2426" s="147" t="s">
        <v>1700</v>
      </c>
      <c r="C2426" s="156" t="s">
        <v>1701</v>
      </c>
      <c r="D2426" s="148" t="s">
        <v>1497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292</v>
      </c>
      <c r="T2426" s="152" t="s">
        <v>278</v>
      </c>
      <c r="U2426" s="136">
        <v>0</v>
      </c>
      <c r="V2426" s="136">
        <f>ROUND(E2426*U2426,2)</f>
        <v>0</v>
      </c>
      <c r="W2426" s="136"/>
      <c r="X2426" s="136" t="s">
        <v>319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320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33"/>
      <c r="B2427" s="134"/>
      <c r="C2427" s="263"/>
      <c r="D2427" s="264"/>
      <c r="E2427" s="264"/>
      <c r="F2427" s="264"/>
      <c r="G2427" s="264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283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46">
        <v>340</v>
      </c>
      <c r="B2428" s="147" t="s">
        <v>1702</v>
      </c>
      <c r="C2428" s="156" t="s">
        <v>1703</v>
      </c>
      <c r="D2428" s="148" t="s">
        <v>671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292</v>
      </c>
      <c r="T2428" s="152" t="s">
        <v>278</v>
      </c>
      <c r="U2428" s="136">
        <v>0</v>
      </c>
      <c r="V2428" s="136">
        <f>ROUND(E2428*U2428,2)</f>
        <v>0</v>
      </c>
      <c r="W2428" s="136"/>
      <c r="X2428" s="136" t="s">
        <v>319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320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33"/>
      <c r="B2429" s="134"/>
      <c r="C2429" s="263"/>
      <c r="D2429" s="264"/>
      <c r="E2429" s="264"/>
      <c r="F2429" s="264"/>
      <c r="G2429" s="264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283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46">
        <v>341</v>
      </c>
      <c r="B2430" s="147" t="s">
        <v>1704</v>
      </c>
      <c r="C2430" s="156" t="s">
        <v>1705</v>
      </c>
      <c r="D2430" s="148" t="s">
        <v>1497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292</v>
      </c>
      <c r="T2430" s="152" t="s">
        <v>278</v>
      </c>
      <c r="U2430" s="136">
        <v>0</v>
      </c>
      <c r="V2430" s="136">
        <f>ROUND(E2430*U2430,2)</f>
        <v>0</v>
      </c>
      <c r="W2430" s="136"/>
      <c r="X2430" s="136" t="s">
        <v>319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320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/>
      <c r="B2431" s="134"/>
      <c r="C2431" s="263"/>
      <c r="D2431" s="264"/>
      <c r="E2431" s="264"/>
      <c r="F2431" s="264"/>
      <c r="G2431" s="264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283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46">
        <v>342</v>
      </c>
      <c r="B2432" s="147" t="s">
        <v>1706</v>
      </c>
      <c r="C2432" s="156" t="s">
        <v>1707</v>
      </c>
      <c r="D2432" s="148" t="s">
        <v>1497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292</v>
      </c>
      <c r="T2432" s="152" t="s">
        <v>278</v>
      </c>
      <c r="U2432" s="136">
        <v>0</v>
      </c>
      <c r="V2432" s="136">
        <f>ROUND(E2432*U2432,2)</f>
        <v>0</v>
      </c>
      <c r="W2432" s="136"/>
      <c r="X2432" s="136" t="s">
        <v>319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320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63"/>
      <c r="D2433" s="264"/>
      <c r="E2433" s="264"/>
      <c r="F2433" s="264"/>
      <c r="G2433" s="264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283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 x14ac:dyDescent="0.2">
      <c r="A2434" s="146">
        <v>343</v>
      </c>
      <c r="B2434" s="147" t="s">
        <v>1708</v>
      </c>
      <c r="C2434" s="156" t="s">
        <v>1709</v>
      </c>
      <c r="D2434" s="148" t="s">
        <v>718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292</v>
      </c>
      <c r="T2434" s="152" t="s">
        <v>278</v>
      </c>
      <c r="U2434" s="136">
        <v>0</v>
      </c>
      <c r="V2434" s="136">
        <f>ROUND(E2434*U2434,2)</f>
        <v>0</v>
      </c>
      <c r="W2434" s="136"/>
      <c r="X2434" s="136" t="s">
        <v>319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320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 x14ac:dyDescent="0.2">
      <c r="A2435" s="133"/>
      <c r="B2435" s="134"/>
      <c r="C2435" s="263"/>
      <c r="D2435" s="264"/>
      <c r="E2435" s="264"/>
      <c r="F2435" s="264"/>
      <c r="G2435" s="264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283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46">
        <v>344</v>
      </c>
      <c r="B2436" s="147" t="s">
        <v>1710</v>
      </c>
      <c r="C2436" s="156" t="s">
        <v>1711</v>
      </c>
      <c r="D2436" s="148" t="s">
        <v>276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292</v>
      </c>
      <c r="T2436" s="152" t="s">
        <v>278</v>
      </c>
      <c r="U2436" s="136">
        <v>0</v>
      </c>
      <c r="V2436" s="136">
        <f>ROUND(E2436*U2436,2)</f>
        <v>0</v>
      </c>
      <c r="W2436" s="136"/>
      <c r="X2436" s="136" t="s">
        <v>319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320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63"/>
      <c r="D2437" s="264"/>
      <c r="E2437" s="264"/>
      <c r="F2437" s="264"/>
      <c r="G2437" s="264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283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345</v>
      </c>
      <c r="B2438" s="147" t="s">
        <v>1712</v>
      </c>
      <c r="C2438" s="156" t="s">
        <v>1713</v>
      </c>
      <c r="D2438" s="148" t="s">
        <v>1497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292</v>
      </c>
      <c r="T2438" s="152" t="s">
        <v>278</v>
      </c>
      <c r="U2438" s="136">
        <v>0</v>
      </c>
      <c r="V2438" s="136">
        <f>ROUND(E2438*U2438,2)</f>
        <v>0</v>
      </c>
      <c r="W2438" s="136"/>
      <c r="X2438" s="136" t="s">
        <v>319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320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63"/>
      <c r="D2439" s="264"/>
      <c r="E2439" s="264"/>
      <c r="F2439" s="264"/>
      <c r="G2439" s="264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283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346</v>
      </c>
      <c r="B2440" s="147" t="s">
        <v>1714</v>
      </c>
      <c r="C2440" s="156" t="s">
        <v>1715</v>
      </c>
      <c r="D2440" s="148" t="s">
        <v>1497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292</v>
      </c>
      <c r="T2440" s="152" t="s">
        <v>278</v>
      </c>
      <c r="U2440" s="136">
        <v>0</v>
      </c>
      <c r="V2440" s="136">
        <f>ROUND(E2440*U2440,2)</f>
        <v>0</v>
      </c>
      <c r="W2440" s="136"/>
      <c r="X2440" s="136" t="s">
        <v>319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320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63"/>
      <c r="D2441" s="264"/>
      <c r="E2441" s="264"/>
      <c r="F2441" s="264"/>
      <c r="G2441" s="264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283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347</v>
      </c>
      <c r="B2442" s="147" t="s">
        <v>1716</v>
      </c>
      <c r="C2442" s="156" t="s">
        <v>1717</v>
      </c>
      <c r="D2442" s="148" t="s">
        <v>1497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292</v>
      </c>
      <c r="T2442" s="152" t="s">
        <v>278</v>
      </c>
      <c r="U2442" s="136">
        <v>0</v>
      </c>
      <c r="V2442" s="136">
        <f>ROUND(E2442*U2442,2)</f>
        <v>0</v>
      </c>
      <c r="W2442" s="136"/>
      <c r="X2442" s="136" t="s">
        <v>319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320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63"/>
      <c r="D2443" s="264"/>
      <c r="E2443" s="264"/>
      <c r="F2443" s="264"/>
      <c r="G2443" s="264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283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33">
        <v>348</v>
      </c>
      <c r="B2444" s="134" t="s">
        <v>1718</v>
      </c>
      <c r="C2444" s="170" t="s">
        <v>1719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1264</v>
      </c>
      <c r="S2444" s="136" t="s">
        <v>3358</v>
      </c>
      <c r="T2444" s="136" t="s">
        <v>278</v>
      </c>
      <c r="U2444" s="136">
        <v>0</v>
      </c>
      <c r="V2444" s="136">
        <f>ROUND(E2444*U2444,2)</f>
        <v>0</v>
      </c>
      <c r="W2444" s="136"/>
      <c r="X2444" s="136" t="s">
        <v>1356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1357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80" t="s">
        <v>1422</v>
      </c>
      <c r="D2445" s="281"/>
      <c r="E2445" s="281"/>
      <c r="F2445" s="281"/>
      <c r="G2445" s="281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325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33"/>
      <c r="B2446" s="134"/>
      <c r="C2446" s="265"/>
      <c r="D2446" s="266"/>
      <c r="E2446" s="266"/>
      <c r="F2446" s="266"/>
      <c r="G2446" s="266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283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x14ac:dyDescent="0.2">
      <c r="A2447" s="140" t="s">
        <v>272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273</v>
      </c>
    </row>
    <row r="2448" spans="1:60" outlineLevel="1" x14ac:dyDescent="0.2">
      <c r="A2448" s="146">
        <v>349</v>
      </c>
      <c r="B2448" s="147" t="s">
        <v>1720</v>
      </c>
      <c r="C2448" s="156" t="s">
        <v>1721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292</v>
      </c>
      <c r="T2448" s="152" t="s">
        <v>278</v>
      </c>
      <c r="U2448" s="136">
        <v>0</v>
      </c>
      <c r="V2448" s="136">
        <f>ROUND(E2448*U2448,2)</f>
        <v>0</v>
      </c>
      <c r="W2448" s="136"/>
      <c r="X2448" s="136" t="s">
        <v>319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320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157" t="s">
        <v>1722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297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33"/>
      <c r="B2450" s="134"/>
      <c r="C2450" s="265"/>
      <c r="D2450" s="266"/>
      <c r="E2450" s="266"/>
      <c r="F2450" s="266"/>
      <c r="G2450" s="266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283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46">
        <v>350</v>
      </c>
      <c r="B2451" s="147" t="s">
        <v>1723</v>
      </c>
      <c r="C2451" s="156" t="s">
        <v>1724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292</v>
      </c>
      <c r="T2451" s="152" t="s">
        <v>278</v>
      </c>
      <c r="U2451" s="136">
        <v>0</v>
      </c>
      <c r="V2451" s="136">
        <f>ROUND(E2451*U2451,2)</f>
        <v>0</v>
      </c>
      <c r="W2451" s="136"/>
      <c r="X2451" s="136" t="s">
        <v>319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320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33"/>
      <c r="B2452" s="134"/>
      <c r="C2452" s="263"/>
      <c r="D2452" s="264"/>
      <c r="E2452" s="264"/>
      <c r="F2452" s="264"/>
      <c r="G2452" s="264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283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46">
        <v>351</v>
      </c>
      <c r="B2453" s="147" t="s">
        <v>1725</v>
      </c>
      <c r="C2453" s="156" t="s">
        <v>1726</v>
      </c>
      <c r="D2453" s="148" t="s">
        <v>671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292</v>
      </c>
      <c r="T2453" s="152" t="s">
        <v>278</v>
      </c>
      <c r="U2453" s="136">
        <v>0</v>
      </c>
      <c r="V2453" s="136">
        <f>ROUND(E2453*U2453,2)</f>
        <v>0</v>
      </c>
      <c r="W2453" s="136"/>
      <c r="X2453" s="136" t="s">
        <v>319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320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33"/>
      <c r="B2454" s="134"/>
      <c r="C2454" s="263"/>
      <c r="D2454" s="264"/>
      <c r="E2454" s="264"/>
      <c r="F2454" s="264"/>
      <c r="G2454" s="264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283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46">
        <v>352</v>
      </c>
      <c r="B2455" s="147" t="s">
        <v>1727</v>
      </c>
      <c r="C2455" s="156" t="s">
        <v>1728</v>
      </c>
      <c r="D2455" s="148" t="s">
        <v>671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292</v>
      </c>
      <c r="T2455" s="152" t="s">
        <v>278</v>
      </c>
      <c r="U2455" s="136">
        <v>0</v>
      </c>
      <c r="V2455" s="136">
        <f>ROUND(E2455*U2455,2)</f>
        <v>0</v>
      </c>
      <c r="W2455" s="136"/>
      <c r="X2455" s="136" t="s">
        <v>319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320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33"/>
      <c r="B2456" s="134"/>
      <c r="C2456" s="263"/>
      <c r="D2456" s="264"/>
      <c r="E2456" s="264"/>
      <c r="F2456" s="264"/>
      <c r="G2456" s="264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283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46">
        <v>353</v>
      </c>
      <c r="B2457" s="147" t="s">
        <v>1729</v>
      </c>
      <c r="C2457" s="156" t="s">
        <v>1730</v>
      </c>
      <c r="D2457" s="148" t="s">
        <v>671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292</v>
      </c>
      <c r="T2457" s="152" t="s">
        <v>278</v>
      </c>
      <c r="U2457" s="136">
        <v>0</v>
      </c>
      <c r="V2457" s="136">
        <f>ROUND(E2457*U2457,2)</f>
        <v>0</v>
      </c>
      <c r="W2457" s="136"/>
      <c r="X2457" s="136" t="s">
        <v>319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320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33"/>
      <c r="B2458" s="134"/>
      <c r="C2458" s="263"/>
      <c r="D2458" s="264"/>
      <c r="E2458" s="264"/>
      <c r="F2458" s="264"/>
      <c r="G2458" s="264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283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46">
        <v>354</v>
      </c>
      <c r="B2459" s="147" t="s">
        <v>1731</v>
      </c>
      <c r="C2459" s="156" t="s">
        <v>1732</v>
      </c>
      <c r="D2459" s="148" t="s">
        <v>671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292</v>
      </c>
      <c r="T2459" s="152" t="s">
        <v>278</v>
      </c>
      <c r="U2459" s="136">
        <v>0</v>
      </c>
      <c r="V2459" s="136">
        <f>ROUND(E2459*U2459,2)</f>
        <v>0</v>
      </c>
      <c r="W2459" s="136"/>
      <c r="X2459" s="136" t="s">
        <v>319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320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33"/>
      <c r="B2460" s="134"/>
      <c r="C2460" s="263"/>
      <c r="D2460" s="264"/>
      <c r="E2460" s="264"/>
      <c r="F2460" s="264"/>
      <c r="G2460" s="264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283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46">
        <v>355</v>
      </c>
      <c r="B2461" s="147" t="s">
        <v>1733</v>
      </c>
      <c r="C2461" s="156" t="s">
        <v>1734</v>
      </c>
      <c r="D2461" s="148" t="s">
        <v>671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292</v>
      </c>
      <c r="T2461" s="152" t="s">
        <v>278</v>
      </c>
      <c r="U2461" s="136">
        <v>0</v>
      </c>
      <c r="V2461" s="136">
        <f>ROUND(E2461*U2461,2)</f>
        <v>0</v>
      </c>
      <c r="W2461" s="136"/>
      <c r="X2461" s="136" t="s">
        <v>319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320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 x14ac:dyDescent="0.2">
      <c r="A2462" s="133"/>
      <c r="B2462" s="134"/>
      <c r="C2462" s="263"/>
      <c r="D2462" s="264"/>
      <c r="E2462" s="264"/>
      <c r="F2462" s="264"/>
      <c r="G2462" s="264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283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 x14ac:dyDescent="0.2">
      <c r="A2463" s="146">
        <v>356</v>
      </c>
      <c r="B2463" s="147" t="s">
        <v>1735</v>
      </c>
      <c r="C2463" s="156" t="s">
        <v>1736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292</v>
      </c>
      <c r="T2463" s="152" t="s">
        <v>278</v>
      </c>
      <c r="U2463" s="136">
        <v>0</v>
      </c>
      <c r="V2463" s="136">
        <f>ROUND(E2463*U2463,2)</f>
        <v>0</v>
      </c>
      <c r="W2463" s="136"/>
      <c r="X2463" s="136" t="s">
        <v>319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320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263"/>
      <c r="D2464" s="264"/>
      <c r="E2464" s="264"/>
      <c r="F2464" s="264"/>
      <c r="G2464" s="264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283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46">
        <v>357</v>
      </c>
      <c r="B2465" s="147" t="s">
        <v>1737</v>
      </c>
      <c r="C2465" s="156" t="s">
        <v>1738</v>
      </c>
      <c r="D2465" s="148" t="s">
        <v>671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292</v>
      </c>
      <c r="T2465" s="152" t="s">
        <v>278</v>
      </c>
      <c r="U2465" s="136">
        <v>0</v>
      </c>
      <c r="V2465" s="136">
        <f>ROUND(E2465*U2465,2)</f>
        <v>0</v>
      </c>
      <c r="W2465" s="136"/>
      <c r="X2465" s="136" t="s">
        <v>319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320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263"/>
      <c r="D2466" s="264"/>
      <c r="E2466" s="264"/>
      <c r="F2466" s="264"/>
      <c r="G2466" s="264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283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46">
        <v>358</v>
      </c>
      <c r="B2467" s="147" t="s">
        <v>1739</v>
      </c>
      <c r="C2467" s="156" t="s">
        <v>1740</v>
      </c>
      <c r="D2467" s="148" t="s">
        <v>671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292</v>
      </c>
      <c r="T2467" s="152" t="s">
        <v>278</v>
      </c>
      <c r="U2467" s="136">
        <v>0</v>
      </c>
      <c r="V2467" s="136">
        <f>ROUND(E2467*U2467,2)</f>
        <v>0</v>
      </c>
      <c r="W2467" s="136"/>
      <c r="X2467" s="136" t="s">
        <v>319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320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263"/>
      <c r="D2468" s="264"/>
      <c r="E2468" s="264"/>
      <c r="F2468" s="264"/>
      <c r="G2468" s="264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283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46">
        <v>359</v>
      </c>
      <c r="B2469" s="147" t="s">
        <v>1741</v>
      </c>
      <c r="C2469" s="156" t="s">
        <v>1742</v>
      </c>
      <c r="D2469" s="148" t="s">
        <v>671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292</v>
      </c>
      <c r="T2469" s="152" t="s">
        <v>278</v>
      </c>
      <c r="U2469" s="136">
        <v>0</v>
      </c>
      <c r="V2469" s="136">
        <f>ROUND(E2469*U2469,2)</f>
        <v>0</v>
      </c>
      <c r="W2469" s="136"/>
      <c r="X2469" s="136" t="s">
        <v>319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320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263"/>
      <c r="D2470" s="264"/>
      <c r="E2470" s="264"/>
      <c r="F2470" s="264"/>
      <c r="G2470" s="264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283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46">
        <v>360</v>
      </c>
      <c r="B2471" s="147" t="s">
        <v>1743</v>
      </c>
      <c r="C2471" s="156" t="s">
        <v>1744</v>
      </c>
      <c r="D2471" s="148" t="s">
        <v>671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292</v>
      </c>
      <c r="T2471" s="152" t="s">
        <v>278</v>
      </c>
      <c r="U2471" s="136">
        <v>0</v>
      </c>
      <c r="V2471" s="136">
        <f>ROUND(E2471*U2471,2)</f>
        <v>0</v>
      </c>
      <c r="W2471" s="136"/>
      <c r="X2471" s="136" t="s">
        <v>319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320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33"/>
      <c r="B2472" s="134"/>
      <c r="C2472" s="263"/>
      <c r="D2472" s="264"/>
      <c r="E2472" s="264"/>
      <c r="F2472" s="264"/>
      <c r="G2472" s="264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283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46">
        <v>361</v>
      </c>
      <c r="B2473" s="147" t="s">
        <v>1745</v>
      </c>
      <c r="C2473" s="156" t="s">
        <v>1746</v>
      </c>
      <c r="D2473" s="148" t="s">
        <v>671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292</v>
      </c>
      <c r="T2473" s="152" t="s">
        <v>278</v>
      </c>
      <c r="U2473" s="136">
        <v>0</v>
      </c>
      <c r="V2473" s="136">
        <f>ROUND(E2473*U2473,2)</f>
        <v>0</v>
      </c>
      <c r="W2473" s="136"/>
      <c r="X2473" s="136" t="s">
        <v>319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320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263"/>
      <c r="D2474" s="264"/>
      <c r="E2474" s="264"/>
      <c r="F2474" s="264"/>
      <c r="G2474" s="264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283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x14ac:dyDescent="0.2">
      <c r="A2475" s="140" t="s">
        <v>272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273</v>
      </c>
    </row>
    <row r="2476" spans="1:60" ht="22.5" outlineLevel="1" x14ac:dyDescent="0.2">
      <c r="A2476" s="146">
        <v>362</v>
      </c>
      <c r="B2476" s="147" t="s">
        <v>1747</v>
      </c>
      <c r="C2476" s="156" t="s">
        <v>1748</v>
      </c>
      <c r="D2476" s="148" t="s">
        <v>360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1749</v>
      </c>
      <c r="S2476" s="151" t="s">
        <v>3358</v>
      </c>
      <c r="T2476" s="152" t="s">
        <v>278</v>
      </c>
      <c r="U2476" s="136">
        <v>0.97799999999999998</v>
      </c>
      <c r="V2476" s="136">
        <f>ROUND(E2476*U2476,2)</f>
        <v>419.81</v>
      </c>
      <c r="W2476" s="136"/>
      <c r="X2476" s="136" t="s">
        <v>319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320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365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297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902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297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956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297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895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297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957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297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897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297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958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297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265"/>
      <c r="D2484" s="266"/>
      <c r="E2484" s="266"/>
      <c r="F2484" s="266"/>
      <c r="G2484" s="266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283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46">
        <v>363</v>
      </c>
      <c r="B2485" s="147" t="s">
        <v>1750</v>
      </c>
      <c r="C2485" s="156" t="s">
        <v>1751</v>
      </c>
      <c r="D2485" s="148" t="s">
        <v>543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3358</v>
      </c>
      <c r="T2485" s="152" t="s">
        <v>278</v>
      </c>
      <c r="U2485" s="136">
        <v>0.17</v>
      </c>
      <c r="V2485" s="136">
        <f>ROUND(E2485*U2485,2)</f>
        <v>53.77</v>
      </c>
      <c r="W2485" s="136"/>
      <c r="X2485" s="136" t="s">
        <v>319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320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157" t="s">
        <v>446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297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33"/>
      <c r="B2487" s="134"/>
      <c r="C2487" s="157" t="s">
        <v>1148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297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1752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297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1152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297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1753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297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1158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297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1754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297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1162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297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1755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297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1165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297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1754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297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1167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297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1756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297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265"/>
      <c r="D2499" s="266"/>
      <c r="E2499" s="266"/>
      <c r="F2499" s="266"/>
      <c r="G2499" s="266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283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46">
        <v>364</v>
      </c>
      <c r="B2500" s="147" t="s">
        <v>1757</v>
      </c>
      <c r="C2500" s="156" t="s">
        <v>1758</v>
      </c>
      <c r="D2500" s="148" t="s">
        <v>543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292</v>
      </c>
      <c r="T2500" s="152" t="s">
        <v>278</v>
      </c>
      <c r="U2500" s="136">
        <v>0.3</v>
      </c>
      <c r="V2500" s="136">
        <f>ROUND(E2500*U2500,2)</f>
        <v>94.89</v>
      </c>
      <c r="W2500" s="136"/>
      <c r="X2500" s="136" t="s">
        <v>319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320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157" t="s">
        <v>446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297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33"/>
      <c r="B2502" s="134"/>
      <c r="C2502" s="157" t="s">
        <v>1148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297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1752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297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1152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297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1753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297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1158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297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1754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297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1162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297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1755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297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1165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297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1754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297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1167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297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1756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297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265"/>
      <c r="D2514" s="266"/>
      <c r="E2514" s="266"/>
      <c r="F2514" s="266"/>
      <c r="G2514" s="266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283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46">
        <v>365</v>
      </c>
      <c r="B2515" s="147" t="s">
        <v>1759</v>
      </c>
      <c r="C2515" s="156" t="s">
        <v>1760</v>
      </c>
      <c r="D2515" s="148" t="s">
        <v>360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292</v>
      </c>
      <c r="T2515" s="152" t="s">
        <v>278</v>
      </c>
      <c r="U2515" s="136">
        <v>0</v>
      </c>
      <c r="V2515" s="136">
        <f>ROUND(E2515*U2515,2)</f>
        <v>0</v>
      </c>
      <c r="W2515" s="136"/>
      <c r="X2515" s="136" t="s">
        <v>676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677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365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297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902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297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1761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297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895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297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1762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297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897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297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1763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297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876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297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157" t="s">
        <v>446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297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/>
      <c r="B2525" s="134"/>
      <c r="C2525" s="157" t="s">
        <v>1148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297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157" t="s">
        <v>1764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297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157" t="s">
        <v>1152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297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 x14ac:dyDescent="0.2">
      <c r="A2528" s="133"/>
      <c r="B2528" s="134"/>
      <c r="C2528" s="157" t="s">
        <v>1765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297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 x14ac:dyDescent="0.2">
      <c r="A2529" s="133"/>
      <c r="B2529" s="134"/>
      <c r="C2529" s="157" t="s">
        <v>1158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297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157" t="s">
        <v>1766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297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1162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297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1767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297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1165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297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157" t="s">
        <v>1766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297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 x14ac:dyDescent="0.2">
      <c r="A2535" s="133"/>
      <c r="B2535" s="134"/>
      <c r="C2535" s="157" t="s">
        <v>1167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297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1768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297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265"/>
      <c r="D2537" s="266"/>
      <c r="E2537" s="266"/>
      <c r="F2537" s="266"/>
      <c r="G2537" s="266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283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>
        <v>366</v>
      </c>
      <c r="B2538" s="134" t="s">
        <v>1769</v>
      </c>
      <c r="C2538" s="170" t="s">
        <v>1770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1749</v>
      </c>
      <c r="S2538" s="136" t="s">
        <v>3358</v>
      </c>
      <c r="T2538" s="136" t="s">
        <v>278</v>
      </c>
      <c r="U2538" s="136">
        <v>0</v>
      </c>
      <c r="V2538" s="136">
        <f>ROUND(E2538*U2538,2)</f>
        <v>0</v>
      </c>
      <c r="W2538" s="136"/>
      <c r="X2538" s="136" t="s">
        <v>1356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1357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280" t="s">
        <v>1422</v>
      </c>
      <c r="D2539" s="281"/>
      <c r="E2539" s="281"/>
      <c r="F2539" s="281"/>
      <c r="G2539" s="281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325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65"/>
      <c r="D2540" s="266"/>
      <c r="E2540" s="266"/>
      <c r="F2540" s="266"/>
      <c r="G2540" s="266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283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x14ac:dyDescent="0.2">
      <c r="A2541" s="140" t="s">
        <v>272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273</v>
      </c>
    </row>
    <row r="2542" spans="1:60" ht="22.5" outlineLevel="1" x14ac:dyDescent="0.2">
      <c r="A2542" s="146">
        <v>367</v>
      </c>
      <c r="B2542" s="147" t="s">
        <v>1771</v>
      </c>
      <c r="C2542" s="156" t="s">
        <v>1772</v>
      </c>
      <c r="D2542" s="148" t="s">
        <v>360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1350</v>
      </c>
      <c r="S2542" s="151" t="s">
        <v>292</v>
      </c>
      <c r="T2542" s="152" t="s">
        <v>278</v>
      </c>
      <c r="U2542" s="136">
        <v>1.0900000000000001</v>
      </c>
      <c r="V2542" s="136">
        <f>ROUND(E2542*U2542,2)</f>
        <v>900.26</v>
      </c>
      <c r="W2542" s="136"/>
      <c r="X2542" s="136" t="s">
        <v>319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320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78" t="s">
        <v>1773</v>
      </c>
      <c r="D2543" s="279"/>
      <c r="E2543" s="279"/>
      <c r="F2543" s="279"/>
      <c r="G2543" s="279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325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 x14ac:dyDescent="0.2">
      <c r="A2544" s="133"/>
      <c r="B2544" s="134"/>
      <c r="C2544" s="157" t="s">
        <v>362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297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 x14ac:dyDescent="0.2">
      <c r="A2545" s="133"/>
      <c r="B2545" s="134"/>
      <c r="C2545" s="157" t="s">
        <v>363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297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364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297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265"/>
      <c r="D2547" s="266"/>
      <c r="E2547" s="266"/>
      <c r="F2547" s="266"/>
      <c r="G2547" s="266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283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2.5" outlineLevel="1" x14ac:dyDescent="0.2">
      <c r="A2548" s="146">
        <v>368</v>
      </c>
      <c r="B2548" s="147" t="s">
        <v>1774</v>
      </c>
      <c r="C2548" s="156" t="s">
        <v>1775</v>
      </c>
      <c r="D2548" s="148" t="s">
        <v>360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292</v>
      </c>
      <c r="T2548" s="152" t="s">
        <v>278</v>
      </c>
      <c r="U2548" s="136">
        <v>1.0900000000000001</v>
      </c>
      <c r="V2548" s="136">
        <f>ROUND(E2548*U2548,2)</f>
        <v>4.97</v>
      </c>
      <c r="W2548" s="136"/>
      <c r="X2548" s="136" t="s">
        <v>319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320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1776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297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633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297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965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297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966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297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265"/>
      <c r="D2553" s="266"/>
      <c r="E2553" s="266"/>
      <c r="F2553" s="266"/>
      <c r="G2553" s="266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283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>
        <v>369</v>
      </c>
      <c r="B2554" s="134" t="s">
        <v>1777</v>
      </c>
      <c r="C2554" s="170" t="s">
        <v>1778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1267</v>
      </c>
      <c r="S2554" s="136" t="s">
        <v>3358</v>
      </c>
      <c r="T2554" s="136" t="s">
        <v>278</v>
      </c>
      <c r="U2554" s="136">
        <v>0</v>
      </c>
      <c r="V2554" s="136">
        <f>ROUND(E2554*U2554,2)</f>
        <v>0</v>
      </c>
      <c r="W2554" s="136"/>
      <c r="X2554" s="136" t="s">
        <v>1356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1357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280" t="s">
        <v>1422</v>
      </c>
      <c r="D2555" s="281"/>
      <c r="E2555" s="281"/>
      <c r="F2555" s="281"/>
      <c r="G2555" s="281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325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265"/>
      <c r="D2556" s="266"/>
      <c r="E2556" s="266"/>
      <c r="F2556" s="266"/>
      <c r="G2556" s="266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283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x14ac:dyDescent="0.2">
      <c r="A2557" s="140" t="s">
        <v>272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273</v>
      </c>
    </row>
    <row r="2558" spans="1:60" outlineLevel="1" x14ac:dyDescent="0.2">
      <c r="A2558" s="146">
        <v>370</v>
      </c>
      <c r="B2558" s="147" t="s">
        <v>1779</v>
      </c>
      <c r="C2558" s="156" t="s">
        <v>1780</v>
      </c>
      <c r="D2558" s="148" t="s">
        <v>360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292</v>
      </c>
      <c r="T2558" s="152" t="s">
        <v>278</v>
      </c>
      <c r="U2558" s="136">
        <v>0</v>
      </c>
      <c r="V2558" s="136">
        <f>ROUND(E2558*U2558,2)</f>
        <v>0</v>
      </c>
      <c r="W2558" s="136"/>
      <c r="X2558" s="136" t="s">
        <v>319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320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365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297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362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297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366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297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367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297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157" t="s">
        <v>368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297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/>
      <c r="B2564" s="134"/>
      <c r="C2564" s="157" t="s">
        <v>369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297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157" t="s">
        <v>1781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297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157" t="s">
        <v>723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297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 x14ac:dyDescent="0.2">
      <c r="A2567" s="133"/>
      <c r="B2567" s="134"/>
      <c r="C2567" s="157" t="s">
        <v>725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297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 x14ac:dyDescent="0.2">
      <c r="A2568" s="133"/>
      <c r="B2568" s="134"/>
      <c r="C2568" s="157" t="s">
        <v>1782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297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727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297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1783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297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157" t="s">
        <v>1784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297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 x14ac:dyDescent="0.2">
      <c r="A2572" s="133"/>
      <c r="B2572" s="134"/>
      <c r="C2572" s="157" t="s">
        <v>730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297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1785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297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908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297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916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297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65"/>
      <c r="D2576" s="266"/>
      <c r="E2576" s="266"/>
      <c r="F2576" s="266"/>
      <c r="G2576" s="266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283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 x14ac:dyDescent="0.2">
      <c r="A2577" s="133">
        <v>371</v>
      </c>
      <c r="B2577" s="134" t="s">
        <v>1786</v>
      </c>
      <c r="C2577" s="170" t="s">
        <v>1787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1788</v>
      </c>
      <c r="S2577" s="136" t="s">
        <v>3358</v>
      </c>
      <c r="T2577" s="136" t="s">
        <v>278</v>
      </c>
      <c r="U2577" s="136">
        <v>0</v>
      </c>
      <c r="V2577" s="136">
        <f>ROUND(E2577*U2577,2)</f>
        <v>0</v>
      </c>
      <c r="W2577" s="136"/>
      <c r="X2577" s="136" t="s">
        <v>1356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1357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280" t="s">
        <v>1422</v>
      </c>
      <c r="D2578" s="281"/>
      <c r="E2578" s="281"/>
      <c r="F2578" s="281"/>
      <c r="G2578" s="281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325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265"/>
      <c r="D2579" s="266"/>
      <c r="E2579" s="266"/>
      <c r="F2579" s="266"/>
      <c r="G2579" s="266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283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x14ac:dyDescent="0.2">
      <c r="A2580" s="140" t="s">
        <v>272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273</v>
      </c>
    </row>
    <row r="2581" spans="1:60" ht="22.5" outlineLevel="1" x14ac:dyDescent="0.2">
      <c r="A2581" s="146">
        <v>372</v>
      </c>
      <c r="B2581" s="147" t="s">
        <v>1789</v>
      </c>
      <c r="C2581" s="156" t="s">
        <v>1790</v>
      </c>
      <c r="D2581" s="148" t="s">
        <v>543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1749</v>
      </c>
      <c r="S2581" s="151" t="s">
        <v>3358</v>
      </c>
      <c r="T2581" s="152" t="s">
        <v>278</v>
      </c>
      <c r="U2581" s="136">
        <v>0</v>
      </c>
      <c r="V2581" s="136">
        <f>ROUND(E2581*U2581,2)</f>
        <v>0</v>
      </c>
      <c r="W2581" s="136"/>
      <c r="X2581" s="136" t="s">
        <v>319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1791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858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297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1792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297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265"/>
      <c r="D2584" s="266"/>
      <c r="E2584" s="266"/>
      <c r="F2584" s="266"/>
      <c r="G2584" s="266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283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2.5" outlineLevel="1" x14ac:dyDescent="0.2">
      <c r="A2585" s="146">
        <v>373</v>
      </c>
      <c r="B2585" s="147" t="s">
        <v>1793</v>
      </c>
      <c r="C2585" s="156" t="s">
        <v>1794</v>
      </c>
      <c r="D2585" s="148" t="s">
        <v>360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1749</v>
      </c>
      <c r="S2585" s="151" t="s">
        <v>3358</v>
      </c>
      <c r="T2585" s="152" t="s">
        <v>278</v>
      </c>
      <c r="U2585" s="136">
        <v>1.1299999999999999</v>
      </c>
      <c r="V2585" s="136">
        <f>ROUND(E2585*U2585,2)</f>
        <v>5.9</v>
      </c>
      <c r="W2585" s="136"/>
      <c r="X2585" s="136" t="s">
        <v>319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320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1795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297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823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297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1796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297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265"/>
      <c r="D2589" s="266"/>
      <c r="E2589" s="266"/>
      <c r="F2589" s="266"/>
      <c r="G2589" s="266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283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2.5" outlineLevel="1" x14ac:dyDescent="0.2">
      <c r="A2590" s="146">
        <v>374</v>
      </c>
      <c r="B2590" s="147" t="s">
        <v>1797</v>
      </c>
      <c r="C2590" s="156" t="s">
        <v>1798</v>
      </c>
      <c r="D2590" s="148" t="s">
        <v>360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1749</v>
      </c>
      <c r="S2590" s="151" t="s">
        <v>3358</v>
      </c>
      <c r="T2590" s="152" t="s">
        <v>278</v>
      </c>
      <c r="U2590" s="136">
        <v>0.98</v>
      </c>
      <c r="V2590" s="136">
        <f>ROUND(E2590*U2590,2)</f>
        <v>205.14</v>
      </c>
      <c r="W2590" s="136"/>
      <c r="X2590" s="136" t="s">
        <v>319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320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1795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297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446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297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812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297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813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297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814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297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815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297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816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297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817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297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818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297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1799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297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1800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297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454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297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819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297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812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297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820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297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814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297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821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297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1799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297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649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297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822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297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812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297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823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297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824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297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812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297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825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297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826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297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827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297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828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297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829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297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817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297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830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297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1799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297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650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297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795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297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812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297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831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297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826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297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832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297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1799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297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651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297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833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297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812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297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157" t="s">
        <v>834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297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33"/>
      <c r="B2634" s="134"/>
      <c r="C2634" s="157" t="s">
        <v>826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297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835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297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836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297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817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297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157" t="s">
        <v>837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297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33"/>
      <c r="B2639" s="134"/>
      <c r="C2639" s="157" t="s">
        <v>1799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297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652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297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654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297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157" t="s">
        <v>838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297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/>
      <c r="B2643" s="134"/>
      <c r="C2643" s="157" t="s">
        <v>1801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297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157" t="s">
        <v>1802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297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 x14ac:dyDescent="0.2">
      <c r="A2645" s="133"/>
      <c r="B2645" s="134"/>
      <c r="C2645" s="157" t="s">
        <v>1155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297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 x14ac:dyDescent="0.2">
      <c r="A2646" s="133"/>
      <c r="B2646" s="134"/>
      <c r="C2646" s="265"/>
      <c r="D2646" s="266"/>
      <c r="E2646" s="266"/>
      <c r="F2646" s="266"/>
      <c r="G2646" s="266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283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46">
        <v>375</v>
      </c>
      <c r="B2647" s="147" t="s">
        <v>1803</v>
      </c>
      <c r="C2647" s="156" t="s">
        <v>1804</v>
      </c>
      <c r="D2647" s="148" t="s">
        <v>360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292</v>
      </c>
      <c r="T2647" s="152" t="s">
        <v>278</v>
      </c>
      <c r="U2647" s="136">
        <v>0</v>
      </c>
      <c r="V2647" s="136">
        <f>ROUND(E2647*U2647,2)</f>
        <v>0</v>
      </c>
      <c r="W2647" s="136"/>
      <c r="X2647" s="136" t="s">
        <v>676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677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1805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297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1806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297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1807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297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265"/>
      <c r="D2651" s="266"/>
      <c r="E2651" s="266"/>
      <c r="F2651" s="266"/>
      <c r="G2651" s="266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283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46">
        <v>376</v>
      </c>
      <c r="B2652" s="147" t="s">
        <v>1808</v>
      </c>
      <c r="C2652" s="156" t="s">
        <v>1809</v>
      </c>
      <c r="D2652" s="148" t="s">
        <v>360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292</v>
      </c>
      <c r="T2652" s="152" t="s">
        <v>278</v>
      </c>
      <c r="U2652" s="136">
        <v>0</v>
      </c>
      <c r="V2652" s="136">
        <f>ROUND(E2652*U2652,2)</f>
        <v>0</v>
      </c>
      <c r="W2652" s="136"/>
      <c r="X2652" s="136" t="s">
        <v>676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677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1810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297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1811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297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265"/>
      <c r="D2655" s="266"/>
      <c r="E2655" s="266"/>
      <c r="F2655" s="266"/>
      <c r="G2655" s="266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283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>
        <v>377</v>
      </c>
      <c r="B2656" s="134" t="s">
        <v>1812</v>
      </c>
      <c r="C2656" s="170" t="s">
        <v>1813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1749</v>
      </c>
      <c r="S2656" s="136" t="s">
        <v>3358</v>
      </c>
      <c r="T2656" s="136" t="s">
        <v>278</v>
      </c>
      <c r="U2656" s="136">
        <v>0</v>
      </c>
      <c r="V2656" s="136">
        <f>ROUND(E2656*U2656,2)</f>
        <v>0</v>
      </c>
      <c r="W2656" s="136"/>
      <c r="X2656" s="136" t="s">
        <v>1356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1357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265"/>
      <c r="D2657" s="266"/>
      <c r="E2657" s="266"/>
      <c r="F2657" s="266"/>
      <c r="G2657" s="266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283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x14ac:dyDescent="0.2">
      <c r="A2658" s="140" t="s">
        <v>272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273</v>
      </c>
    </row>
    <row r="2659" spans="1:60" outlineLevel="1" x14ac:dyDescent="0.2">
      <c r="A2659" s="146">
        <v>378</v>
      </c>
      <c r="B2659" s="147" t="s">
        <v>1814</v>
      </c>
      <c r="C2659" s="156" t="s">
        <v>1815</v>
      </c>
      <c r="D2659" s="148" t="s">
        <v>360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292</v>
      </c>
      <c r="T2659" s="152" t="s">
        <v>278</v>
      </c>
      <c r="U2659" s="136">
        <v>0.22</v>
      </c>
      <c r="V2659" s="136">
        <f>ROUND(E2659*U2659,2)</f>
        <v>68.8</v>
      </c>
      <c r="W2659" s="136"/>
      <c r="X2659" s="136" t="s">
        <v>319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320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274" t="s">
        <v>1816</v>
      </c>
      <c r="D2660" s="275"/>
      <c r="E2660" s="275"/>
      <c r="F2660" s="275"/>
      <c r="G2660" s="275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282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788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297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789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297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790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297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791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297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792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297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793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297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794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297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795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297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157" t="s">
        <v>796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297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33"/>
      <c r="B2670" s="134"/>
      <c r="C2670" s="157" t="s">
        <v>797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297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798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297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799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297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800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297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801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297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802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297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803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297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804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297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805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297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806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297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654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297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807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297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265"/>
      <c r="D2682" s="266"/>
      <c r="E2682" s="266"/>
      <c r="F2682" s="266"/>
      <c r="G2682" s="266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283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46">
        <v>379</v>
      </c>
      <c r="B2683" s="147" t="s">
        <v>1817</v>
      </c>
      <c r="C2683" s="156" t="s">
        <v>1818</v>
      </c>
      <c r="D2683" s="148" t="s">
        <v>360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1350</v>
      </c>
      <c r="S2683" s="151" t="s">
        <v>3358</v>
      </c>
      <c r="T2683" s="152" t="s">
        <v>278</v>
      </c>
      <c r="U2683" s="136">
        <v>0</v>
      </c>
      <c r="V2683" s="136">
        <f>ROUND(E2683*U2683,2)</f>
        <v>0</v>
      </c>
      <c r="W2683" s="136"/>
      <c r="X2683" s="136" t="s">
        <v>380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381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1819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297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446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297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1148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297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1149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297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1152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297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1153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297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1156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297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1157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297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1158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297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1159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297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1162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297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1163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297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1165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297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1159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297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1167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297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1168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297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454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297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611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297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766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297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454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297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769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297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501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297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843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297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454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297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611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297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845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297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454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297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846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297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491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297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848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297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454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297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1279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297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1179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297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1180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297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1182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297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1183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297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1184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297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1185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297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792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297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1186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297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1188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297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1189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297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1191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297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1192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297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833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297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1194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297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822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297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1197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297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1200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297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824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297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812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297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1201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297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795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297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812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297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1202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297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1203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297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812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297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1204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297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819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297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812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297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1205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297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1206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297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1207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297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788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297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789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297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1820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297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792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297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1821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297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795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297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1822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297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798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297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1823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297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157" t="s">
        <v>801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297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 x14ac:dyDescent="0.2">
      <c r="A2757" s="133"/>
      <c r="B2757" s="134"/>
      <c r="C2757" s="157" t="s">
        <v>1824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297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804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297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1825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297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654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297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1826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297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1170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297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1171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297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1172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297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1173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297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1176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297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654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297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1827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297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265"/>
      <c r="D2769" s="266"/>
      <c r="E2769" s="266"/>
      <c r="F2769" s="266"/>
      <c r="G2769" s="266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283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2.5" outlineLevel="1" x14ac:dyDescent="0.2">
      <c r="A2770" s="146">
        <v>380</v>
      </c>
      <c r="B2770" s="147" t="s">
        <v>1828</v>
      </c>
      <c r="C2770" s="156" t="s">
        <v>1829</v>
      </c>
      <c r="D2770" s="148" t="s">
        <v>360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1350</v>
      </c>
      <c r="S2770" s="151" t="s">
        <v>3358</v>
      </c>
      <c r="T2770" s="152" t="s">
        <v>278</v>
      </c>
      <c r="U2770" s="136">
        <v>0</v>
      </c>
      <c r="V2770" s="136">
        <f>ROUND(E2770*U2770,2)</f>
        <v>0</v>
      </c>
      <c r="W2770" s="136"/>
      <c r="X2770" s="136" t="s">
        <v>380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381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157" t="s">
        <v>1819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297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 x14ac:dyDescent="0.2">
      <c r="A2772" s="133"/>
      <c r="B2772" s="134"/>
      <c r="C2772" s="157" t="s">
        <v>633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297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 x14ac:dyDescent="0.2">
      <c r="A2773" s="133"/>
      <c r="B2773" s="134"/>
      <c r="C2773" s="157" t="s">
        <v>634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297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635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297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636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297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633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297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157" t="s">
        <v>638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297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 x14ac:dyDescent="0.2">
      <c r="A2778" s="133"/>
      <c r="B2778" s="134"/>
      <c r="C2778" s="157" t="s">
        <v>635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297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 x14ac:dyDescent="0.2">
      <c r="A2779" s="133"/>
      <c r="B2779" s="134"/>
      <c r="C2779" s="157" t="s">
        <v>639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297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157" t="s">
        <v>660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297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157" t="s">
        <v>661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297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157" t="s">
        <v>662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297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 x14ac:dyDescent="0.2">
      <c r="A2783" s="133"/>
      <c r="B2783" s="134"/>
      <c r="C2783" s="157" t="s">
        <v>663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297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65"/>
      <c r="D2784" s="266"/>
      <c r="E2784" s="266"/>
      <c r="F2784" s="266"/>
      <c r="G2784" s="266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x14ac:dyDescent="0.2">
      <c r="A2785" s="140" t="s">
        <v>272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273</v>
      </c>
    </row>
    <row r="2786" spans="1:60" ht="22.5" outlineLevel="1" x14ac:dyDescent="0.2">
      <c r="A2786" s="146">
        <v>381</v>
      </c>
      <c r="B2786" s="147" t="s">
        <v>1830</v>
      </c>
      <c r="C2786" s="156" t="s">
        <v>1831</v>
      </c>
      <c r="D2786" s="148" t="s">
        <v>360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292</v>
      </c>
      <c r="T2786" s="152" t="s">
        <v>278</v>
      </c>
      <c r="U2786" s="136">
        <v>0</v>
      </c>
      <c r="V2786" s="136">
        <f>ROUND(E2786*U2786,2)</f>
        <v>0</v>
      </c>
      <c r="W2786" s="136"/>
      <c r="X2786" s="136" t="s">
        <v>319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320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 x14ac:dyDescent="0.2">
      <c r="A2787" s="133"/>
      <c r="B2787" s="134"/>
      <c r="C2787" s="157" t="s">
        <v>1247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297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1250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297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1251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297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65"/>
      <c r="D2790" s="266"/>
      <c r="E2790" s="266"/>
      <c r="F2790" s="266"/>
      <c r="G2790" s="266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283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x14ac:dyDescent="0.2">
      <c r="A2791" s="140" t="s">
        <v>272</v>
      </c>
      <c r="B2791" s="141" t="s">
        <v>241</v>
      </c>
      <c r="C2791" s="155" t="s">
        <v>242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273</v>
      </c>
    </row>
    <row r="2792" spans="1:60" ht="22.5" outlineLevel="1" x14ac:dyDescent="0.2">
      <c r="A2792" s="146">
        <v>382</v>
      </c>
      <c r="B2792" s="147" t="s">
        <v>1832</v>
      </c>
      <c r="C2792" s="156" t="s">
        <v>3228</v>
      </c>
      <c r="D2792" s="148" t="s">
        <v>430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3229</v>
      </c>
      <c r="S2792" s="151" t="s">
        <v>3358</v>
      </c>
      <c r="T2792" s="152" t="s">
        <v>278</v>
      </c>
      <c r="U2792" s="136">
        <v>0.27700000000000002</v>
      </c>
      <c r="V2792" s="136">
        <f>ROUND(E2792*U2792,2)</f>
        <v>325.75</v>
      </c>
      <c r="W2792" s="136"/>
      <c r="X2792" s="136" t="s">
        <v>1833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1834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 x14ac:dyDescent="0.2">
      <c r="A2793" s="133"/>
      <c r="B2793" s="134"/>
      <c r="C2793" s="278" t="s">
        <v>3429</v>
      </c>
      <c r="D2793" s="279"/>
      <c r="E2793" s="279"/>
      <c r="F2793" s="279"/>
      <c r="G2793" s="279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325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 x14ac:dyDescent="0.2">
      <c r="A2794" s="133"/>
      <c r="B2794" s="134"/>
      <c r="C2794" s="276" t="s">
        <v>1835</v>
      </c>
      <c r="D2794" s="277"/>
      <c r="E2794" s="277"/>
      <c r="F2794" s="277"/>
      <c r="G2794" s="277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282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276" t="s">
        <v>1836</v>
      </c>
      <c r="D2795" s="277"/>
      <c r="E2795" s="277"/>
      <c r="F2795" s="277"/>
      <c r="G2795" s="277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282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2.5" outlineLevel="1" x14ac:dyDescent="0.2">
      <c r="A2796" s="133"/>
      <c r="B2796" s="134"/>
      <c r="C2796" s="276" t="s">
        <v>1837</v>
      </c>
      <c r="D2796" s="277"/>
      <c r="E2796" s="277"/>
      <c r="F2796" s="277"/>
      <c r="G2796" s="277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282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76" t="s">
        <v>1838</v>
      </c>
      <c r="D2797" s="277"/>
      <c r="E2797" s="277"/>
      <c r="F2797" s="277"/>
      <c r="G2797" s="277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282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33"/>
      <c r="B2798" s="134"/>
      <c r="C2798" s="157" t="s">
        <v>1839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297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2.5" outlineLevel="1" x14ac:dyDescent="0.2">
      <c r="A2799" s="133"/>
      <c r="B2799" s="134"/>
      <c r="C2799" s="157" t="s">
        <v>3357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297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2.5" outlineLevel="1" x14ac:dyDescent="0.2">
      <c r="A2800" s="133"/>
      <c r="B2800" s="134"/>
      <c r="C2800" s="157" t="s">
        <v>3356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297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 x14ac:dyDescent="0.2">
      <c r="A2801" s="133"/>
      <c r="B2801" s="134"/>
      <c r="C2801" s="157" t="s">
        <v>3355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297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 x14ac:dyDescent="0.2">
      <c r="A2802" s="133"/>
      <c r="B2802" s="134"/>
      <c r="C2802" s="157" t="s">
        <v>3354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297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265"/>
      <c r="D2803" s="266"/>
      <c r="E2803" s="266"/>
      <c r="F2803" s="266"/>
      <c r="G2803" s="266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283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ht="22.5" outlineLevel="1" x14ac:dyDescent="0.2">
      <c r="A2804" s="146">
        <v>383</v>
      </c>
      <c r="B2804" s="147" t="s">
        <v>1840</v>
      </c>
      <c r="C2804" s="156" t="s">
        <v>1841</v>
      </c>
      <c r="D2804" s="148" t="s">
        <v>430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1015</v>
      </c>
      <c r="S2804" s="151" t="s">
        <v>3358</v>
      </c>
      <c r="T2804" s="152" t="s">
        <v>278</v>
      </c>
      <c r="U2804" s="136">
        <v>0.93300000000000005</v>
      </c>
      <c r="V2804" s="136">
        <f>ROUND(E2804*U2804,2)</f>
        <v>548.6</v>
      </c>
      <c r="W2804" s="136"/>
      <c r="X2804" s="136" t="s">
        <v>1833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1834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157" t="s">
        <v>1839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297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33"/>
      <c r="B2806" s="134"/>
      <c r="C2806" s="157" t="s">
        <v>3357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297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2.5" outlineLevel="1" x14ac:dyDescent="0.2">
      <c r="A2807" s="133"/>
      <c r="B2807" s="134"/>
      <c r="C2807" s="157" t="s">
        <v>3356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297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 x14ac:dyDescent="0.2">
      <c r="A2808" s="133"/>
      <c r="B2808" s="134"/>
      <c r="C2808" s="157" t="s">
        <v>3355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297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 x14ac:dyDescent="0.2">
      <c r="A2809" s="133"/>
      <c r="B2809" s="134"/>
      <c r="C2809" s="157" t="s">
        <v>3361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297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265"/>
      <c r="D2810" s="266"/>
      <c r="E2810" s="266"/>
      <c r="F2810" s="266"/>
      <c r="G2810" s="266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283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46">
        <v>384</v>
      </c>
      <c r="B2811" s="147" t="s">
        <v>1842</v>
      </c>
      <c r="C2811" s="156" t="s">
        <v>3428</v>
      </c>
      <c r="D2811" s="148" t="s">
        <v>430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1015</v>
      </c>
      <c r="S2811" s="151" t="s">
        <v>3358</v>
      </c>
      <c r="T2811" s="152" t="s">
        <v>278</v>
      </c>
      <c r="U2811" s="136">
        <v>0.49</v>
      </c>
      <c r="V2811" s="136">
        <f>ROUND(E2811*U2811,2)</f>
        <v>576.23</v>
      </c>
      <c r="W2811" s="136"/>
      <c r="X2811" s="136" t="s">
        <v>1833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1834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74" t="s">
        <v>1843</v>
      </c>
      <c r="D2812" s="275"/>
      <c r="E2812" s="275"/>
      <c r="F2812" s="275"/>
      <c r="G2812" s="275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282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33"/>
      <c r="B2813" s="134"/>
      <c r="C2813" s="157" t="s">
        <v>1839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297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2.5" outlineLevel="1" x14ac:dyDescent="0.2">
      <c r="A2814" s="133"/>
      <c r="B2814" s="134"/>
      <c r="C2814" s="157" t="s">
        <v>3357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297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2.5" outlineLevel="1" x14ac:dyDescent="0.2">
      <c r="A2815" s="133"/>
      <c r="B2815" s="134"/>
      <c r="C2815" s="157" t="s">
        <v>3356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297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 x14ac:dyDescent="0.2">
      <c r="A2816" s="133"/>
      <c r="B2816" s="134"/>
      <c r="C2816" s="157" t="s">
        <v>3355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297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 x14ac:dyDescent="0.2">
      <c r="A2817" s="133"/>
      <c r="B2817" s="134"/>
      <c r="C2817" s="157" t="s">
        <v>3354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297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265"/>
      <c r="D2818" s="266"/>
      <c r="E2818" s="266"/>
      <c r="F2818" s="266"/>
      <c r="G2818" s="266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283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2.5" outlineLevel="1" x14ac:dyDescent="0.2">
      <c r="A2819" s="146">
        <v>385</v>
      </c>
      <c r="B2819" s="147" t="s">
        <v>1844</v>
      </c>
      <c r="C2819" s="156" t="s">
        <v>3427</v>
      </c>
      <c r="D2819" s="148" t="s">
        <v>430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1015</v>
      </c>
      <c r="S2819" s="151" t="s">
        <v>3358</v>
      </c>
      <c r="T2819" s="152" t="s">
        <v>278</v>
      </c>
      <c r="U2819" s="136">
        <v>0</v>
      </c>
      <c r="V2819" s="136">
        <f>ROUND(E2819*U2819,2)</f>
        <v>0</v>
      </c>
      <c r="W2819" s="136"/>
      <c r="X2819" s="136" t="s">
        <v>1833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1834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157" t="s">
        <v>1839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297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33"/>
      <c r="B2821" s="134"/>
      <c r="C2821" s="157" t="s">
        <v>3357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297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2.5" outlineLevel="1" x14ac:dyDescent="0.2">
      <c r="A2822" s="133"/>
      <c r="B2822" s="134"/>
      <c r="C2822" s="157" t="s">
        <v>3356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297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 x14ac:dyDescent="0.2">
      <c r="A2823" s="133"/>
      <c r="B2823" s="134"/>
      <c r="C2823" s="157" t="s">
        <v>3355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297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 x14ac:dyDescent="0.2">
      <c r="A2824" s="133"/>
      <c r="B2824" s="134"/>
      <c r="C2824" s="157" t="s">
        <v>3360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297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265"/>
      <c r="D2825" s="266"/>
      <c r="E2825" s="266"/>
      <c r="F2825" s="266"/>
      <c r="G2825" s="266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283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46">
        <v>386</v>
      </c>
      <c r="B2826" s="147" t="s">
        <v>1845</v>
      </c>
      <c r="C2826" s="156" t="s">
        <v>1846</v>
      </c>
      <c r="D2826" s="148" t="s">
        <v>430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1015</v>
      </c>
      <c r="S2826" s="151" t="s">
        <v>3358</v>
      </c>
      <c r="T2826" s="152" t="s">
        <v>278</v>
      </c>
      <c r="U2826" s="136">
        <v>0.94199999999999995</v>
      </c>
      <c r="V2826" s="136">
        <f>ROUND(E2826*U2826,2)</f>
        <v>1107.78</v>
      </c>
      <c r="W2826" s="136"/>
      <c r="X2826" s="136" t="s">
        <v>1833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1834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74" t="s">
        <v>1847</v>
      </c>
      <c r="D2827" s="275"/>
      <c r="E2827" s="275"/>
      <c r="F2827" s="275"/>
      <c r="G2827" s="275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282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 x14ac:dyDescent="0.2">
      <c r="A2828" s="133"/>
      <c r="B2828" s="134"/>
      <c r="C2828" s="157" t="s">
        <v>1839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297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2.5" outlineLevel="1" x14ac:dyDescent="0.2">
      <c r="A2829" s="133"/>
      <c r="B2829" s="134"/>
      <c r="C2829" s="157" t="s">
        <v>3357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297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3356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297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 x14ac:dyDescent="0.2">
      <c r="A2831" s="133"/>
      <c r="B2831" s="134"/>
      <c r="C2831" s="157" t="s">
        <v>3355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297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3354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297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265"/>
      <c r="D2833" s="266"/>
      <c r="E2833" s="266"/>
      <c r="F2833" s="266"/>
      <c r="G2833" s="266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283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ht="22.5" outlineLevel="1" x14ac:dyDescent="0.2">
      <c r="A2834" s="146">
        <v>387</v>
      </c>
      <c r="B2834" s="147" t="s">
        <v>1848</v>
      </c>
      <c r="C2834" s="156" t="s">
        <v>1849</v>
      </c>
      <c r="D2834" s="148" t="s">
        <v>430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1015</v>
      </c>
      <c r="S2834" s="151" t="s">
        <v>3358</v>
      </c>
      <c r="T2834" s="152" t="s">
        <v>278</v>
      </c>
      <c r="U2834" s="136">
        <v>0.105</v>
      </c>
      <c r="V2834" s="136">
        <f>ROUND(E2834*U2834,2)</f>
        <v>1234.78</v>
      </c>
      <c r="W2834" s="136"/>
      <c r="X2834" s="136" t="s">
        <v>1833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 x14ac:dyDescent="0.2">
      <c r="A2835" s="133"/>
      <c r="B2835" s="134"/>
      <c r="C2835" s="157" t="s">
        <v>1839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297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2.5" outlineLevel="1" x14ac:dyDescent="0.2">
      <c r="A2836" s="133"/>
      <c r="B2836" s="134"/>
      <c r="C2836" s="157" t="s">
        <v>3357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297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2.5" outlineLevel="1" x14ac:dyDescent="0.2">
      <c r="A2837" s="133"/>
      <c r="B2837" s="134"/>
      <c r="C2837" s="157" t="s">
        <v>3356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297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 x14ac:dyDescent="0.2">
      <c r="A2838" s="133"/>
      <c r="B2838" s="134"/>
      <c r="C2838" s="157" t="s">
        <v>3355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297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 x14ac:dyDescent="0.2">
      <c r="A2839" s="133"/>
      <c r="B2839" s="134"/>
      <c r="C2839" s="157" t="s">
        <v>3359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297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 x14ac:dyDescent="0.2">
      <c r="A2840" s="133"/>
      <c r="B2840" s="134"/>
      <c r="C2840" s="265"/>
      <c r="D2840" s="266"/>
      <c r="E2840" s="266"/>
      <c r="F2840" s="266"/>
      <c r="G2840" s="266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283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2.5" outlineLevel="1" x14ac:dyDescent="0.2">
      <c r="A2841" s="146">
        <v>388</v>
      </c>
      <c r="B2841" s="147" t="s">
        <v>1850</v>
      </c>
      <c r="C2841" s="156" t="s">
        <v>3426</v>
      </c>
      <c r="D2841" s="148" t="s">
        <v>430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1015</v>
      </c>
      <c r="S2841" s="151" t="s">
        <v>3358</v>
      </c>
      <c r="T2841" s="152" t="s">
        <v>278</v>
      </c>
      <c r="U2841" s="136">
        <v>0</v>
      </c>
      <c r="V2841" s="136">
        <f>ROUND(E2841*U2841,2)</f>
        <v>0</v>
      </c>
      <c r="W2841" s="136"/>
      <c r="X2841" s="136" t="s">
        <v>1833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1834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 x14ac:dyDescent="0.2">
      <c r="A2842" s="133"/>
      <c r="B2842" s="134"/>
      <c r="C2842" s="157" t="s">
        <v>1839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297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2.5" outlineLevel="1" x14ac:dyDescent="0.2">
      <c r="A2843" s="133"/>
      <c r="B2843" s="134"/>
      <c r="C2843" s="157" t="s">
        <v>3357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297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2.5" outlineLevel="1" x14ac:dyDescent="0.2">
      <c r="A2844" s="133"/>
      <c r="B2844" s="134"/>
      <c r="C2844" s="157" t="s">
        <v>3356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297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 x14ac:dyDescent="0.2">
      <c r="A2845" s="133"/>
      <c r="B2845" s="134"/>
      <c r="C2845" s="157" t="s">
        <v>3355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297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 x14ac:dyDescent="0.2">
      <c r="A2846" s="133"/>
      <c r="B2846" s="134"/>
      <c r="C2846" s="157" t="s">
        <v>3354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297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 x14ac:dyDescent="0.2">
      <c r="A2847" s="133"/>
      <c r="B2847" s="134"/>
      <c r="C2847" s="265"/>
      <c r="D2847" s="266"/>
      <c r="E2847" s="266"/>
      <c r="F2847" s="266"/>
      <c r="G2847" s="266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283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 x14ac:dyDescent="0.2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259</v>
      </c>
    </row>
    <row r="2849" spans="1:33" x14ac:dyDescent="0.2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315</v>
      </c>
    </row>
    <row r="2850" spans="1:33" x14ac:dyDescent="0.2">
      <c r="C2850" s="160"/>
      <c r="D2850" s="10"/>
      <c r="AG2850" t="s">
        <v>316</v>
      </c>
    </row>
    <row r="2851" spans="1:33" x14ac:dyDescent="0.2">
      <c r="D2851" s="10"/>
    </row>
    <row r="2852" spans="1:33" x14ac:dyDescent="0.2">
      <c r="D2852" s="10"/>
    </row>
    <row r="2853" spans="1:33" x14ac:dyDescent="0.2">
      <c r="D2853" s="10"/>
    </row>
    <row r="2854" spans="1:33" x14ac:dyDescent="0.2">
      <c r="D2854" s="10"/>
    </row>
    <row r="2855" spans="1:33" x14ac:dyDescent="0.2">
      <c r="D2855" s="10"/>
    </row>
    <row r="2856" spans="1:33" x14ac:dyDescent="0.2">
      <c r="D2856" s="10"/>
    </row>
    <row r="2857" spans="1:33" x14ac:dyDescent="0.2">
      <c r="D2857" s="10"/>
    </row>
    <row r="2858" spans="1:33" x14ac:dyDescent="0.2">
      <c r="D2858" s="10"/>
    </row>
    <row r="2859" spans="1:33" x14ac:dyDescent="0.2">
      <c r="D2859" s="10"/>
    </row>
    <row r="2860" spans="1:33" x14ac:dyDescent="0.2">
      <c r="D2860" s="10"/>
    </row>
    <row r="2861" spans="1:33" x14ac:dyDescent="0.2">
      <c r="D2861" s="10"/>
    </row>
    <row r="2862" spans="1:33" x14ac:dyDescent="0.2">
      <c r="D2862" s="10"/>
    </row>
    <row r="2863" spans="1:33" x14ac:dyDescent="0.2">
      <c r="D2863" s="10"/>
    </row>
    <row r="2864" spans="1:33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</sheetData>
  <mergeCells count="552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88:G1188"/>
    <mergeCell ref="C1191:G1191"/>
    <mergeCell ref="C1194:G1194"/>
    <mergeCell ref="C1196:G1196"/>
    <mergeCell ref="C1209:G1209"/>
    <mergeCell ref="C1175:G1175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5" activePane="bottomLeft" state="frozen"/>
      <selection pane="bottomLeft" activeCell="F225" sqref="F22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52</v>
      </c>
      <c r="C4" s="271" t="s">
        <v>53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1853</v>
      </c>
      <c r="D9" s="148" t="s">
        <v>543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1855</v>
      </c>
      <c r="D11" s="148" t="s">
        <v>543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1857</v>
      </c>
      <c r="D13" s="148" t="s">
        <v>543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1859</v>
      </c>
      <c r="D15" s="148" t="s">
        <v>543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1861</v>
      </c>
      <c r="D17" s="148" t="s">
        <v>543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1862</v>
      </c>
      <c r="C19" s="156" t="s">
        <v>1863</v>
      </c>
      <c r="D19" s="148" t="s">
        <v>543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1864</v>
      </c>
      <c r="C21" s="156" t="s">
        <v>1865</v>
      </c>
      <c r="D21" s="148" t="s">
        <v>543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1866</v>
      </c>
      <c r="C23" s="156" t="s">
        <v>1867</v>
      </c>
      <c r="D23" s="148" t="s">
        <v>543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1868</v>
      </c>
      <c r="C25" s="156" t="s">
        <v>1869</v>
      </c>
      <c r="D25" s="148" t="s">
        <v>543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1870</v>
      </c>
      <c r="C27" s="156" t="s">
        <v>1871</v>
      </c>
      <c r="D27" s="148" t="s">
        <v>543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1872</v>
      </c>
      <c r="C29" s="156" t="s">
        <v>1873</v>
      </c>
      <c r="D29" s="148" t="s">
        <v>543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3"/>
      <c r="D30" s="264"/>
      <c r="E30" s="264"/>
      <c r="F30" s="264"/>
      <c r="G30" s="26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1874</v>
      </c>
      <c r="C31" s="156" t="s">
        <v>1875</v>
      </c>
      <c r="D31" s="148" t="s">
        <v>543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3"/>
      <c r="D32" s="264"/>
      <c r="E32" s="264"/>
      <c r="F32" s="264"/>
      <c r="G32" s="26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1876</v>
      </c>
      <c r="C33" s="156" t="s">
        <v>1877</v>
      </c>
      <c r="D33" s="148" t="s">
        <v>543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3"/>
      <c r="D34" s="264"/>
      <c r="E34" s="264"/>
      <c r="F34" s="264"/>
      <c r="G34" s="26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1878</v>
      </c>
      <c r="C35" s="156" t="s">
        <v>1879</v>
      </c>
      <c r="D35" s="148" t="s">
        <v>543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1880</v>
      </c>
      <c r="C37" s="156" t="s">
        <v>1881</v>
      </c>
      <c r="D37" s="148" t="s">
        <v>543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1882</v>
      </c>
      <c r="C39" s="156" t="s">
        <v>1883</v>
      </c>
      <c r="D39" s="148" t="s">
        <v>543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1884</v>
      </c>
      <c r="C41" s="156" t="s">
        <v>1885</v>
      </c>
      <c r="D41" s="148" t="s">
        <v>543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1886</v>
      </c>
      <c r="C43" s="156" t="s">
        <v>1887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1888</v>
      </c>
      <c r="C45" s="156" t="s">
        <v>1889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1890</v>
      </c>
      <c r="C47" s="156" t="s">
        <v>1891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3"/>
      <c r="D48" s="264"/>
      <c r="E48" s="264"/>
      <c r="F48" s="264"/>
      <c r="G48" s="26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1892</v>
      </c>
      <c r="C49" s="156" t="s">
        <v>1893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3"/>
      <c r="D50" s="264"/>
      <c r="E50" s="264"/>
      <c r="F50" s="264"/>
      <c r="G50" s="26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1894</v>
      </c>
      <c r="C51" s="156" t="s">
        <v>1895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3"/>
      <c r="D52" s="264"/>
      <c r="E52" s="264"/>
      <c r="F52" s="264"/>
      <c r="G52" s="26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1896</v>
      </c>
      <c r="C53" s="156" t="s">
        <v>1897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3"/>
      <c r="D54" s="264"/>
      <c r="E54" s="264"/>
      <c r="F54" s="264"/>
      <c r="G54" s="26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1898</v>
      </c>
      <c r="C55" s="156" t="s">
        <v>1899</v>
      </c>
      <c r="D55" s="148" t="s">
        <v>1011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3"/>
      <c r="D56" s="264"/>
      <c r="E56" s="264"/>
      <c r="F56" s="264"/>
      <c r="G56" s="26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1900</v>
      </c>
      <c r="C57" s="156" t="s">
        <v>1901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3"/>
      <c r="D58" s="264"/>
      <c r="E58" s="264"/>
      <c r="F58" s="264"/>
      <c r="G58" s="26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1902</v>
      </c>
      <c r="C59" s="156" t="s">
        <v>1903</v>
      </c>
      <c r="D59" s="148" t="s">
        <v>1011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3"/>
      <c r="D60" s="264"/>
      <c r="E60" s="264"/>
      <c r="F60" s="264"/>
      <c r="G60" s="26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1904</v>
      </c>
      <c r="C61" s="156" t="s">
        <v>1905</v>
      </c>
      <c r="D61" s="148" t="s">
        <v>1011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3"/>
      <c r="D62" s="264"/>
      <c r="E62" s="264"/>
      <c r="F62" s="264"/>
      <c r="G62" s="26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1906</v>
      </c>
      <c r="C63" s="156" t="s">
        <v>1907</v>
      </c>
      <c r="D63" s="148" t="s">
        <v>1011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3"/>
      <c r="D64" s="264"/>
      <c r="E64" s="264"/>
      <c r="F64" s="264"/>
      <c r="G64" s="26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1908</v>
      </c>
      <c r="C65" s="156" t="s">
        <v>1909</v>
      </c>
      <c r="D65" s="148" t="s">
        <v>1011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3"/>
      <c r="D66" s="264"/>
      <c r="E66" s="264"/>
      <c r="F66" s="264"/>
      <c r="G66" s="26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1910</v>
      </c>
      <c r="C67" s="156" t="s">
        <v>1911</v>
      </c>
      <c r="D67" s="148" t="s">
        <v>1011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3"/>
      <c r="D68" s="264"/>
      <c r="E68" s="264"/>
      <c r="F68" s="264"/>
      <c r="G68" s="26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1912</v>
      </c>
      <c r="C69" s="156" t="s">
        <v>1913</v>
      </c>
      <c r="D69" s="148" t="s">
        <v>1011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3"/>
      <c r="D70" s="264"/>
      <c r="E70" s="264"/>
      <c r="F70" s="264"/>
      <c r="G70" s="26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1914</v>
      </c>
      <c r="C71" s="156" t="s">
        <v>1915</v>
      </c>
      <c r="D71" s="148" t="s">
        <v>1011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3"/>
      <c r="D72" s="264"/>
      <c r="E72" s="264"/>
      <c r="F72" s="264"/>
      <c r="G72" s="26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1916</v>
      </c>
      <c r="C73" s="156" t="s">
        <v>1917</v>
      </c>
      <c r="D73" s="148" t="s">
        <v>1011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1918</v>
      </c>
      <c r="C75" s="156" t="s">
        <v>1919</v>
      </c>
      <c r="D75" s="148" t="s">
        <v>1011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1920</v>
      </c>
      <c r="C77" s="156" t="s">
        <v>1921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1922</v>
      </c>
      <c r="C79" s="156" t="s">
        <v>1923</v>
      </c>
      <c r="D79" s="148" t="s">
        <v>1011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1924</v>
      </c>
      <c r="C81" s="156" t="s">
        <v>1925</v>
      </c>
      <c r="D81" s="148" t="s">
        <v>1011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74" t="s">
        <v>1926</v>
      </c>
      <c r="D82" s="275"/>
      <c r="E82" s="275"/>
      <c r="F82" s="275"/>
      <c r="G82" s="27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282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65"/>
      <c r="D83" s="266"/>
      <c r="E83" s="266"/>
      <c r="F83" s="266"/>
      <c r="G83" s="26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1927</v>
      </c>
      <c r="C84" s="156" t="s">
        <v>1928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3"/>
      <c r="D85" s="264"/>
      <c r="E85" s="264"/>
      <c r="F85" s="264"/>
      <c r="G85" s="264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1930</v>
      </c>
      <c r="C86" s="156" t="s">
        <v>1931</v>
      </c>
      <c r="D86" s="148" t="s">
        <v>1929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3"/>
      <c r="D87" s="264"/>
      <c r="E87" s="264"/>
      <c r="F87" s="264"/>
      <c r="G87" s="26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1932</v>
      </c>
      <c r="C88" s="156" t="s">
        <v>1933</v>
      </c>
      <c r="D88" s="148" t="s">
        <v>1929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3"/>
      <c r="D89" s="264"/>
      <c r="E89" s="264"/>
      <c r="F89" s="264"/>
      <c r="G89" s="26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1934</v>
      </c>
      <c r="C90" s="156" t="s">
        <v>1935</v>
      </c>
      <c r="D90" s="148" t="s">
        <v>360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3"/>
      <c r="D91" s="264"/>
      <c r="E91" s="264"/>
      <c r="F91" s="264"/>
      <c r="G91" s="26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1936</v>
      </c>
      <c r="C92" s="156" t="s">
        <v>1937</v>
      </c>
      <c r="D92" s="148" t="s">
        <v>322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3"/>
      <c r="D93" s="264"/>
      <c r="E93" s="264"/>
      <c r="F93" s="264"/>
      <c r="G93" s="26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1938</v>
      </c>
      <c r="C94" s="156" t="s">
        <v>1939</v>
      </c>
      <c r="D94" s="148" t="s">
        <v>322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3"/>
      <c r="D95" s="264"/>
      <c r="E95" s="264"/>
      <c r="F95" s="264"/>
      <c r="G95" s="26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1940</v>
      </c>
      <c r="C96" s="156" t="s">
        <v>1941</v>
      </c>
      <c r="D96" s="148" t="s">
        <v>322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3"/>
      <c r="D97" s="264"/>
      <c r="E97" s="264"/>
      <c r="F97" s="264"/>
      <c r="G97" s="26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1942</v>
      </c>
      <c r="C98" s="156" t="s">
        <v>1943</v>
      </c>
      <c r="D98" s="148" t="s">
        <v>322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3"/>
      <c r="D99" s="264"/>
      <c r="E99" s="264"/>
      <c r="F99" s="264"/>
      <c r="G99" s="26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1944</v>
      </c>
      <c r="C100" s="156" t="s">
        <v>1945</v>
      </c>
      <c r="D100" s="148" t="s">
        <v>322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3"/>
      <c r="D101" s="264"/>
      <c r="E101" s="264"/>
      <c r="F101" s="264"/>
      <c r="G101" s="26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1946</v>
      </c>
      <c r="C102" s="156" t="s">
        <v>1947</v>
      </c>
      <c r="D102" s="148" t="s">
        <v>360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3"/>
      <c r="D103" s="264"/>
      <c r="E103" s="264"/>
      <c r="F103" s="264"/>
      <c r="G103" s="26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1948</v>
      </c>
      <c r="C104" s="156" t="s">
        <v>1949</v>
      </c>
      <c r="D104" s="148" t="s">
        <v>1929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3"/>
      <c r="D105" s="264"/>
      <c r="E105" s="264"/>
      <c r="F105" s="264"/>
      <c r="G105" s="26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1950</v>
      </c>
      <c r="C106" s="156" t="s">
        <v>1951</v>
      </c>
      <c r="D106" s="148" t="s">
        <v>1929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3"/>
      <c r="D107" s="264"/>
      <c r="E107" s="264"/>
      <c r="F107" s="264"/>
      <c r="G107" s="26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1952</v>
      </c>
      <c r="C108" s="156" t="s">
        <v>1953</v>
      </c>
      <c r="D108" s="148" t="s">
        <v>1929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63"/>
      <c r="D109" s="264"/>
      <c r="E109" s="264"/>
      <c r="F109" s="264"/>
      <c r="G109" s="264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1954</v>
      </c>
      <c r="C110" s="156" t="s">
        <v>1955</v>
      </c>
      <c r="D110" s="148" t="s">
        <v>543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319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608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3"/>
      <c r="D111" s="264"/>
      <c r="E111" s="264"/>
      <c r="F111" s="264"/>
      <c r="G111" s="26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1956</v>
      </c>
      <c r="C112" s="156" t="s">
        <v>1957</v>
      </c>
      <c r="D112" s="148" t="s">
        <v>543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3"/>
      <c r="D113" s="264"/>
      <c r="E113" s="264"/>
      <c r="F113" s="264"/>
      <c r="G113" s="26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1958</v>
      </c>
      <c r="C114" s="156" t="s">
        <v>1959</v>
      </c>
      <c r="D114" s="148" t="s">
        <v>543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63"/>
      <c r="D115" s="264"/>
      <c r="E115" s="264"/>
      <c r="F115" s="264"/>
      <c r="G115" s="264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1960</v>
      </c>
      <c r="C116" s="156" t="s">
        <v>1961</v>
      </c>
      <c r="D116" s="148" t="s">
        <v>543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3"/>
      <c r="D117" s="264"/>
      <c r="E117" s="264"/>
      <c r="F117" s="264"/>
      <c r="G117" s="26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1962</v>
      </c>
      <c r="C118" s="156" t="s">
        <v>1963</v>
      </c>
      <c r="D118" s="148" t="s">
        <v>543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3"/>
      <c r="D119" s="264"/>
      <c r="E119" s="264"/>
      <c r="F119" s="264"/>
      <c r="G119" s="26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1964</v>
      </c>
      <c r="C120" s="156" t="s">
        <v>1965</v>
      </c>
      <c r="D120" s="148" t="s">
        <v>543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3"/>
      <c r="D121" s="264"/>
      <c r="E121" s="264"/>
      <c r="F121" s="264"/>
      <c r="G121" s="26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1966</v>
      </c>
      <c r="C122" s="156" t="s">
        <v>1967</v>
      </c>
      <c r="D122" s="148" t="s">
        <v>543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319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608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3"/>
      <c r="D123" s="264"/>
      <c r="E123" s="264"/>
      <c r="F123" s="264"/>
      <c r="G123" s="26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1968</v>
      </c>
      <c r="C124" s="156" t="s">
        <v>1969</v>
      </c>
      <c r="D124" s="148" t="s">
        <v>543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3"/>
      <c r="D125" s="264"/>
      <c r="E125" s="264"/>
      <c r="F125" s="264"/>
      <c r="G125" s="26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1970</v>
      </c>
      <c r="C126" s="156" t="s">
        <v>1971</v>
      </c>
      <c r="D126" s="148" t="s">
        <v>543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319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608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63"/>
      <c r="D127" s="264"/>
      <c r="E127" s="264"/>
      <c r="F127" s="264"/>
      <c r="G127" s="264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1972</v>
      </c>
      <c r="C128" s="156" t="s">
        <v>1973</v>
      </c>
      <c r="D128" s="148" t="s">
        <v>543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3"/>
      <c r="D129" s="264"/>
      <c r="E129" s="264"/>
      <c r="F129" s="264"/>
      <c r="G129" s="26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1974</v>
      </c>
      <c r="C130" s="156" t="s">
        <v>1975</v>
      </c>
      <c r="D130" s="148" t="s">
        <v>1011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74" t="s">
        <v>1976</v>
      </c>
      <c r="D131" s="275"/>
      <c r="E131" s="275"/>
      <c r="F131" s="275"/>
      <c r="G131" s="275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5"/>
      <c r="D132" s="266"/>
      <c r="E132" s="266"/>
      <c r="F132" s="266"/>
      <c r="G132" s="26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1977</v>
      </c>
      <c r="C133" s="156" t="s">
        <v>1978</v>
      </c>
      <c r="D133" s="148" t="s">
        <v>1011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3"/>
      <c r="D134" s="264"/>
      <c r="E134" s="264"/>
      <c r="F134" s="264"/>
      <c r="G134" s="26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1979</v>
      </c>
      <c r="C135" s="156" t="s">
        <v>1980</v>
      </c>
      <c r="D135" s="148" t="s">
        <v>1011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63"/>
      <c r="D136" s="264"/>
      <c r="E136" s="264"/>
      <c r="F136" s="264"/>
      <c r="G136" s="264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1981</v>
      </c>
      <c r="C137" s="156" t="s">
        <v>1982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3"/>
      <c r="D138" s="264"/>
      <c r="E138" s="264"/>
      <c r="F138" s="264"/>
      <c r="G138" s="264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1983</v>
      </c>
      <c r="C139" s="156" t="s">
        <v>1984</v>
      </c>
      <c r="D139" s="148" t="s">
        <v>1011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63"/>
      <c r="D140" s="264"/>
      <c r="E140" s="264"/>
      <c r="F140" s="264"/>
      <c r="G140" s="264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1985</v>
      </c>
      <c r="C141" s="156" t="s">
        <v>1931</v>
      </c>
      <c r="D141" s="148" t="s">
        <v>1929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319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608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3"/>
      <c r="D142" s="264"/>
      <c r="E142" s="264"/>
      <c r="F142" s="264"/>
      <c r="G142" s="264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1986</v>
      </c>
      <c r="C143" s="156" t="s">
        <v>1987</v>
      </c>
      <c r="D143" s="148" t="s">
        <v>322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608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63"/>
      <c r="D144" s="264"/>
      <c r="E144" s="264"/>
      <c r="F144" s="264"/>
      <c r="G144" s="264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1988</v>
      </c>
      <c r="C145" s="156" t="s">
        <v>1933</v>
      </c>
      <c r="D145" s="148" t="s">
        <v>1929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63"/>
      <c r="D146" s="264"/>
      <c r="E146" s="264"/>
      <c r="F146" s="264"/>
      <c r="G146" s="264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1989</v>
      </c>
      <c r="C147" s="156" t="s">
        <v>1990</v>
      </c>
      <c r="D147" s="148" t="s">
        <v>1011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292</v>
      </c>
      <c r="T147" s="152" t="s">
        <v>278</v>
      </c>
      <c r="U147" s="136">
        <v>0</v>
      </c>
      <c r="V147" s="136">
        <f>ROUND(E147*U147,2)</f>
        <v>0</v>
      </c>
      <c r="W147" s="136"/>
      <c r="X147" s="136" t="s">
        <v>319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608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3"/>
      <c r="D148" s="264"/>
      <c r="E148" s="264"/>
      <c r="F148" s="264"/>
      <c r="G148" s="264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1991</v>
      </c>
      <c r="C149" s="156" t="s">
        <v>1992</v>
      </c>
      <c r="D149" s="148" t="s">
        <v>1929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3"/>
      <c r="D150" s="264"/>
      <c r="E150" s="264"/>
      <c r="F150" s="264"/>
      <c r="G150" s="26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1993</v>
      </c>
      <c r="C151" s="156" t="s">
        <v>1994</v>
      </c>
      <c r="D151" s="148" t="s">
        <v>1929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3"/>
      <c r="D152" s="264"/>
      <c r="E152" s="264"/>
      <c r="F152" s="264"/>
      <c r="G152" s="26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1995</v>
      </c>
      <c r="C153" s="156" t="s">
        <v>1996</v>
      </c>
      <c r="D153" s="148" t="s">
        <v>360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3"/>
      <c r="D154" s="264"/>
      <c r="E154" s="264"/>
      <c r="F154" s="264"/>
      <c r="G154" s="26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1997</v>
      </c>
      <c r="C155" s="156" t="s">
        <v>1998</v>
      </c>
      <c r="D155" s="148" t="s">
        <v>360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63"/>
      <c r="D156" s="264"/>
      <c r="E156" s="264"/>
      <c r="F156" s="264"/>
      <c r="G156" s="264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1999</v>
      </c>
      <c r="C157" s="156" t="s">
        <v>1937</v>
      </c>
      <c r="D157" s="148" t="s">
        <v>322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63"/>
      <c r="D158" s="264"/>
      <c r="E158" s="264"/>
      <c r="F158" s="264"/>
      <c r="G158" s="264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2000</v>
      </c>
      <c r="C159" s="156" t="s">
        <v>2001</v>
      </c>
      <c r="D159" s="148" t="s">
        <v>322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63"/>
      <c r="D160" s="264"/>
      <c r="E160" s="264"/>
      <c r="F160" s="264"/>
      <c r="G160" s="264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2002</v>
      </c>
      <c r="C161" s="156" t="s">
        <v>2003</v>
      </c>
      <c r="D161" s="148" t="s">
        <v>322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3"/>
      <c r="D162" s="264"/>
      <c r="E162" s="264"/>
      <c r="F162" s="264"/>
      <c r="G162" s="26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2004</v>
      </c>
      <c r="C163" s="156" t="s">
        <v>2005</v>
      </c>
      <c r="D163" s="148" t="s">
        <v>322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3"/>
      <c r="D164" s="264"/>
      <c r="E164" s="264"/>
      <c r="F164" s="264"/>
      <c r="G164" s="26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2006</v>
      </c>
      <c r="C165" s="156" t="s">
        <v>2007</v>
      </c>
      <c r="D165" s="148" t="s">
        <v>322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3"/>
      <c r="D166" s="264"/>
      <c r="E166" s="264"/>
      <c r="F166" s="264"/>
      <c r="G166" s="26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2008</v>
      </c>
      <c r="C167" s="156" t="s">
        <v>2009</v>
      </c>
      <c r="D167" s="148" t="s">
        <v>360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3"/>
      <c r="D168" s="264"/>
      <c r="E168" s="264"/>
      <c r="F168" s="264"/>
      <c r="G168" s="26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2010</v>
      </c>
      <c r="C169" s="156" t="s">
        <v>2011</v>
      </c>
      <c r="D169" s="148" t="s">
        <v>1011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3"/>
      <c r="D170" s="264"/>
      <c r="E170" s="264"/>
      <c r="F170" s="264"/>
      <c r="G170" s="26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2012</v>
      </c>
      <c r="C171" s="156" t="s">
        <v>2013</v>
      </c>
      <c r="D171" s="148" t="s">
        <v>360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3"/>
      <c r="D172" s="264"/>
      <c r="E172" s="264"/>
      <c r="F172" s="264"/>
      <c r="G172" s="26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2014</v>
      </c>
      <c r="C173" s="156" t="s">
        <v>2015</v>
      </c>
      <c r="D173" s="148" t="s">
        <v>360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3"/>
      <c r="D174" s="264"/>
      <c r="E174" s="264"/>
      <c r="F174" s="264"/>
      <c r="G174" s="26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2016</v>
      </c>
      <c r="C175" s="156" t="s">
        <v>2017</v>
      </c>
      <c r="D175" s="148" t="s">
        <v>1929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3"/>
      <c r="D176" s="264"/>
      <c r="E176" s="264"/>
      <c r="F176" s="264"/>
      <c r="G176" s="26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2018</v>
      </c>
      <c r="C177" s="156" t="s">
        <v>2019</v>
      </c>
      <c r="D177" s="148" t="s">
        <v>1929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3"/>
      <c r="D178" s="264"/>
      <c r="E178" s="264"/>
      <c r="F178" s="264"/>
      <c r="G178" s="26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2020</v>
      </c>
      <c r="C179" s="156" t="s">
        <v>2021</v>
      </c>
      <c r="D179" s="148" t="s">
        <v>1929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3"/>
      <c r="D180" s="264"/>
      <c r="E180" s="264"/>
      <c r="F180" s="264"/>
      <c r="G180" s="26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2022</v>
      </c>
      <c r="C181" s="156" t="s">
        <v>2023</v>
      </c>
      <c r="D181" s="148" t="s">
        <v>1929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74" t="s">
        <v>2024</v>
      </c>
      <c r="D182" s="275"/>
      <c r="E182" s="275"/>
      <c r="F182" s="275"/>
      <c r="G182" s="275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282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5"/>
      <c r="D183" s="266"/>
      <c r="E183" s="266"/>
      <c r="F183" s="266"/>
      <c r="G183" s="26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2025</v>
      </c>
      <c r="C184" s="156" t="s">
        <v>2026</v>
      </c>
      <c r="D184" s="148" t="s">
        <v>1929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74" t="s">
        <v>2027</v>
      </c>
      <c r="D185" s="275"/>
      <c r="E185" s="275"/>
      <c r="F185" s="275"/>
      <c r="G185" s="27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5"/>
      <c r="D186" s="266"/>
      <c r="E186" s="266"/>
      <c r="F186" s="266"/>
      <c r="G186" s="26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2028</v>
      </c>
      <c r="C187" s="156" t="s">
        <v>2029</v>
      </c>
      <c r="D187" s="148" t="s">
        <v>1929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74" t="s">
        <v>2030</v>
      </c>
      <c r="D188" s="275"/>
      <c r="E188" s="275"/>
      <c r="F188" s="275"/>
      <c r="G188" s="275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282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5"/>
      <c r="D189" s="266"/>
      <c r="E189" s="266"/>
      <c r="F189" s="266"/>
      <c r="G189" s="26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2031</v>
      </c>
      <c r="C190" s="156" t="s">
        <v>2032</v>
      </c>
      <c r="D190" s="148" t="s">
        <v>1929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3"/>
      <c r="D191" s="264"/>
      <c r="E191" s="264"/>
      <c r="F191" s="264"/>
      <c r="G191" s="26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2033</v>
      </c>
      <c r="C192" s="156" t="s">
        <v>2034</v>
      </c>
      <c r="D192" s="148" t="s">
        <v>1929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74" t="s">
        <v>2035</v>
      </c>
      <c r="D193" s="275"/>
      <c r="E193" s="275"/>
      <c r="F193" s="275"/>
      <c r="G193" s="27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282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5"/>
      <c r="D194" s="266"/>
      <c r="E194" s="266"/>
      <c r="F194" s="266"/>
      <c r="G194" s="266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2036</v>
      </c>
      <c r="C195" s="156" t="s">
        <v>2037</v>
      </c>
      <c r="D195" s="148" t="s">
        <v>1011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74" t="s">
        <v>2038</v>
      </c>
      <c r="D196" s="275"/>
      <c r="E196" s="275"/>
      <c r="F196" s="275"/>
      <c r="G196" s="27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282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65"/>
      <c r="D197" s="266"/>
      <c r="E197" s="266"/>
      <c r="F197" s="266"/>
      <c r="G197" s="26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2039</v>
      </c>
      <c r="C198" s="156" t="s">
        <v>2040</v>
      </c>
      <c r="D198" s="148" t="s">
        <v>1011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74" t="s">
        <v>2041</v>
      </c>
      <c r="D199" s="275"/>
      <c r="E199" s="275"/>
      <c r="F199" s="275"/>
      <c r="G199" s="275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282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5"/>
      <c r="D200" s="266"/>
      <c r="E200" s="266"/>
      <c r="F200" s="266"/>
      <c r="G200" s="266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2042</v>
      </c>
      <c r="C201" s="156" t="s">
        <v>2043</v>
      </c>
      <c r="D201" s="148" t="s">
        <v>1011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74" t="s">
        <v>2044</v>
      </c>
      <c r="D202" s="275"/>
      <c r="E202" s="275"/>
      <c r="F202" s="275"/>
      <c r="G202" s="27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65"/>
      <c r="D203" s="266"/>
      <c r="E203" s="266"/>
      <c r="F203" s="266"/>
      <c r="G203" s="26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2045</v>
      </c>
      <c r="C204" s="156" t="s">
        <v>2046</v>
      </c>
      <c r="D204" s="148" t="s">
        <v>1011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3"/>
      <c r="D205" s="264"/>
      <c r="E205" s="264"/>
      <c r="F205" s="264"/>
      <c r="G205" s="26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2047</v>
      </c>
      <c r="C206" s="156" t="s">
        <v>2048</v>
      </c>
      <c r="D206" s="148" t="s">
        <v>1011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63"/>
      <c r="D207" s="264"/>
      <c r="E207" s="264"/>
      <c r="F207" s="264"/>
      <c r="G207" s="264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2049</v>
      </c>
      <c r="C208" s="156" t="s">
        <v>2050</v>
      </c>
      <c r="D208" s="148" t="s">
        <v>1011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63"/>
      <c r="D209" s="264"/>
      <c r="E209" s="264"/>
      <c r="F209" s="264"/>
      <c r="G209" s="264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2051</v>
      </c>
      <c r="C210" s="156" t="s">
        <v>2052</v>
      </c>
      <c r="D210" s="148" t="s">
        <v>1929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3"/>
      <c r="D211" s="264"/>
      <c r="E211" s="264"/>
      <c r="F211" s="264"/>
      <c r="G211" s="26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2053</v>
      </c>
      <c r="C212" s="156" t="s">
        <v>2054</v>
      </c>
      <c r="D212" s="148" t="s">
        <v>1011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3"/>
      <c r="D213" s="264"/>
      <c r="E213" s="264"/>
      <c r="F213" s="264"/>
      <c r="G213" s="26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2055</v>
      </c>
      <c r="C214" s="156" t="s">
        <v>2056</v>
      </c>
      <c r="D214" s="148" t="s">
        <v>1011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3"/>
      <c r="D215" s="264"/>
      <c r="E215" s="264"/>
      <c r="F215" s="264"/>
      <c r="G215" s="26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2057</v>
      </c>
      <c r="C216" s="156" t="s">
        <v>2058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3"/>
      <c r="D217" s="264"/>
      <c r="E217" s="264"/>
      <c r="F217" s="264"/>
      <c r="G217" s="26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2059</v>
      </c>
      <c r="C218" s="156" t="s">
        <v>2060</v>
      </c>
      <c r="D218" s="148" t="s">
        <v>1011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74" t="s">
        <v>2061</v>
      </c>
      <c r="D219" s="275"/>
      <c r="E219" s="275"/>
      <c r="F219" s="275"/>
      <c r="G219" s="27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282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65"/>
      <c r="D220" s="266"/>
      <c r="E220" s="266"/>
      <c r="F220" s="266"/>
      <c r="G220" s="26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283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2062</v>
      </c>
      <c r="C221" s="156" t="s">
        <v>2063</v>
      </c>
      <c r="D221" s="148" t="s">
        <v>1011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292</v>
      </c>
      <c r="T221" s="152" t="s">
        <v>278</v>
      </c>
      <c r="U221" s="136">
        <v>0</v>
      </c>
      <c r="V221" s="136">
        <f>ROUND(E221*U221,2)</f>
        <v>0</v>
      </c>
      <c r="W221" s="136"/>
      <c r="X221" s="136" t="s">
        <v>319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608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63"/>
      <c r="D222" s="264"/>
      <c r="E222" s="264"/>
      <c r="F222" s="264"/>
      <c r="G222" s="264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2064</v>
      </c>
      <c r="C223" s="156" t="s">
        <v>2065</v>
      </c>
      <c r="D223" s="148" t="s">
        <v>1011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292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319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63"/>
      <c r="D224" s="264"/>
      <c r="E224" s="264"/>
      <c r="F224" s="264"/>
      <c r="G224" s="264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283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2066</v>
      </c>
      <c r="C225" s="156" t="s">
        <v>2067</v>
      </c>
      <c r="D225" s="148" t="s">
        <v>1011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292</v>
      </c>
      <c r="T225" s="152" t="s">
        <v>278</v>
      </c>
      <c r="U225" s="136">
        <v>0</v>
      </c>
      <c r="V225" s="136">
        <f>ROUND(E225*U225,2)</f>
        <v>0</v>
      </c>
      <c r="W225" s="136"/>
      <c r="X225" s="136" t="s">
        <v>319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608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63"/>
      <c r="D226" s="264"/>
      <c r="E226" s="264"/>
      <c r="F226" s="264"/>
      <c r="G226" s="264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283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2068</v>
      </c>
      <c r="C227" s="156" t="s">
        <v>2069</v>
      </c>
      <c r="D227" s="148" t="s">
        <v>1011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292</v>
      </c>
      <c r="T227" s="152" t="s">
        <v>278</v>
      </c>
      <c r="U227" s="136">
        <v>0</v>
      </c>
      <c r="V227" s="136">
        <f>ROUND(E227*U227,2)</f>
        <v>0</v>
      </c>
      <c r="W227" s="136"/>
      <c r="X227" s="136" t="s">
        <v>319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608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63"/>
      <c r="D228" s="264"/>
      <c r="E228" s="264"/>
      <c r="F228" s="264"/>
      <c r="G228" s="264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283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259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315</v>
      </c>
    </row>
    <row r="231" spans="1:60" x14ac:dyDescent="0.2">
      <c r="C231" s="160"/>
      <c r="D231" s="10"/>
      <c r="AG231" t="s">
        <v>316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2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54</v>
      </c>
      <c r="C4" s="271" t="s">
        <v>55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272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2070</v>
      </c>
      <c r="C9" s="156" t="s">
        <v>2071</v>
      </c>
      <c r="D9" s="148" t="s">
        <v>2072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2074</v>
      </c>
      <c r="C11" s="156" t="s">
        <v>31</v>
      </c>
      <c r="D11" s="148" t="s">
        <v>2072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2075</v>
      </c>
      <c r="C13" s="156" t="s">
        <v>2076</v>
      </c>
      <c r="D13" s="148" t="s">
        <v>2072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2074</v>
      </c>
      <c r="C15" s="156" t="s">
        <v>31</v>
      </c>
      <c r="D15" s="148" t="s">
        <v>2072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2077</v>
      </c>
      <c r="C17" s="156" t="s">
        <v>2078</v>
      </c>
      <c r="D17" s="148" t="s">
        <v>1011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2079</v>
      </c>
      <c r="C19" s="156" t="s">
        <v>31</v>
      </c>
      <c r="D19" s="148" t="s">
        <v>1011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2080</v>
      </c>
      <c r="C21" s="156" t="s">
        <v>2081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2082</v>
      </c>
      <c r="C23" s="156" t="s">
        <v>31</v>
      </c>
      <c r="D23" s="148" t="s">
        <v>1011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2083</v>
      </c>
      <c r="C25" s="156" t="s">
        <v>2084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2082</v>
      </c>
      <c r="C27" s="156" t="s">
        <v>31</v>
      </c>
      <c r="D27" s="148" t="s">
        <v>1011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2085</v>
      </c>
      <c r="C29" s="156" t="s">
        <v>2086</v>
      </c>
      <c r="D29" s="148" t="s">
        <v>1011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3"/>
      <c r="D30" s="264"/>
      <c r="E30" s="264"/>
      <c r="F30" s="264"/>
      <c r="G30" s="264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2087</v>
      </c>
      <c r="C31" s="156" t="s">
        <v>31</v>
      </c>
      <c r="D31" s="148" t="s">
        <v>1011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3"/>
      <c r="D32" s="264"/>
      <c r="E32" s="264"/>
      <c r="F32" s="264"/>
      <c r="G32" s="264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2088</v>
      </c>
      <c r="C33" s="156" t="s">
        <v>2089</v>
      </c>
      <c r="D33" s="148" t="s">
        <v>1011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676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3"/>
      <c r="D34" s="264"/>
      <c r="E34" s="264"/>
      <c r="F34" s="264"/>
      <c r="G34" s="26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2090</v>
      </c>
      <c r="C35" s="156" t="s">
        <v>31</v>
      </c>
      <c r="D35" s="148" t="s">
        <v>1011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3"/>
      <c r="D36" s="264"/>
      <c r="E36" s="264"/>
      <c r="F36" s="264"/>
      <c r="G36" s="264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2091</v>
      </c>
      <c r="C37" s="156" t="s">
        <v>2092</v>
      </c>
      <c r="D37" s="148" t="s">
        <v>1011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676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2093</v>
      </c>
      <c r="C39" s="156" t="s">
        <v>31</v>
      </c>
      <c r="D39" s="148" t="s">
        <v>1011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2094</v>
      </c>
      <c r="C41" s="156" t="s">
        <v>2095</v>
      </c>
      <c r="D41" s="148" t="s">
        <v>1011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676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2096</v>
      </c>
      <c r="C43" s="156" t="s">
        <v>31</v>
      </c>
      <c r="D43" s="148" t="s">
        <v>1011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3"/>
      <c r="D44" s="264"/>
      <c r="E44" s="264"/>
      <c r="F44" s="264"/>
      <c r="G44" s="26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2097</v>
      </c>
      <c r="C45" s="156" t="s">
        <v>2098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2099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3"/>
      <c r="D48" s="264"/>
      <c r="E48" s="264"/>
      <c r="F48" s="264"/>
      <c r="G48" s="264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2100</v>
      </c>
      <c r="C49" s="156" t="s">
        <v>2101</v>
      </c>
      <c r="D49" s="148" t="s">
        <v>1011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676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3"/>
      <c r="D50" s="264"/>
      <c r="E50" s="264"/>
      <c r="F50" s="264"/>
      <c r="G50" s="26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2102</v>
      </c>
      <c r="C51" s="156" t="s">
        <v>31</v>
      </c>
      <c r="D51" s="148" t="s">
        <v>1011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3"/>
      <c r="D52" s="264"/>
      <c r="E52" s="264"/>
      <c r="F52" s="264"/>
      <c r="G52" s="264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2103</v>
      </c>
      <c r="C53" s="156" t="s">
        <v>2104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676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3"/>
      <c r="D54" s="264"/>
      <c r="E54" s="264"/>
      <c r="F54" s="264"/>
      <c r="G54" s="264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2105</v>
      </c>
      <c r="C55" s="156" t="s">
        <v>31</v>
      </c>
      <c r="D55" s="148" t="s">
        <v>1011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3"/>
      <c r="D56" s="264"/>
      <c r="E56" s="264"/>
      <c r="F56" s="264"/>
      <c r="G56" s="26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2106</v>
      </c>
      <c r="C57" s="156" t="s">
        <v>2107</v>
      </c>
      <c r="D57" s="148" t="s">
        <v>1011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676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3"/>
      <c r="D58" s="264"/>
      <c r="E58" s="264"/>
      <c r="F58" s="264"/>
      <c r="G58" s="26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2108</v>
      </c>
      <c r="C59" s="156" t="s">
        <v>31</v>
      </c>
      <c r="D59" s="148" t="s">
        <v>1011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3"/>
      <c r="D60" s="264"/>
      <c r="E60" s="264"/>
      <c r="F60" s="264"/>
      <c r="G60" s="26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2109</v>
      </c>
      <c r="C61" s="156" t="s">
        <v>2110</v>
      </c>
      <c r="D61" s="148" t="s">
        <v>360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676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3"/>
      <c r="D62" s="264"/>
      <c r="E62" s="264"/>
      <c r="F62" s="264"/>
      <c r="G62" s="264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2111</v>
      </c>
      <c r="C63" s="156" t="s">
        <v>2112</v>
      </c>
      <c r="D63" s="148" t="s">
        <v>360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3"/>
      <c r="D64" s="264"/>
      <c r="E64" s="264"/>
      <c r="F64" s="264"/>
      <c r="G64" s="264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2113</v>
      </c>
      <c r="C65" s="156" t="s">
        <v>2114</v>
      </c>
      <c r="D65" s="148" t="s">
        <v>360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676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3"/>
      <c r="D66" s="264"/>
      <c r="E66" s="264"/>
      <c r="F66" s="264"/>
      <c r="G66" s="26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2115</v>
      </c>
      <c r="C67" s="156" t="s">
        <v>31</v>
      </c>
      <c r="D67" s="148" t="s">
        <v>360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3"/>
      <c r="D68" s="264"/>
      <c r="E68" s="264"/>
      <c r="F68" s="264"/>
      <c r="G68" s="26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2116</v>
      </c>
      <c r="C69" s="156" t="s">
        <v>2117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676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3"/>
      <c r="D70" s="264"/>
      <c r="E70" s="264"/>
      <c r="F70" s="264"/>
      <c r="G70" s="26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2118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3"/>
      <c r="D72" s="264"/>
      <c r="E72" s="264"/>
      <c r="F72" s="264"/>
      <c r="G72" s="26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2119</v>
      </c>
      <c r="C73" s="156" t="s">
        <v>2120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676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2121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2122</v>
      </c>
      <c r="C77" s="156" t="s">
        <v>2123</v>
      </c>
      <c r="D77" s="148" t="s">
        <v>360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2124</v>
      </c>
      <c r="C79" s="156" t="s">
        <v>2125</v>
      </c>
      <c r="D79" s="148" t="s">
        <v>360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2126</v>
      </c>
      <c r="C81" s="156" t="s">
        <v>2127</v>
      </c>
      <c r="D81" s="148" t="s">
        <v>360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2128</v>
      </c>
      <c r="C83" s="156" t="s">
        <v>31</v>
      </c>
      <c r="D83" s="148" t="s">
        <v>360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272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2129</v>
      </c>
      <c r="C86" s="156" t="s">
        <v>2130</v>
      </c>
      <c r="D86" s="148" t="s">
        <v>2072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676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3"/>
      <c r="D87" s="264"/>
      <c r="E87" s="264"/>
      <c r="F87" s="264"/>
      <c r="G87" s="264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2131</v>
      </c>
      <c r="C88" s="156" t="s">
        <v>31</v>
      </c>
      <c r="D88" s="148" t="s">
        <v>2072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3"/>
      <c r="D89" s="264"/>
      <c r="E89" s="264"/>
      <c r="F89" s="264"/>
      <c r="G89" s="26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2132</v>
      </c>
      <c r="C90" s="156" t="s">
        <v>2130</v>
      </c>
      <c r="D90" s="148" t="s">
        <v>2072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676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3"/>
      <c r="D91" s="264"/>
      <c r="E91" s="264"/>
      <c r="F91" s="264"/>
      <c r="G91" s="26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2133</v>
      </c>
      <c r="C92" s="156" t="s">
        <v>31</v>
      </c>
      <c r="D92" s="148" t="s">
        <v>2072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3"/>
      <c r="D93" s="264"/>
      <c r="E93" s="264"/>
      <c r="F93" s="264"/>
      <c r="G93" s="26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2134</v>
      </c>
      <c r="C94" s="156" t="s">
        <v>2135</v>
      </c>
      <c r="D94" s="148" t="s">
        <v>2072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676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3"/>
      <c r="D95" s="264"/>
      <c r="E95" s="264"/>
      <c r="F95" s="264"/>
      <c r="G95" s="264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2136</v>
      </c>
      <c r="C96" s="156" t="s">
        <v>31</v>
      </c>
      <c r="D96" s="148" t="s">
        <v>2072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3"/>
      <c r="D97" s="264"/>
      <c r="E97" s="264"/>
      <c r="F97" s="264"/>
      <c r="G97" s="264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2137</v>
      </c>
      <c r="C98" s="156" t="s">
        <v>2135</v>
      </c>
      <c r="D98" s="148" t="s">
        <v>2072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676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3"/>
      <c r="D99" s="264"/>
      <c r="E99" s="264"/>
      <c r="F99" s="264"/>
      <c r="G99" s="264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2138</v>
      </c>
      <c r="C100" s="156" t="s">
        <v>31</v>
      </c>
      <c r="D100" s="148" t="s">
        <v>2072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3"/>
      <c r="D101" s="264"/>
      <c r="E101" s="264"/>
      <c r="F101" s="264"/>
      <c r="G101" s="264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2139</v>
      </c>
      <c r="C102" s="156" t="s">
        <v>2130</v>
      </c>
      <c r="D102" s="148" t="s">
        <v>2072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676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3"/>
      <c r="D103" s="264"/>
      <c r="E103" s="264"/>
      <c r="F103" s="264"/>
      <c r="G103" s="264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2140</v>
      </c>
      <c r="C104" s="156" t="s">
        <v>31</v>
      </c>
      <c r="D104" s="148" t="s">
        <v>2072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3"/>
      <c r="D105" s="264"/>
      <c r="E105" s="264"/>
      <c r="F105" s="264"/>
      <c r="G105" s="264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2141</v>
      </c>
      <c r="C106" s="156" t="s">
        <v>2130</v>
      </c>
      <c r="D106" s="148" t="s">
        <v>2072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676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3"/>
      <c r="D107" s="264"/>
      <c r="E107" s="264"/>
      <c r="F107" s="264"/>
      <c r="G107" s="264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2142</v>
      </c>
      <c r="C108" s="156" t="s">
        <v>31</v>
      </c>
      <c r="D108" s="148" t="s">
        <v>2072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63"/>
      <c r="D109" s="264"/>
      <c r="E109" s="264"/>
      <c r="F109" s="264"/>
      <c r="G109" s="264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2143</v>
      </c>
      <c r="C110" s="156" t="s">
        <v>2135</v>
      </c>
      <c r="D110" s="148" t="s">
        <v>1011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676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3"/>
      <c r="D111" s="264"/>
      <c r="E111" s="264"/>
      <c r="F111" s="264"/>
      <c r="G111" s="264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2144</v>
      </c>
      <c r="C112" s="156" t="s">
        <v>31</v>
      </c>
      <c r="D112" s="148" t="s">
        <v>1011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3"/>
      <c r="D113" s="264"/>
      <c r="E113" s="264"/>
      <c r="F113" s="264"/>
      <c r="G113" s="26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2145</v>
      </c>
      <c r="C114" s="156" t="s">
        <v>2146</v>
      </c>
      <c r="D114" s="148" t="s">
        <v>1011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676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63"/>
      <c r="D115" s="264"/>
      <c r="E115" s="264"/>
      <c r="F115" s="264"/>
      <c r="G115" s="264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2147</v>
      </c>
      <c r="C116" s="156" t="s">
        <v>31</v>
      </c>
      <c r="D116" s="148" t="s">
        <v>1011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3"/>
      <c r="D117" s="264"/>
      <c r="E117" s="264"/>
      <c r="F117" s="264"/>
      <c r="G117" s="264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2148</v>
      </c>
      <c r="C118" s="156" t="s">
        <v>2149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676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3"/>
      <c r="D119" s="264"/>
      <c r="E119" s="264"/>
      <c r="F119" s="264"/>
      <c r="G119" s="264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2150</v>
      </c>
      <c r="C120" s="156" t="s">
        <v>31</v>
      </c>
      <c r="D120" s="148" t="s">
        <v>1011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3"/>
      <c r="D121" s="264"/>
      <c r="E121" s="264"/>
      <c r="F121" s="264"/>
      <c r="G121" s="264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2151</v>
      </c>
      <c r="C122" s="156" t="s">
        <v>2152</v>
      </c>
      <c r="D122" s="148" t="s">
        <v>1011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3"/>
      <c r="D123" s="264"/>
      <c r="E123" s="264"/>
      <c r="F123" s="264"/>
      <c r="G123" s="264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2153</v>
      </c>
      <c r="C124" s="156" t="s">
        <v>31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3"/>
      <c r="D125" s="264"/>
      <c r="E125" s="264"/>
      <c r="F125" s="264"/>
      <c r="G125" s="264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2154</v>
      </c>
      <c r="C126" s="156" t="s">
        <v>2155</v>
      </c>
      <c r="D126" s="148" t="s">
        <v>1011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676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63"/>
      <c r="D127" s="264"/>
      <c r="E127" s="264"/>
      <c r="F127" s="264"/>
      <c r="G127" s="264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2156</v>
      </c>
      <c r="C128" s="156" t="s">
        <v>31</v>
      </c>
      <c r="D128" s="148" t="s">
        <v>1011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3"/>
      <c r="D129" s="264"/>
      <c r="E129" s="264"/>
      <c r="F129" s="264"/>
      <c r="G129" s="264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2157</v>
      </c>
      <c r="C130" s="156" t="s">
        <v>2158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676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63"/>
      <c r="D131" s="264"/>
      <c r="E131" s="264"/>
      <c r="F131" s="264"/>
      <c r="G131" s="264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2159</v>
      </c>
      <c r="C132" s="156" t="s">
        <v>31</v>
      </c>
      <c r="D132" s="148" t="s">
        <v>1011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292</v>
      </c>
      <c r="T132" s="152" t="s">
        <v>278</v>
      </c>
      <c r="U132" s="136">
        <v>0</v>
      </c>
      <c r="V132" s="136">
        <f>ROUND(E132*U132,2)</f>
        <v>0</v>
      </c>
      <c r="W132" s="136"/>
      <c r="X132" s="136" t="s">
        <v>319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608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63"/>
      <c r="D133" s="264"/>
      <c r="E133" s="264"/>
      <c r="F133" s="264"/>
      <c r="G133" s="264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2160</v>
      </c>
      <c r="C134" s="156" t="s">
        <v>2161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292</v>
      </c>
      <c r="T134" s="152" t="s">
        <v>278</v>
      </c>
      <c r="U134" s="136">
        <v>0</v>
      </c>
      <c r="V134" s="136">
        <f>ROUND(E134*U134,2)</f>
        <v>0</v>
      </c>
      <c r="W134" s="136"/>
      <c r="X134" s="136" t="s">
        <v>676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63"/>
      <c r="D135" s="264"/>
      <c r="E135" s="264"/>
      <c r="F135" s="264"/>
      <c r="G135" s="264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2162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3"/>
      <c r="D137" s="264"/>
      <c r="E137" s="264"/>
      <c r="F137" s="264"/>
      <c r="G137" s="26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2163</v>
      </c>
      <c r="C138" s="156" t="s">
        <v>2164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676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3"/>
      <c r="D139" s="264"/>
      <c r="E139" s="264"/>
      <c r="F139" s="264"/>
      <c r="G139" s="26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2165</v>
      </c>
      <c r="C140" s="156" t="s">
        <v>31</v>
      </c>
      <c r="D140" s="148" t="s">
        <v>1011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3"/>
      <c r="D141" s="264"/>
      <c r="E141" s="264"/>
      <c r="F141" s="264"/>
      <c r="G141" s="26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2166</v>
      </c>
      <c r="C142" s="156" t="s">
        <v>2167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676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63"/>
      <c r="D143" s="264"/>
      <c r="E143" s="264"/>
      <c r="F143" s="264"/>
      <c r="G143" s="264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2168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3"/>
      <c r="D145" s="264"/>
      <c r="E145" s="264"/>
      <c r="F145" s="264"/>
      <c r="G145" s="26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2169</v>
      </c>
      <c r="C146" s="156" t="s">
        <v>2170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3"/>
      <c r="D147" s="264"/>
      <c r="E147" s="264"/>
      <c r="F147" s="264"/>
      <c r="G147" s="26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2171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63"/>
      <c r="D149" s="264"/>
      <c r="E149" s="264"/>
      <c r="F149" s="264"/>
      <c r="G149" s="264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2172</v>
      </c>
      <c r="C150" s="156" t="s">
        <v>2173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292</v>
      </c>
      <c r="T150" s="152" t="s">
        <v>278</v>
      </c>
      <c r="U150" s="136">
        <v>0</v>
      </c>
      <c r="V150" s="136">
        <f>ROUND(E150*U150,2)</f>
        <v>0</v>
      </c>
      <c r="W150" s="136"/>
      <c r="X150" s="136" t="s">
        <v>676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63"/>
      <c r="D151" s="264"/>
      <c r="E151" s="264"/>
      <c r="F151" s="264"/>
      <c r="G151" s="264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2174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63"/>
      <c r="D153" s="264"/>
      <c r="E153" s="264"/>
      <c r="F153" s="264"/>
      <c r="G153" s="264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2175</v>
      </c>
      <c r="C154" s="156" t="s">
        <v>2176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676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3"/>
      <c r="D155" s="264"/>
      <c r="E155" s="264"/>
      <c r="F155" s="264"/>
      <c r="G155" s="26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2177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3"/>
      <c r="D157" s="264"/>
      <c r="E157" s="264"/>
      <c r="F157" s="264"/>
      <c r="G157" s="26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2178</v>
      </c>
      <c r="C158" s="156" t="s">
        <v>2179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3"/>
      <c r="D159" s="264"/>
      <c r="E159" s="264"/>
      <c r="F159" s="264"/>
      <c r="G159" s="26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2180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319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608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63"/>
      <c r="D161" s="264"/>
      <c r="E161" s="264"/>
      <c r="F161" s="264"/>
      <c r="G161" s="264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2181</v>
      </c>
      <c r="C162" s="156" t="s">
        <v>2182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3"/>
      <c r="D163" s="264"/>
      <c r="E163" s="264"/>
      <c r="F163" s="264"/>
      <c r="G163" s="264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2183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63"/>
      <c r="D165" s="264"/>
      <c r="E165" s="264"/>
      <c r="F165" s="264"/>
      <c r="G165" s="264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2184</v>
      </c>
      <c r="C166" s="156" t="s">
        <v>2185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63"/>
      <c r="D167" s="264"/>
      <c r="E167" s="264"/>
      <c r="F167" s="264"/>
      <c r="G167" s="264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2186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3"/>
      <c r="D169" s="264"/>
      <c r="E169" s="264"/>
      <c r="F169" s="264"/>
      <c r="G169" s="264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272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273</v>
      </c>
    </row>
    <row r="171" spans="1:60" outlineLevel="1" x14ac:dyDescent="0.2">
      <c r="A171" s="146">
        <v>81</v>
      </c>
      <c r="B171" s="147" t="s">
        <v>2012</v>
      </c>
      <c r="C171" s="156" t="s">
        <v>2187</v>
      </c>
      <c r="D171" s="148" t="s">
        <v>1497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3"/>
      <c r="D172" s="264"/>
      <c r="E172" s="264"/>
      <c r="F172" s="264"/>
      <c r="G172" s="26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2188</v>
      </c>
      <c r="C173" s="156" t="s">
        <v>2189</v>
      </c>
      <c r="D173" s="148" t="s">
        <v>1497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3"/>
      <c r="D174" s="264"/>
      <c r="E174" s="264"/>
      <c r="F174" s="264"/>
      <c r="G174" s="26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2190</v>
      </c>
      <c r="C175" s="156" t="s">
        <v>2191</v>
      </c>
      <c r="D175" s="148" t="s">
        <v>1497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3"/>
      <c r="D176" s="264"/>
      <c r="E176" s="264"/>
      <c r="F176" s="264"/>
      <c r="G176" s="26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2014</v>
      </c>
      <c r="C177" s="156" t="s">
        <v>2192</v>
      </c>
      <c r="D177" s="148" t="s">
        <v>1497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3"/>
      <c r="D178" s="264"/>
      <c r="E178" s="264"/>
      <c r="F178" s="264"/>
      <c r="G178" s="26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2016</v>
      </c>
      <c r="C179" s="156" t="s">
        <v>2193</v>
      </c>
      <c r="D179" s="148" t="s">
        <v>1497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3"/>
      <c r="D180" s="264"/>
      <c r="E180" s="264"/>
      <c r="F180" s="264"/>
      <c r="G180" s="26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272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273</v>
      </c>
    </row>
    <row r="182" spans="1:60" ht="22.5" outlineLevel="1" x14ac:dyDescent="0.2">
      <c r="A182" s="146">
        <v>86</v>
      </c>
      <c r="B182" s="147" t="s">
        <v>2194</v>
      </c>
      <c r="C182" s="156" t="s">
        <v>2195</v>
      </c>
      <c r="D182" s="148" t="s">
        <v>360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676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3"/>
      <c r="D183" s="264"/>
      <c r="E183" s="264"/>
      <c r="F183" s="264"/>
      <c r="G183" s="26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2196</v>
      </c>
      <c r="C184" s="156" t="s">
        <v>2197</v>
      </c>
      <c r="D184" s="148" t="s">
        <v>360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63"/>
      <c r="D185" s="264"/>
      <c r="E185" s="264"/>
      <c r="F185" s="264"/>
      <c r="G185" s="264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2198</v>
      </c>
      <c r="C186" s="156" t="s">
        <v>2199</v>
      </c>
      <c r="D186" s="148" t="s">
        <v>360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676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63"/>
      <c r="D187" s="264"/>
      <c r="E187" s="264"/>
      <c r="F187" s="264"/>
      <c r="G187" s="264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2200</v>
      </c>
      <c r="C188" s="156" t="s">
        <v>2197</v>
      </c>
      <c r="D188" s="148" t="s">
        <v>360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3"/>
      <c r="D189" s="264"/>
      <c r="E189" s="264"/>
      <c r="F189" s="264"/>
      <c r="G189" s="26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2201</v>
      </c>
      <c r="C190" s="156" t="s">
        <v>2202</v>
      </c>
      <c r="D190" s="148" t="s">
        <v>360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676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3"/>
      <c r="D191" s="264"/>
      <c r="E191" s="264"/>
      <c r="F191" s="264"/>
      <c r="G191" s="26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2203</v>
      </c>
      <c r="C192" s="156" t="s">
        <v>2197</v>
      </c>
      <c r="D192" s="148" t="s">
        <v>360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63"/>
      <c r="D193" s="264"/>
      <c r="E193" s="264"/>
      <c r="F193" s="264"/>
      <c r="G193" s="264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272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273</v>
      </c>
    </row>
    <row r="195" spans="1:60" outlineLevel="1" x14ac:dyDescent="0.2">
      <c r="A195" s="146">
        <v>92</v>
      </c>
      <c r="B195" s="147" t="s">
        <v>2033</v>
      </c>
      <c r="C195" s="156" t="s">
        <v>2204</v>
      </c>
      <c r="D195" s="148" t="s">
        <v>2072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63"/>
      <c r="D196" s="264"/>
      <c r="E196" s="264"/>
      <c r="F196" s="264"/>
      <c r="G196" s="264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2045</v>
      </c>
      <c r="C197" s="156" t="s">
        <v>2205</v>
      </c>
      <c r="D197" s="148" t="s">
        <v>2072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63"/>
      <c r="D198" s="264"/>
      <c r="E198" s="264"/>
      <c r="F198" s="264"/>
      <c r="G198" s="264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2047</v>
      </c>
      <c r="C199" s="156" t="s">
        <v>2206</v>
      </c>
      <c r="D199" s="148" t="s">
        <v>2072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3"/>
      <c r="D200" s="264"/>
      <c r="E200" s="264"/>
      <c r="F200" s="264"/>
      <c r="G200" s="26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2036</v>
      </c>
      <c r="C201" s="156" t="s">
        <v>2207</v>
      </c>
      <c r="D201" s="148" t="s">
        <v>2072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63"/>
      <c r="D202" s="264"/>
      <c r="E202" s="264"/>
      <c r="F202" s="264"/>
      <c r="G202" s="264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2039</v>
      </c>
      <c r="C203" s="156" t="s">
        <v>2208</v>
      </c>
      <c r="D203" s="148" t="s">
        <v>2072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63"/>
      <c r="D204" s="264"/>
      <c r="E204" s="264"/>
      <c r="F204" s="264"/>
      <c r="G204" s="264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2042</v>
      </c>
      <c r="C205" s="156" t="s">
        <v>2209</v>
      </c>
      <c r="D205" s="148" t="s">
        <v>1004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63"/>
      <c r="D206" s="264"/>
      <c r="E206" s="264"/>
      <c r="F206" s="264"/>
      <c r="G206" s="264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259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315</v>
      </c>
    </row>
    <row r="209" spans="3:33" x14ac:dyDescent="0.2">
      <c r="C209" s="160"/>
      <c r="D209" s="10"/>
      <c r="AG209" t="s">
        <v>316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314" activePane="bottomLeft" state="frozen"/>
      <selection pane="bottomLeft" activeCell="F339" sqref="F33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56</v>
      </c>
      <c r="C4" s="271" t="s">
        <v>57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2059</v>
      </c>
      <c r="C9" s="156" t="s">
        <v>2210</v>
      </c>
      <c r="D9" s="148" t="s">
        <v>543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74"/>
      <c r="D10" s="275"/>
      <c r="E10" s="275"/>
      <c r="F10" s="275"/>
      <c r="G10" s="27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5"/>
      <c r="D11" s="266"/>
      <c r="E11" s="266"/>
      <c r="F11" s="266"/>
      <c r="G11" s="26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2062</v>
      </c>
      <c r="C12" s="156" t="s">
        <v>2211</v>
      </c>
      <c r="D12" s="148" t="s">
        <v>543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3"/>
      <c r="D13" s="264"/>
      <c r="E13" s="264"/>
      <c r="F13" s="264"/>
      <c r="G13" s="264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2064</v>
      </c>
      <c r="C14" s="156" t="s">
        <v>2212</v>
      </c>
      <c r="D14" s="148" t="s">
        <v>543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3"/>
      <c r="D15" s="264"/>
      <c r="E15" s="264"/>
      <c r="F15" s="264"/>
      <c r="G15" s="264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2066</v>
      </c>
      <c r="C16" s="156" t="s">
        <v>2213</v>
      </c>
      <c r="D16" s="148" t="s">
        <v>543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3"/>
      <c r="D17" s="264"/>
      <c r="E17" s="264"/>
      <c r="F17" s="264"/>
      <c r="G17" s="264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2068</v>
      </c>
      <c r="C18" s="156" t="s">
        <v>2214</v>
      </c>
      <c r="D18" s="148" t="s">
        <v>543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3"/>
      <c r="D19" s="264"/>
      <c r="E19" s="264"/>
      <c r="F19" s="264"/>
      <c r="G19" s="264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2215</v>
      </c>
      <c r="C20" s="156" t="s">
        <v>2216</v>
      </c>
      <c r="D20" s="148" t="s">
        <v>543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3"/>
      <c r="D21" s="264"/>
      <c r="E21" s="264"/>
      <c r="F21" s="264"/>
      <c r="G21" s="264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2217</v>
      </c>
      <c r="C22" s="156" t="s">
        <v>2218</v>
      </c>
      <c r="D22" s="148" t="s">
        <v>543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3"/>
      <c r="D23" s="264"/>
      <c r="E23" s="264"/>
      <c r="F23" s="264"/>
      <c r="G23" s="264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2219</v>
      </c>
      <c r="C24" s="156" t="s">
        <v>2220</v>
      </c>
      <c r="D24" s="148" t="s">
        <v>543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3"/>
      <c r="D25" s="264"/>
      <c r="E25" s="264"/>
      <c r="F25" s="264"/>
      <c r="G25" s="26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2221</v>
      </c>
      <c r="C26" s="156" t="s">
        <v>2222</v>
      </c>
      <c r="D26" s="148" t="s">
        <v>543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3"/>
      <c r="D27" s="264"/>
      <c r="E27" s="264"/>
      <c r="F27" s="264"/>
      <c r="G27" s="264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2057</v>
      </c>
      <c r="C28" s="156" t="s">
        <v>2223</v>
      </c>
      <c r="D28" s="148" t="s">
        <v>543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676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74"/>
      <c r="D29" s="275"/>
      <c r="E29" s="275"/>
      <c r="F29" s="275"/>
      <c r="G29" s="27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5"/>
      <c r="D30" s="266"/>
      <c r="E30" s="266"/>
      <c r="F30" s="266"/>
      <c r="G30" s="26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272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273</v>
      </c>
    </row>
    <row r="32" spans="1:60" ht="56.25" outlineLevel="1" x14ac:dyDescent="0.2">
      <c r="A32" s="146">
        <v>11</v>
      </c>
      <c r="B32" s="147" t="s">
        <v>1854</v>
      </c>
      <c r="C32" s="156" t="s">
        <v>3352</v>
      </c>
      <c r="D32" s="148" t="s">
        <v>1929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74"/>
      <c r="D33" s="275"/>
      <c r="E33" s="275"/>
      <c r="F33" s="275"/>
      <c r="G33" s="27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76"/>
      <c r="D34" s="277"/>
      <c r="E34" s="277"/>
      <c r="F34" s="277"/>
      <c r="G34" s="27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76"/>
      <c r="D35" s="277"/>
      <c r="E35" s="277"/>
      <c r="F35" s="277"/>
      <c r="G35" s="27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282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5"/>
      <c r="D36" s="266"/>
      <c r="E36" s="266"/>
      <c r="F36" s="266"/>
      <c r="G36" s="26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1856</v>
      </c>
      <c r="C37" s="156" t="s">
        <v>2224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3"/>
      <c r="D38" s="264"/>
      <c r="E38" s="264"/>
      <c r="F38" s="264"/>
      <c r="G38" s="264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1858</v>
      </c>
      <c r="C39" s="156" t="s">
        <v>2225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3"/>
      <c r="D40" s="264"/>
      <c r="E40" s="264"/>
      <c r="F40" s="264"/>
      <c r="G40" s="264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1860</v>
      </c>
      <c r="C41" s="156" t="s">
        <v>2226</v>
      </c>
      <c r="D41" s="148" t="s">
        <v>1929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3"/>
      <c r="D42" s="264"/>
      <c r="E42" s="264"/>
      <c r="F42" s="264"/>
      <c r="G42" s="26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1862</v>
      </c>
      <c r="C43" s="156" t="s">
        <v>2227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74"/>
      <c r="D44" s="275"/>
      <c r="E44" s="275"/>
      <c r="F44" s="275"/>
      <c r="G44" s="27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5"/>
      <c r="D45" s="266"/>
      <c r="E45" s="266"/>
      <c r="F45" s="266"/>
      <c r="G45" s="26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1864</v>
      </c>
      <c r="C46" s="156" t="s">
        <v>2228</v>
      </c>
      <c r="D46" s="148" t="s">
        <v>1011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74"/>
      <c r="D47" s="275"/>
      <c r="E47" s="275"/>
      <c r="F47" s="275"/>
      <c r="G47" s="27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5"/>
      <c r="D48" s="266"/>
      <c r="E48" s="266"/>
      <c r="F48" s="266"/>
      <c r="G48" s="26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1866</v>
      </c>
      <c r="C49" s="156" t="s">
        <v>2229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3"/>
      <c r="D50" s="264"/>
      <c r="E50" s="264"/>
      <c r="F50" s="264"/>
      <c r="G50" s="264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1868</v>
      </c>
      <c r="C51" s="156" t="s">
        <v>2230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74"/>
      <c r="D52" s="275"/>
      <c r="E52" s="275"/>
      <c r="F52" s="275"/>
      <c r="G52" s="27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282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5"/>
      <c r="D53" s="266"/>
      <c r="E53" s="266"/>
      <c r="F53" s="266"/>
      <c r="G53" s="26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1872</v>
      </c>
      <c r="C54" s="156" t="s">
        <v>2231</v>
      </c>
      <c r="D54" s="148" t="s">
        <v>1011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3"/>
      <c r="D55" s="264"/>
      <c r="E55" s="264"/>
      <c r="F55" s="264"/>
      <c r="G55" s="26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1874</v>
      </c>
      <c r="C56" s="156" t="s">
        <v>2232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3"/>
      <c r="D57" s="264"/>
      <c r="E57" s="264"/>
      <c r="F57" s="264"/>
      <c r="G57" s="26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1876</v>
      </c>
      <c r="C58" s="156" t="s">
        <v>3349</v>
      </c>
      <c r="D58" s="148" t="s">
        <v>1011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74"/>
      <c r="D59" s="275"/>
      <c r="E59" s="275"/>
      <c r="F59" s="275"/>
      <c r="G59" s="27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5"/>
      <c r="D60" s="266"/>
      <c r="E60" s="266"/>
      <c r="F60" s="266"/>
      <c r="G60" s="26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1878</v>
      </c>
      <c r="C61" s="156" t="s">
        <v>3350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74"/>
      <c r="D62" s="275"/>
      <c r="E62" s="275"/>
      <c r="F62" s="275"/>
      <c r="G62" s="27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5"/>
      <c r="D63" s="266"/>
      <c r="E63" s="266"/>
      <c r="F63" s="266"/>
      <c r="G63" s="26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1870</v>
      </c>
      <c r="C64" s="156" t="s">
        <v>2233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676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3"/>
      <c r="D65" s="264"/>
      <c r="E65" s="264"/>
      <c r="F65" s="264"/>
      <c r="G65" s="26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272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273</v>
      </c>
    </row>
    <row r="67" spans="1:60" outlineLevel="1" x14ac:dyDescent="0.2">
      <c r="A67" s="146">
        <v>24</v>
      </c>
      <c r="B67" s="147" t="s">
        <v>1880</v>
      </c>
      <c r="C67" s="156" t="s">
        <v>3434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74" t="s">
        <v>2234</v>
      </c>
      <c r="D68" s="275"/>
      <c r="E68" s="275"/>
      <c r="F68" s="275"/>
      <c r="G68" s="27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5"/>
      <c r="D69" s="266"/>
      <c r="E69" s="266"/>
      <c r="F69" s="266"/>
      <c r="G69" s="26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1882</v>
      </c>
      <c r="C70" s="156" t="s">
        <v>2235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74" t="s">
        <v>2236</v>
      </c>
      <c r="D71" s="275"/>
      <c r="E71" s="275"/>
      <c r="F71" s="275"/>
      <c r="G71" s="27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5"/>
      <c r="D72" s="266"/>
      <c r="E72" s="266"/>
      <c r="F72" s="266"/>
      <c r="G72" s="266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1884</v>
      </c>
      <c r="C73" s="156" t="s">
        <v>2237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74" t="s">
        <v>2238</v>
      </c>
      <c r="D74" s="275"/>
      <c r="E74" s="275"/>
      <c r="F74" s="275"/>
      <c r="G74" s="27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5"/>
      <c r="D75" s="266"/>
      <c r="E75" s="266"/>
      <c r="F75" s="266"/>
      <c r="G75" s="26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1886</v>
      </c>
      <c r="C76" s="156" t="s">
        <v>2239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74" t="s">
        <v>2240</v>
      </c>
      <c r="D77" s="275"/>
      <c r="E77" s="275"/>
      <c r="F77" s="275"/>
      <c r="G77" s="27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5"/>
      <c r="D78" s="266"/>
      <c r="E78" s="266"/>
      <c r="F78" s="266"/>
      <c r="G78" s="26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1888</v>
      </c>
      <c r="C79" s="156" t="s">
        <v>2241</v>
      </c>
      <c r="D79" s="148" t="s">
        <v>1011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74" t="s">
        <v>2242</v>
      </c>
      <c r="D80" s="275"/>
      <c r="E80" s="275"/>
      <c r="F80" s="275"/>
      <c r="G80" s="27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282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65"/>
      <c r="D81" s="266"/>
      <c r="E81" s="266"/>
      <c r="F81" s="266"/>
      <c r="G81" s="26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1890</v>
      </c>
      <c r="C82" s="156" t="s">
        <v>2243</v>
      </c>
      <c r="D82" s="148" t="s">
        <v>1011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74" t="s">
        <v>2244</v>
      </c>
      <c r="D83" s="275"/>
      <c r="E83" s="275"/>
      <c r="F83" s="275"/>
      <c r="G83" s="275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5"/>
      <c r="D84" s="266"/>
      <c r="E84" s="266"/>
      <c r="F84" s="266"/>
      <c r="G84" s="26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1892</v>
      </c>
      <c r="C85" s="156" t="s">
        <v>2245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74" t="s">
        <v>2246</v>
      </c>
      <c r="D86" s="275"/>
      <c r="E86" s="275"/>
      <c r="F86" s="275"/>
      <c r="G86" s="27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5"/>
      <c r="D87" s="266"/>
      <c r="E87" s="266"/>
      <c r="F87" s="266"/>
      <c r="G87" s="26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272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273</v>
      </c>
    </row>
    <row r="89" spans="1:60" outlineLevel="1" x14ac:dyDescent="0.2">
      <c r="A89" s="146">
        <v>31</v>
      </c>
      <c r="B89" s="147" t="s">
        <v>1894</v>
      </c>
      <c r="C89" s="156" t="s">
        <v>3435</v>
      </c>
      <c r="D89" s="148" t="s">
        <v>1011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74" t="s">
        <v>2234</v>
      </c>
      <c r="D90" s="275"/>
      <c r="E90" s="275"/>
      <c r="F90" s="275"/>
      <c r="G90" s="27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282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5"/>
      <c r="D91" s="266"/>
      <c r="E91" s="266"/>
      <c r="F91" s="266"/>
      <c r="G91" s="26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1896</v>
      </c>
      <c r="C92" s="156" t="s">
        <v>2235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74" t="s">
        <v>2236</v>
      </c>
      <c r="D93" s="275"/>
      <c r="E93" s="275"/>
      <c r="F93" s="275"/>
      <c r="G93" s="27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282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5"/>
      <c r="D94" s="266"/>
      <c r="E94" s="266"/>
      <c r="F94" s="266"/>
      <c r="G94" s="26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1898</v>
      </c>
      <c r="C95" s="156" t="s">
        <v>2237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74" t="s">
        <v>2238</v>
      </c>
      <c r="D96" s="275"/>
      <c r="E96" s="275"/>
      <c r="F96" s="275"/>
      <c r="G96" s="27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282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5"/>
      <c r="D97" s="266"/>
      <c r="E97" s="266"/>
      <c r="F97" s="266"/>
      <c r="G97" s="26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1900</v>
      </c>
      <c r="C98" s="156" t="s">
        <v>2247</v>
      </c>
      <c r="D98" s="148" t="s">
        <v>1011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74" t="s">
        <v>2248</v>
      </c>
      <c r="D99" s="275"/>
      <c r="E99" s="275"/>
      <c r="F99" s="275"/>
      <c r="G99" s="27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282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5"/>
      <c r="D100" s="266"/>
      <c r="E100" s="266"/>
      <c r="F100" s="266"/>
      <c r="G100" s="26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1902</v>
      </c>
      <c r="C101" s="156" t="s">
        <v>2249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74" t="s">
        <v>2250</v>
      </c>
      <c r="D102" s="275"/>
      <c r="E102" s="275"/>
      <c r="F102" s="275"/>
      <c r="G102" s="27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5"/>
      <c r="D103" s="266"/>
      <c r="E103" s="266"/>
      <c r="F103" s="266"/>
      <c r="G103" s="26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272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273</v>
      </c>
    </row>
    <row r="105" spans="1:60" outlineLevel="1" x14ac:dyDescent="0.2">
      <c r="A105" s="146">
        <v>36</v>
      </c>
      <c r="B105" s="147" t="s">
        <v>1904</v>
      </c>
      <c r="C105" s="156" t="s">
        <v>2251</v>
      </c>
      <c r="D105" s="148" t="s">
        <v>1011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74" t="s">
        <v>2252</v>
      </c>
      <c r="D106" s="275"/>
      <c r="E106" s="275"/>
      <c r="F106" s="275"/>
      <c r="G106" s="27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5"/>
      <c r="D107" s="266"/>
      <c r="E107" s="266"/>
      <c r="F107" s="266"/>
      <c r="G107" s="26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1906</v>
      </c>
      <c r="C108" s="156" t="s">
        <v>2253</v>
      </c>
      <c r="D108" s="148" t="s">
        <v>1011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74" t="s">
        <v>2254</v>
      </c>
      <c r="D109" s="275"/>
      <c r="E109" s="275"/>
      <c r="F109" s="275"/>
      <c r="G109" s="27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5"/>
      <c r="D110" s="266"/>
      <c r="E110" s="266"/>
      <c r="F110" s="266"/>
      <c r="G110" s="26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1908</v>
      </c>
      <c r="C111" s="156" t="s">
        <v>2255</v>
      </c>
      <c r="D111" s="148" t="s">
        <v>1011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74" t="s">
        <v>2242</v>
      </c>
      <c r="D112" s="275"/>
      <c r="E112" s="275"/>
      <c r="F112" s="275"/>
      <c r="G112" s="27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5"/>
      <c r="D113" s="266"/>
      <c r="E113" s="266"/>
      <c r="F113" s="266"/>
      <c r="G113" s="26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1910</v>
      </c>
      <c r="C114" s="156" t="s">
        <v>2256</v>
      </c>
      <c r="D114" s="148" t="s">
        <v>1011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74" t="s">
        <v>2246</v>
      </c>
      <c r="D115" s="275"/>
      <c r="E115" s="275"/>
      <c r="F115" s="275"/>
      <c r="G115" s="27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5"/>
      <c r="D116" s="266"/>
      <c r="E116" s="266"/>
      <c r="F116" s="266"/>
      <c r="G116" s="26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1912</v>
      </c>
      <c r="C117" s="156" t="s">
        <v>2257</v>
      </c>
      <c r="D117" s="148" t="s">
        <v>1011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74" t="s">
        <v>2258</v>
      </c>
      <c r="D118" s="275"/>
      <c r="E118" s="275"/>
      <c r="F118" s="275"/>
      <c r="G118" s="27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282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5"/>
      <c r="D119" s="266"/>
      <c r="E119" s="266"/>
      <c r="F119" s="266"/>
      <c r="G119" s="26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272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273</v>
      </c>
    </row>
    <row r="121" spans="1:60" outlineLevel="1" x14ac:dyDescent="0.2">
      <c r="A121" s="146">
        <v>41</v>
      </c>
      <c r="B121" s="147" t="s">
        <v>1914</v>
      </c>
      <c r="C121" s="156" t="s">
        <v>2259</v>
      </c>
      <c r="D121" s="148" t="s">
        <v>1011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74" t="s">
        <v>2260</v>
      </c>
      <c r="D122" s="275"/>
      <c r="E122" s="275"/>
      <c r="F122" s="275"/>
      <c r="G122" s="27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282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5"/>
      <c r="D123" s="266"/>
      <c r="E123" s="266"/>
      <c r="F123" s="266"/>
      <c r="G123" s="26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1916</v>
      </c>
      <c r="C124" s="156" t="s">
        <v>2261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74" t="s">
        <v>2262</v>
      </c>
      <c r="D125" s="275"/>
      <c r="E125" s="275"/>
      <c r="F125" s="275"/>
      <c r="G125" s="27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5"/>
      <c r="D126" s="266"/>
      <c r="E126" s="266"/>
      <c r="F126" s="266"/>
      <c r="G126" s="26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1918</v>
      </c>
      <c r="C127" s="156" t="s">
        <v>2263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74" t="s">
        <v>2264</v>
      </c>
      <c r="D128" s="275"/>
      <c r="E128" s="275"/>
      <c r="F128" s="275"/>
      <c r="G128" s="27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282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5"/>
      <c r="D129" s="266"/>
      <c r="E129" s="266"/>
      <c r="F129" s="266"/>
      <c r="G129" s="26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1920</v>
      </c>
      <c r="C130" s="156" t="s">
        <v>2265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74" t="s">
        <v>2266</v>
      </c>
      <c r="D131" s="275"/>
      <c r="E131" s="275"/>
      <c r="F131" s="275"/>
      <c r="G131" s="275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5"/>
      <c r="D132" s="266"/>
      <c r="E132" s="266"/>
      <c r="F132" s="266"/>
      <c r="G132" s="26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1922</v>
      </c>
      <c r="C133" s="156" t="s">
        <v>2267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74" t="s">
        <v>2268</v>
      </c>
      <c r="D134" s="275"/>
      <c r="E134" s="275"/>
      <c r="F134" s="275"/>
      <c r="G134" s="27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282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65"/>
      <c r="D135" s="266"/>
      <c r="E135" s="266"/>
      <c r="F135" s="266"/>
      <c r="G135" s="26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1924</v>
      </c>
      <c r="C136" s="156" t="s">
        <v>2269</v>
      </c>
      <c r="D136" s="148" t="s">
        <v>1011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74" t="s">
        <v>2270</v>
      </c>
      <c r="D137" s="275"/>
      <c r="E137" s="275"/>
      <c r="F137" s="275"/>
      <c r="G137" s="27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282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5"/>
      <c r="D138" s="266"/>
      <c r="E138" s="266"/>
      <c r="F138" s="266"/>
      <c r="G138" s="26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1927</v>
      </c>
      <c r="C139" s="156" t="s">
        <v>2271</v>
      </c>
      <c r="D139" s="148" t="s">
        <v>1011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74" t="s">
        <v>2272</v>
      </c>
      <c r="D140" s="275"/>
      <c r="E140" s="275"/>
      <c r="F140" s="275"/>
      <c r="G140" s="27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5"/>
      <c r="D141" s="266"/>
      <c r="E141" s="266"/>
      <c r="F141" s="266"/>
      <c r="G141" s="26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1930</v>
      </c>
      <c r="C142" s="156" t="s">
        <v>2273</v>
      </c>
      <c r="D142" s="148" t="s">
        <v>1011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74" t="s">
        <v>2274</v>
      </c>
      <c r="D143" s="275"/>
      <c r="E143" s="275"/>
      <c r="F143" s="275"/>
      <c r="G143" s="27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282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65"/>
      <c r="D144" s="266"/>
      <c r="E144" s="266"/>
      <c r="F144" s="266"/>
      <c r="G144" s="26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1932</v>
      </c>
      <c r="C145" s="156" t="s">
        <v>2275</v>
      </c>
      <c r="D145" s="148" t="s">
        <v>1011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74" t="s">
        <v>2276</v>
      </c>
      <c r="D146" s="275"/>
      <c r="E146" s="275"/>
      <c r="F146" s="275"/>
      <c r="G146" s="275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282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5"/>
      <c r="D147" s="266"/>
      <c r="E147" s="266"/>
      <c r="F147" s="266"/>
      <c r="G147" s="26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1934</v>
      </c>
      <c r="C148" s="156" t="s">
        <v>2277</v>
      </c>
      <c r="D148" s="148" t="s">
        <v>1011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74" t="s">
        <v>2278</v>
      </c>
      <c r="D149" s="275"/>
      <c r="E149" s="275"/>
      <c r="F149" s="275"/>
      <c r="G149" s="275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282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5"/>
      <c r="D150" s="266"/>
      <c r="E150" s="266"/>
      <c r="F150" s="266"/>
      <c r="G150" s="26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272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273</v>
      </c>
    </row>
    <row r="152" spans="1:60" outlineLevel="1" x14ac:dyDescent="0.2">
      <c r="A152" s="146">
        <v>51</v>
      </c>
      <c r="B152" s="147" t="s">
        <v>1936</v>
      </c>
      <c r="C152" s="156" t="s">
        <v>2279</v>
      </c>
      <c r="D152" s="148" t="s">
        <v>1011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63"/>
      <c r="D153" s="264"/>
      <c r="E153" s="264"/>
      <c r="F153" s="264"/>
      <c r="G153" s="264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1938</v>
      </c>
      <c r="C154" s="156" t="s">
        <v>2280</v>
      </c>
      <c r="D154" s="148" t="s">
        <v>1929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319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608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3"/>
      <c r="D155" s="264"/>
      <c r="E155" s="264"/>
      <c r="F155" s="264"/>
      <c r="G155" s="264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1940</v>
      </c>
      <c r="C156" s="156" t="s">
        <v>2281</v>
      </c>
      <c r="D156" s="148" t="s">
        <v>1011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3"/>
      <c r="D157" s="264"/>
      <c r="E157" s="264"/>
      <c r="F157" s="264"/>
      <c r="G157" s="264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1942</v>
      </c>
      <c r="C158" s="156" t="s">
        <v>2282</v>
      </c>
      <c r="D158" s="148" t="s">
        <v>1011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319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608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3"/>
      <c r="D159" s="264"/>
      <c r="E159" s="264"/>
      <c r="F159" s="264"/>
      <c r="G159" s="264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272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273</v>
      </c>
    </row>
    <row r="161" spans="1:60" outlineLevel="1" x14ac:dyDescent="0.2">
      <c r="A161" s="146">
        <v>55</v>
      </c>
      <c r="B161" s="147" t="s">
        <v>1983</v>
      </c>
      <c r="C161" s="156" t="s">
        <v>2283</v>
      </c>
      <c r="D161" s="148" t="s">
        <v>543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3"/>
      <c r="D162" s="264"/>
      <c r="E162" s="264"/>
      <c r="F162" s="264"/>
      <c r="G162" s="26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1985</v>
      </c>
      <c r="C163" s="156" t="s">
        <v>2284</v>
      </c>
      <c r="D163" s="148" t="s">
        <v>543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3"/>
      <c r="D164" s="264"/>
      <c r="E164" s="264"/>
      <c r="F164" s="264"/>
      <c r="G164" s="26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1986</v>
      </c>
      <c r="C165" s="156" t="s">
        <v>2285</v>
      </c>
      <c r="D165" s="148" t="s">
        <v>543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3"/>
      <c r="D166" s="264"/>
      <c r="E166" s="264"/>
      <c r="F166" s="264"/>
      <c r="G166" s="26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1988</v>
      </c>
      <c r="C167" s="156" t="s">
        <v>2286</v>
      </c>
      <c r="D167" s="148" t="s">
        <v>543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3"/>
      <c r="D168" s="264"/>
      <c r="E168" s="264"/>
      <c r="F168" s="264"/>
      <c r="G168" s="26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1989</v>
      </c>
      <c r="C169" s="156" t="s">
        <v>2287</v>
      </c>
      <c r="D169" s="148" t="s">
        <v>543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3"/>
      <c r="D170" s="264"/>
      <c r="E170" s="264"/>
      <c r="F170" s="264"/>
      <c r="G170" s="26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1991</v>
      </c>
      <c r="C171" s="156" t="s">
        <v>2288</v>
      </c>
      <c r="D171" s="148" t="s">
        <v>543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3"/>
      <c r="D172" s="264"/>
      <c r="E172" s="264"/>
      <c r="F172" s="264"/>
      <c r="G172" s="26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1993</v>
      </c>
      <c r="C173" s="156" t="s">
        <v>2289</v>
      </c>
      <c r="D173" s="148" t="s">
        <v>1011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3"/>
      <c r="D174" s="264"/>
      <c r="E174" s="264"/>
      <c r="F174" s="264"/>
      <c r="G174" s="26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1995</v>
      </c>
      <c r="C175" s="156" t="s">
        <v>2290</v>
      </c>
      <c r="D175" s="148" t="s">
        <v>1011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3"/>
      <c r="D176" s="264"/>
      <c r="E176" s="264"/>
      <c r="F176" s="264"/>
      <c r="G176" s="26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1997</v>
      </c>
      <c r="C177" s="156" t="s">
        <v>2291</v>
      </c>
      <c r="D177" s="148" t="s">
        <v>1011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3"/>
      <c r="D178" s="264"/>
      <c r="E178" s="264"/>
      <c r="F178" s="264"/>
      <c r="G178" s="26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1999</v>
      </c>
      <c r="C179" s="156" t="s">
        <v>2292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74"/>
      <c r="D180" s="275"/>
      <c r="E180" s="275"/>
      <c r="F180" s="275"/>
      <c r="G180" s="27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282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65"/>
      <c r="D181" s="266"/>
      <c r="E181" s="266"/>
      <c r="F181" s="266"/>
      <c r="G181" s="26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2000</v>
      </c>
      <c r="C182" s="156" t="s">
        <v>2293</v>
      </c>
      <c r="D182" s="148" t="s">
        <v>543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608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3"/>
      <c r="D183" s="264"/>
      <c r="E183" s="264"/>
      <c r="F183" s="264"/>
      <c r="G183" s="264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2002</v>
      </c>
      <c r="C184" s="156" t="s">
        <v>2294</v>
      </c>
      <c r="D184" s="148" t="s">
        <v>543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63"/>
      <c r="D185" s="264"/>
      <c r="E185" s="264"/>
      <c r="F185" s="264"/>
      <c r="G185" s="264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2004</v>
      </c>
      <c r="C186" s="156" t="s">
        <v>2295</v>
      </c>
      <c r="D186" s="148" t="s">
        <v>543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319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608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63"/>
      <c r="D187" s="264"/>
      <c r="E187" s="264"/>
      <c r="F187" s="264"/>
      <c r="G187" s="264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2006</v>
      </c>
      <c r="C188" s="156" t="s">
        <v>2296</v>
      </c>
      <c r="D188" s="148" t="s">
        <v>543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3"/>
      <c r="D189" s="264"/>
      <c r="E189" s="264"/>
      <c r="F189" s="264"/>
      <c r="G189" s="264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2008</v>
      </c>
      <c r="C190" s="156" t="s">
        <v>2297</v>
      </c>
      <c r="D190" s="148" t="s">
        <v>543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3"/>
      <c r="D191" s="264"/>
      <c r="E191" s="264"/>
      <c r="F191" s="264"/>
      <c r="G191" s="264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2012</v>
      </c>
      <c r="C192" s="156" t="s">
        <v>2298</v>
      </c>
      <c r="D192" s="148" t="s">
        <v>1011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63"/>
      <c r="D193" s="264"/>
      <c r="E193" s="264"/>
      <c r="F193" s="264"/>
      <c r="G193" s="264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2014</v>
      </c>
      <c r="C194" s="156" t="s">
        <v>2299</v>
      </c>
      <c r="D194" s="148" t="s">
        <v>1011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292</v>
      </c>
      <c r="T194" s="152" t="s">
        <v>278</v>
      </c>
      <c r="U194" s="136">
        <v>0</v>
      </c>
      <c r="V194" s="136">
        <f>ROUND(E194*U194,2)</f>
        <v>0</v>
      </c>
      <c r="W194" s="136"/>
      <c r="X194" s="136" t="s">
        <v>319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608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63"/>
      <c r="D195" s="264"/>
      <c r="E195" s="264"/>
      <c r="F195" s="264"/>
      <c r="G195" s="264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283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2016</v>
      </c>
      <c r="C196" s="156" t="s">
        <v>2300</v>
      </c>
      <c r="D196" s="148" t="s">
        <v>1011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292</v>
      </c>
      <c r="T196" s="152" t="s">
        <v>278</v>
      </c>
      <c r="U196" s="136">
        <v>0</v>
      </c>
      <c r="V196" s="136">
        <f>ROUND(E196*U196,2)</f>
        <v>0</v>
      </c>
      <c r="W196" s="136"/>
      <c r="X196" s="136" t="s">
        <v>319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608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63"/>
      <c r="D197" s="264"/>
      <c r="E197" s="264"/>
      <c r="F197" s="264"/>
      <c r="G197" s="264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2018</v>
      </c>
      <c r="C198" s="156" t="s">
        <v>2301</v>
      </c>
      <c r="D198" s="148" t="s">
        <v>1011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63"/>
      <c r="D199" s="264"/>
      <c r="E199" s="264"/>
      <c r="F199" s="264"/>
      <c r="G199" s="264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2020</v>
      </c>
      <c r="C200" s="156" t="s">
        <v>2302</v>
      </c>
      <c r="D200" s="148" t="s">
        <v>1011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292</v>
      </c>
      <c r="T200" s="152" t="s">
        <v>278</v>
      </c>
      <c r="U200" s="136">
        <v>0</v>
      </c>
      <c r="V200" s="136">
        <f>ROUND(E200*U200,2)</f>
        <v>0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608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63"/>
      <c r="D201" s="264"/>
      <c r="E201" s="264"/>
      <c r="F201" s="264"/>
      <c r="G201" s="264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283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2022</v>
      </c>
      <c r="C202" s="156" t="s">
        <v>2303</v>
      </c>
      <c r="D202" s="148" t="s">
        <v>1011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292</v>
      </c>
      <c r="T202" s="152" t="s">
        <v>278</v>
      </c>
      <c r="U202" s="136">
        <v>0</v>
      </c>
      <c r="V202" s="136">
        <f>ROUND(E202*U202,2)</f>
        <v>0</v>
      </c>
      <c r="W202" s="136"/>
      <c r="X202" s="136" t="s">
        <v>319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608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63"/>
      <c r="D203" s="264"/>
      <c r="E203" s="264"/>
      <c r="F203" s="264"/>
      <c r="G203" s="264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2025</v>
      </c>
      <c r="C204" s="156" t="s">
        <v>2304</v>
      </c>
      <c r="D204" s="148" t="s">
        <v>1011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3"/>
      <c r="D205" s="264"/>
      <c r="E205" s="264"/>
      <c r="F205" s="264"/>
      <c r="G205" s="264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2028</v>
      </c>
      <c r="C206" s="156" t="s">
        <v>2305</v>
      </c>
      <c r="D206" s="148" t="s">
        <v>1011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63"/>
      <c r="D207" s="264"/>
      <c r="E207" s="264"/>
      <c r="F207" s="264"/>
      <c r="G207" s="264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2031</v>
      </c>
      <c r="C208" s="156" t="s">
        <v>2306</v>
      </c>
      <c r="D208" s="148" t="s">
        <v>1011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63"/>
      <c r="D209" s="264"/>
      <c r="E209" s="264"/>
      <c r="F209" s="264"/>
      <c r="G209" s="264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2033</v>
      </c>
      <c r="C210" s="156" t="s">
        <v>2307</v>
      </c>
      <c r="D210" s="148" t="s">
        <v>1011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3"/>
      <c r="D211" s="264"/>
      <c r="E211" s="264"/>
      <c r="F211" s="264"/>
      <c r="G211" s="26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2036</v>
      </c>
      <c r="C212" s="156" t="s">
        <v>2308</v>
      </c>
      <c r="D212" s="148" t="s">
        <v>1011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3"/>
      <c r="D213" s="264"/>
      <c r="E213" s="264"/>
      <c r="F213" s="264"/>
      <c r="G213" s="26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2039</v>
      </c>
      <c r="C214" s="156" t="s">
        <v>2309</v>
      </c>
      <c r="D214" s="148" t="s">
        <v>1011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3"/>
      <c r="D215" s="264"/>
      <c r="E215" s="264"/>
      <c r="F215" s="264"/>
      <c r="G215" s="26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2042</v>
      </c>
      <c r="C216" s="156" t="s">
        <v>2310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3"/>
      <c r="D217" s="264"/>
      <c r="E217" s="264"/>
      <c r="F217" s="264"/>
      <c r="G217" s="26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2045</v>
      </c>
      <c r="C218" s="156" t="s">
        <v>2311</v>
      </c>
      <c r="D218" s="148" t="s">
        <v>1011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63"/>
      <c r="D219" s="264"/>
      <c r="E219" s="264"/>
      <c r="F219" s="264"/>
      <c r="G219" s="264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2047</v>
      </c>
      <c r="C220" s="156" t="s">
        <v>2312</v>
      </c>
      <c r="D220" s="148" t="s">
        <v>1011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3"/>
      <c r="D221" s="264"/>
      <c r="E221" s="264"/>
      <c r="F221" s="264"/>
      <c r="G221" s="26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2049</v>
      </c>
      <c r="C222" s="156" t="s">
        <v>2313</v>
      </c>
      <c r="D222" s="148" t="s">
        <v>1011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63"/>
      <c r="D223" s="264"/>
      <c r="E223" s="264"/>
      <c r="F223" s="264"/>
      <c r="G223" s="264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2051</v>
      </c>
      <c r="C224" s="156" t="s">
        <v>2314</v>
      </c>
      <c r="D224" s="148" t="s">
        <v>1011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63"/>
      <c r="D225" s="264"/>
      <c r="E225" s="264"/>
      <c r="F225" s="264"/>
      <c r="G225" s="264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2053</v>
      </c>
      <c r="C226" s="156" t="s">
        <v>2315</v>
      </c>
      <c r="D226" s="148" t="s">
        <v>1011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3"/>
      <c r="D227" s="264"/>
      <c r="E227" s="264"/>
      <c r="F227" s="264"/>
      <c r="G227" s="26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2055</v>
      </c>
      <c r="C228" s="156" t="s">
        <v>2316</v>
      </c>
      <c r="D228" s="148" t="s">
        <v>1011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63"/>
      <c r="D229" s="264"/>
      <c r="E229" s="264"/>
      <c r="F229" s="264"/>
      <c r="G229" s="264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2010</v>
      </c>
      <c r="C230" s="156" t="s">
        <v>2317</v>
      </c>
      <c r="D230" s="148" t="s">
        <v>1011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676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2073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63"/>
      <c r="D231" s="264"/>
      <c r="E231" s="264"/>
      <c r="F231" s="264"/>
      <c r="G231" s="264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272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273</v>
      </c>
    </row>
    <row r="233" spans="1:60" outlineLevel="1" x14ac:dyDescent="0.2">
      <c r="A233" s="146">
        <v>90</v>
      </c>
      <c r="B233" s="147" t="s">
        <v>1944</v>
      </c>
      <c r="C233" s="156" t="s">
        <v>2318</v>
      </c>
      <c r="D233" s="148" t="s">
        <v>1011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63"/>
      <c r="D234" s="264"/>
      <c r="E234" s="264"/>
      <c r="F234" s="264"/>
      <c r="G234" s="264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283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1946</v>
      </c>
      <c r="C235" s="156" t="s">
        <v>2319</v>
      </c>
      <c r="D235" s="148" t="s">
        <v>1011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292</v>
      </c>
      <c r="T235" s="152" t="s">
        <v>278</v>
      </c>
      <c r="U235" s="136">
        <v>0</v>
      </c>
      <c r="V235" s="136">
        <f>ROUND(E235*U235,2)</f>
        <v>0</v>
      </c>
      <c r="W235" s="136"/>
      <c r="X235" s="136" t="s">
        <v>319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608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63"/>
      <c r="D236" s="264"/>
      <c r="E236" s="264"/>
      <c r="F236" s="264"/>
      <c r="G236" s="264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283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1948</v>
      </c>
      <c r="C237" s="156" t="s">
        <v>2320</v>
      </c>
      <c r="D237" s="148" t="s">
        <v>1011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292</v>
      </c>
      <c r="T237" s="152" t="s">
        <v>278</v>
      </c>
      <c r="U237" s="136">
        <v>0</v>
      </c>
      <c r="V237" s="136">
        <f>ROUND(E237*U237,2)</f>
        <v>0</v>
      </c>
      <c r="W237" s="136"/>
      <c r="X237" s="136" t="s">
        <v>319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608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63"/>
      <c r="D238" s="264"/>
      <c r="E238" s="264"/>
      <c r="F238" s="264"/>
      <c r="G238" s="264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283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1950</v>
      </c>
      <c r="C239" s="156" t="s">
        <v>2321</v>
      </c>
      <c r="D239" s="148" t="s">
        <v>1011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292</v>
      </c>
      <c r="T239" s="152" t="s">
        <v>278</v>
      </c>
      <c r="U239" s="136">
        <v>0</v>
      </c>
      <c r="V239" s="136">
        <f>ROUND(E239*U239,2)</f>
        <v>0</v>
      </c>
      <c r="W239" s="136"/>
      <c r="X239" s="136" t="s">
        <v>319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608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63"/>
      <c r="D240" s="264"/>
      <c r="E240" s="264"/>
      <c r="F240" s="264"/>
      <c r="G240" s="264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283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1954</v>
      </c>
      <c r="C241" s="156" t="s">
        <v>2322</v>
      </c>
      <c r="D241" s="148" t="s">
        <v>1011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292</v>
      </c>
      <c r="T241" s="152" t="s">
        <v>278</v>
      </c>
      <c r="U241" s="136">
        <v>0</v>
      </c>
      <c r="V241" s="136">
        <f>ROUND(E241*U241,2)</f>
        <v>0</v>
      </c>
      <c r="W241" s="136"/>
      <c r="X241" s="136" t="s">
        <v>319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608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63"/>
      <c r="D242" s="264"/>
      <c r="E242" s="264"/>
      <c r="F242" s="264"/>
      <c r="G242" s="264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1956</v>
      </c>
      <c r="C243" s="156" t="s">
        <v>2323</v>
      </c>
      <c r="D243" s="148" t="s">
        <v>1011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292</v>
      </c>
      <c r="T243" s="152" t="s">
        <v>278</v>
      </c>
      <c r="U243" s="136">
        <v>0</v>
      </c>
      <c r="V243" s="136">
        <f>ROUND(E243*U243,2)</f>
        <v>0</v>
      </c>
      <c r="W243" s="136"/>
      <c r="X243" s="136" t="s">
        <v>319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608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63"/>
      <c r="D244" s="264"/>
      <c r="E244" s="264"/>
      <c r="F244" s="264"/>
      <c r="G244" s="264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1958</v>
      </c>
      <c r="C245" s="156" t="s">
        <v>2324</v>
      </c>
      <c r="D245" s="148" t="s">
        <v>1011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292</v>
      </c>
      <c r="T245" s="152" t="s">
        <v>278</v>
      </c>
      <c r="U245" s="136">
        <v>0</v>
      </c>
      <c r="V245" s="136">
        <f>ROUND(E245*U245,2)</f>
        <v>0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608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63"/>
      <c r="D246" s="264"/>
      <c r="E246" s="264"/>
      <c r="F246" s="264"/>
      <c r="G246" s="264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283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1960</v>
      </c>
      <c r="C247" s="156" t="s">
        <v>2325</v>
      </c>
      <c r="D247" s="148" t="s">
        <v>1011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292</v>
      </c>
      <c r="T247" s="152" t="s">
        <v>278</v>
      </c>
      <c r="U247" s="136">
        <v>0</v>
      </c>
      <c r="V247" s="136">
        <f>ROUND(E247*U247,2)</f>
        <v>0</v>
      </c>
      <c r="W247" s="136"/>
      <c r="X247" s="136" t="s">
        <v>319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608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63"/>
      <c r="D248" s="264"/>
      <c r="E248" s="264"/>
      <c r="F248" s="264"/>
      <c r="G248" s="264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283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1962</v>
      </c>
      <c r="C249" s="156" t="s">
        <v>2326</v>
      </c>
      <c r="D249" s="148" t="s">
        <v>1011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292</v>
      </c>
      <c r="T249" s="152" t="s">
        <v>278</v>
      </c>
      <c r="U249" s="136">
        <v>0</v>
      </c>
      <c r="V249" s="136">
        <f>ROUND(E249*U249,2)</f>
        <v>0</v>
      </c>
      <c r="W249" s="136"/>
      <c r="X249" s="136" t="s">
        <v>319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608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63"/>
      <c r="D250" s="264"/>
      <c r="E250" s="264"/>
      <c r="F250" s="264"/>
      <c r="G250" s="264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283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1964</v>
      </c>
      <c r="C251" s="156" t="s">
        <v>2327</v>
      </c>
      <c r="D251" s="148" t="s">
        <v>1011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292</v>
      </c>
      <c r="T251" s="152" t="s">
        <v>278</v>
      </c>
      <c r="U251" s="136">
        <v>0</v>
      </c>
      <c r="V251" s="136">
        <f>ROUND(E251*U251,2)</f>
        <v>0</v>
      </c>
      <c r="W251" s="136"/>
      <c r="X251" s="136" t="s">
        <v>319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608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63"/>
      <c r="D252" s="264"/>
      <c r="E252" s="264"/>
      <c r="F252" s="264"/>
      <c r="G252" s="264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1966</v>
      </c>
      <c r="C253" s="156" t="s">
        <v>2328</v>
      </c>
      <c r="D253" s="148" t="s">
        <v>1011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292</v>
      </c>
      <c r="T253" s="152" t="s">
        <v>278</v>
      </c>
      <c r="U253" s="136">
        <v>0</v>
      </c>
      <c r="V253" s="136">
        <f>ROUND(E253*U253,2)</f>
        <v>0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608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63"/>
      <c r="D254" s="264"/>
      <c r="E254" s="264"/>
      <c r="F254" s="264"/>
      <c r="G254" s="264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1968</v>
      </c>
      <c r="C255" s="156" t="s">
        <v>2329</v>
      </c>
      <c r="D255" s="148" t="s">
        <v>1011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292</v>
      </c>
      <c r="T255" s="152" t="s">
        <v>278</v>
      </c>
      <c r="U255" s="136">
        <v>0</v>
      </c>
      <c r="V255" s="136">
        <f>ROUND(E255*U255,2)</f>
        <v>0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608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63"/>
      <c r="D256" s="264"/>
      <c r="E256" s="264"/>
      <c r="F256" s="264"/>
      <c r="G256" s="264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283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1970</v>
      </c>
      <c r="C257" s="156" t="s">
        <v>2330</v>
      </c>
      <c r="D257" s="148" t="s">
        <v>1011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292</v>
      </c>
      <c r="T257" s="152" t="s">
        <v>278</v>
      </c>
      <c r="U257" s="136">
        <v>0</v>
      </c>
      <c r="V257" s="136">
        <f>ROUND(E257*U257,2)</f>
        <v>0</v>
      </c>
      <c r="W257" s="136"/>
      <c r="X257" s="136" t="s">
        <v>319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608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63"/>
      <c r="D258" s="264"/>
      <c r="E258" s="264"/>
      <c r="F258" s="264"/>
      <c r="G258" s="264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283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1974</v>
      </c>
      <c r="C259" s="156" t="s">
        <v>2331</v>
      </c>
      <c r="D259" s="148" t="s">
        <v>1011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292</v>
      </c>
      <c r="T259" s="152" t="s">
        <v>278</v>
      </c>
      <c r="U259" s="136">
        <v>0</v>
      </c>
      <c r="V259" s="136">
        <f>ROUND(E259*U259,2)</f>
        <v>0</v>
      </c>
      <c r="W259" s="136"/>
      <c r="X259" s="136" t="s">
        <v>319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608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63"/>
      <c r="D260" s="264"/>
      <c r="E260" s="264"/>
      <c r="F260" s="264"/>
      <c r="G260" s="264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283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1977</v>
      </c>
      <c r="C261" s="156" t="s">
        <v>2332</v>
      </c>
      <c r="D261" s="148" t="s">
        <v>1011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292</v>
      </c>
      <c r="T261" s="152" t="s">
        <v>278</v>
      </c>
      <c r="U261" s="136">
        <v>0</v>
      </c>
      <c r="V261" s="136">
        <f>ROUND(E261*U261,2)</f>
        <v>0</v>
      </c>
      <c r="W261" s="136"/>
      <c r="X261" s="136" t="s">
        <v>319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608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63"/>
      <c r="D262" s="264"/>
      <c r="E262" s="264"/>
      <c r="F262" s="264"/>
      <c r="G262" s="264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283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1979</v>
      </c>
      <c r="C263" s="156" t="s">
        <v>2333</v>
      </c>
      <c r="D263" s="148" t="s">
        <v>1011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292</v>
      </c>
      <c r="T263" s="152" t="s">
        <v>278</v>
      </c>
      <c r="U263" s="136">
        <v>0</v>
      </c>
      <c r="V263" s="136">
        <f>ROUND(E263*U263,2)</f>
        <v>0</v>
      </c>
      <c r="W263" s="136"/>
      <c r="X263" s="136" t="s">
        <v>319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608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63"/>
      <c r="D264" s="264"/>
      <c r="E264" s="264"/>
      <c r="F264" s="264"/>
      <c r="G264" s="264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1981</v>
      </c>
      <c r="C265" s="156" t="s">
        <v>2334</v>
      </c>
      <c r="D265" s="148" t="s">
        <v>1011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292</v>
      </c>
      <c r="T265" s="152" t="s">
        <v>278</v>
      </c>
      <c r="U265" s="136">
        <v>0</v>
      </c>
      <c r="V265" s="136">
        <f>ROUND(E265*U265,2)</f>
        <v>0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608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63"/>
      <c r="D266" s="264"/>
      <c r="E266" s="264"/>
      <c r="F266" s="264"/>
      <c r="G266" s="264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283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1952</v>
      </c>
      <c r="C267" s="156" t="s">
        <v>2335</v>
      </c>
      <c r="D267" s="148" t="s">
        <v>1011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292</v>
      </c>
      <c r="T267" s="152" t="s">
        <v>278</v>
      </c>
      <c r="U267" s="136">
        <v>0</v>
      </c>
      <c r="V267" s="136">
        <f>ROUND(E267*U267,2)</f>
        <v>0</v>
      </c>
      <c r="W267" s="136"/>
      <c r="X267" s="136" t="s">
        <v>676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63"/>
      <c r="D268" s="264"/>
      <c r="E268" s="264"/>
      <c r="F268" s="264"/>
      <c r="G268" s="264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283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1972</v>
      </c>
      <c r="C269" s="156" t="s">
        <v>2336</v>
      </c>
      <c r="D269" s="148" t="s">
        <v>1011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292</v>
      </c>
      <c r="T269" s="152" t="s">
        <v>278</v>
      </c>
      <c r="U269" s="136">
        <v>0</v>
      </c>
      <c r="V269" s="136">
        <f>ROUND(E269*U269,2)</f>
        <v>0</v>
      </c>
      <c r="W269" s="136"/>
      <c r="X269" s="136" t="s">
        <v>676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74"/>
      <c r="D270" s="275"/>
      <c r="E270" s="275"/>
      <c r="F270" s="275"/>
      <c r="G270" s="275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5"/>
      <c r="D271" s="266"/>
      <c r="E271" s="266"/>
      <c r="F271" s="266"/>
      <c r="G271" s="266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272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273</v>
      </c>
    </row>
    <row r="273" spans="1:60" ht="22.5" outlineLevel="1" x14ac:dyDescent="0.2">
      <c r="A273" s="146">
        <v>109</v>
      </c>
      <c r="B273" s="147" t="s">
        <v>2337</v>
      </c>
      <c r="C273" s="156" t="s">
        <v>2338</v>
      </c>
      <c r="D273" s="148" t="s">
        <v>1011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292</v>
      </c>
      <c r="T273" s="152" t="s">
        <v>278</v>
      </c>
      <c r="U273" s="136">
        <v>0</v>
      </c>
      <c r="V273" s="136">
        <f>ROUND(E273*U273,2)</f>
        <v>0</v>
      </c>
      <c r="W273" s="136"/>
      <c r="X273" s="136" t="s">
        <v>319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608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63"/>
      <c r="D274" s="264"/>
      <c r="E274" s="264"/>
      <c r="F274" s="264"/>
      <c r="G274" s="264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2339</v>
      </c>
      <c r="C275" s="156" t="s">
        <v>2340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74"/>
      <c r="D276" s="275"/>
      <c r="E276" s="275"/>
      <c r="F276" s="275"/>
      <c r="G276" s="275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65"/>
      <c r="D277" s="266"/>
      <c r="E277" s="266"/>
      <c r="F277" s="266"/>
      <c r="G277" s="26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2341</v>
      </c>
      <c r="C278" s="156" t="s">
        <v>2342</v>
      </c>
      <c r="D278" s="148" t="s">
        <v>1011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292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319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74"/>
      <c r="D279" s="275"/>
      <c r="E279" s="275"/>
      <c r="F279" s="275"/>
      <c r="G279" s="275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282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5"/>
      <c r="D280" s="266"/>
      <c r="E280" s="266"/>
      <c r="F280" s="266"/>
      <c r="G280" s="26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2343</v>
      </c>
      <c r="C281" s="156" t="s">
        <v>2344</v>
      </c>
      <c r="D281" s="148" t="s">
        <v>1011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63"/>
      <c r="D282" s="264"/>
      <c r="E282" s="264"/>
      <c r="F282" s="264"/>
      <c r="G282" s="264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2345</v>
      </c>
      <c r="C283" s="156" t="s">
        <v>2346</v>
      </c>
      <c r="D283" s="148" t="s">
        <v>1011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63"/>
      <c r="D284" s="264"/>
      <c r="E284" s="264"/>
      <c r="F284" s="264"/>
      <c r="G284" s="264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2347</v>
      </c>
      <c r="C285" s="156" t="s">
        <v>2348</v>
      </c>
      <c r="D285" s="148" t="s">
        <v>1011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63"/>
      <c r="D286" s="264"/>
      <c r="E286" s="264"/>
      <c r="F286" s="264"/>
      <c r="G286" s="264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2349</v>
      </c>
      <c r="C287" s="156" t="s">
        <v>2350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63"/>
      <c r="D288" s="264"/>
      <c r="E288" s="264"/>
      <c r="F288" s="264"/>
      <c r="G288" s="264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2351</v>
      </c>
      <c r="C289" s="156" t="s">
        <v>2352</v>
      </c>
      <c r="D289" s="148" t="s">
        <v>1011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63"/>
      <c r="D290" s="264"/>
      <c r="E290" s="264"/>
      <c r="F290" s="264"/>
      <c r="G290" s="264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2353</v>
      </c>
      <c r="C291" s="156" t="s">
        <v>2354</v>
      </c>
      <c r="D291" s="148" t="s">
        <v>1011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63"/>
      <c r="D292" s="264"/>
      <c r="E292" s="264"/>
      <c r="F292" s="264"/>
      <c r="G292" s="264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2355</v>
      </c>
      <c r="C293" s="156" t="s">
        <v>2356</v>
      </c>
      <c r="D293" s="148" t="s">
        <v>1011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63"/>
      <c r="D294" s="264"/>
      <c r="E294" s="264"/>
      <c r="F294" s="264"/>
      <c r="G294" s="264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2357</v>
      </c>
      <c r="C295" s="156" t="s">
        <v>2358</v>
      </c>
      <c r="D295" s="148" t="s">
        <v>1011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63"/>
      <c r="D296" s="264"/>
      <c r="E296" s="264"/>
      <c r="F296" s="264"/>
      <c r="G296" s="264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2359</v>
      </c>
      <c r="C297" s="156" t="s">
        <v>2360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63"/>
      <c r="D298" s="264"/>
      <c r="E298" s="264"/>
      <c r="F298" s="264"/>
      <c r="G298" s="264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2361</v>
      </c>
      <c r="C299" s="156" t="s">
        <v>2362</v>
      </c>
      <c r="D299" s="148" t="s">
        <v>1011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63"/>
      <c r="D300" s="264"/>
      <c r="E300" s="264"/>
      <c r="F300" s="264"/>
      <c r="G300" s="264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2363</v>
      </c>
      <c r="C301" s="156" t="s">
        <v>2364</v>
      </c>
      <c r="D301" s="148" t="s">
        <v>1011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319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608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63"/>
      <c r="D302" s="264"/>
      <c r="E302" s="264"/>
      <c r="F302" s="264"/>
      <c r="G302" s="264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283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2365</v>
      </c>
      <c r="C303" s="156" t="s">
        <v>2366</v>
      </c>
      <c r="D303" s="148" t="s">
        <v>1011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292</v>
      </c>
      <c r="T303" s="152" t="s">
        <v>278</v>
      </c>
      <c r="U303" s="136">
        <v>0</v>
      </c>
      <c r="V303" s="136">
        <f>ROUND(E303*U303,2)</f>
        <v>0</v>
      </c>
      <c r="W303" s="136"/>
      <c r="X303" s="136" t="s">
        <v>319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608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63"/>
      <c r="D304" s="264"/>
      <c r="E304" s="264"/>
      <c r="F304" s="264"/>
      <c r="G304" s="264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2367</v>
      </c>
      <c r="C305" s="156" t="s">
        <v>2368</v>
      </c>
      <c r="D305" s="148" t="s">
        <v>1011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319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608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63"/>
      <c r="D306" s="264"/>
      <c r="E306" s="264"/>
      <c r="F306" s="264"/>
      <c r="G306" s="264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283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2369</v>
      </c>
      <c r="C307" s="156" t="s">
        <v>2370</v>
      </c>
      <c r="D307" s="148" t="s">
        <v>1011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292</v>
      </c>
      <c r="T307" s="152" t="s">
        <v>278</v>
      </c>
      <c r="U307" s="136">
        <v>0</v>
      </c>
      <c r="V307" s="136">
        <f>ROUND(E307*U307,2)</f>
        <v>0</v>
      </c>
      <c r="W307" s="136"/>
      <c r="X307" s="136" t="s">
        <v>319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608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63"/>
      <c r="D308" s="264"/>
      <c r="E308" s="264"/>
      <c r="F308" s="264"/>
      <c r="G308" s="264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2371</v>
      </c>
      <c r="C309" s="156" t="s">
        <v>3351</v>
      </c>
      <c r="D309" s="148" t="s">
        <v>1011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292</v>
      </c>
      <c r="T309" s="152" t="s">
        <v>278</v>
      </c>
      <c r="U309" s="136">
        <v>0</v>
      </c>
      <c r="V309" s="136">
        <f>ROUND(E309*U309,2)</f>
        <v>0</v>
      </c>
      <c r="W309" s="136"/>
      <c r="X309" s="136" t="s">
        <v>319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608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74"/>
      <c r="D310" s="275"/>
      <c r="E310" s="275"/>
      <c r="F310" s="275"/>
      <c r="G310" s="275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5"/>
      <c r="D311" s="266"/>
      <c r="E311" s="266"/>
      <c r="F311" s="266"/>
      <c r="G311" s="266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2372</v>
      </c>
      <c r="C312" s="156" t="s">
        <v>2373</v>
      </c>
      <c r="D312" s="148" t="s">
        <v>1011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74"/>
      <c r="D313" s="275"/>
      <c r="E313" s="275"/>
      <c r="F313" s="275"/>
      <c r="G313" s="275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282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65"/>
      <c r="D314" s="266"/>
      <c r="E314" s="266"/>
      <c r="F314" s="266"/>
      <c r="G314" s="26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283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2374</v>
      </c>
      <c r="C315" s="156" t="s">
        <v>2375</v>
      </c>
      <c r="D315" s="148" t="s">
        <v>1011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292</v>
      </c>
      <c r="T315" s="152" t="s">
        <v>278</v>
      </c>
      <c r="U315" s="136">
        <v>0</v>
      </c>
      <c r="V315" s="136">
        <f>ROUND(E315*U315,2)</f>
        <v>0</v>
      </c>
      <c r="W315" s="136"/>
      <c r="X315" s="136" t="s">
        <v>319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608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63"/>
      <c r="D316" s="264"/>
      <c r="E316" s="264"/>
      <c r="F316" s="264"/>
      <c r="G316" s="264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283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2376</v>
      </c>
      <c r="C317" s="156" t="s">
        <v>2377</v>
      </c>
      <c r="D317" s="148" t="s">
        <v>1011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292</v>
      </c>
      <c r="T317" s="152" t="s">
        <v>278</v>
      </c>
      <c r="U317" s="136">
        <v>0</v>
      </c>
      <c r="V317" s="136">
        <f>ROUND(E317*U317,2)</f>
        <v>0</v>
      </c>
      <c r="W317" s="136"/>
      <c r="X317" s="136" t="s">
        <v>676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63"/>
      <c r="D318" s="264"/>
      <c r="E318" s="264"/>
      <c r="F318" s="264"/>
      <c r="G318" s="264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283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2378</v>
      </c>
      <c r="C319" s="156" t="s">
        <v>2379</v>
      </c>
      <c r="D319" s="148" t="s">
        <v>1011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292</v>
      </c>
      <c r="T319" s="152" t="s">
        <v>278</v>
      </c>
      <c r="U319" s="136">
        <v>0</v>
      </c>
      <c r="V319" s="136">
        <f>ROUND(E319*U319,2)</f>
        <v>0</v>
      </c>
      <c r="W319" s="136"/>
      <c r="X319" s="136" t="s">
        <v>676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74"/>
      <c r="D320" s="275"/>
      <c r="E320" s="275"/>
      <c r="F320" s="275"/>
      <c r="G320" s="275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282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5"/>
      <c r="D321" s="266"/>
      <c r="E321" s="266"/>
      <c r="F321" s="266"/>
      <c r="G321" s="26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272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273</v>
      </c>
    </row>
    <row r="323" spans="1:60" outlineLevel="1" x14ac:dyDescent="0.2">
      <c r="A323" s="146">
        <v>131</v>
      </c>
      <c r="B323" s="147" t="s">
        <v>2380</v>
      </c>
      <c r="C323" s="156" t="s">
        <v>2381</v>
      </c>
      <c r="D323" s="148" t="s">
        <v>1929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292</v>
      </c>
      <c r="T323" s="152" t="s">
        <v>278</v>
      </c>
      <c r="U323" s="136">
        <v>0</v>
      </c>
      <c r="V323" s="136">
        <f>ROUND(E323*U323,2)</f>
        <v>0</v>
      </c>
      <c r="W323" s="136"/>
      <c r="X323" s="136" t="s">
        <v>319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608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63"/>
      <c r="D324" s="264"/>
      <c r="E324" s="264"/>
      <c r="F324" s="264"/>
      <c r="G324" s="264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2382</v>
      </c>
      <c r="C325" s="156" t="s">
        <v>2383</v>
      </c>
      <c r="D325" s="148" t="s">
        <v>1929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292</v>
      </c>
      <c r="T325" s="152" t="s">
        <v>278</v>
      </c>
      <c r="U325" s="136">
        <v>0</v>
      </c>
      <c r="V325" s="136">
        <f>ROUND(E325*U325,2)</f>
        <v>0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608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63"/>
      <c r="D326" s="264"/>
      <c r="E326" s="264"/>
      <c r="F326" s="264"/>
      <c r="G326" s="264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283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2384</v>
      </c>
      <c r="C327" s="156" t="s">
        <v>2385</v>
      </c>
      <c r="D327" s="148" t="s">
        <v>1929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292</v>
      </c>
      <c r="T327" s="152" t="s">
        <v>278</v>
      </c>
      <c r="U327" s="136">
        <v>0</v>
      </c>
      <c r="V327" s="136">
        <f>ROUND(E327*U327,2)</f>
        <v>0</v>
      </c>
      <c r="W327" s="136"/>
      <c r="X327" s="136" t="s">
        <v>319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608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63"/>
      <c r="D328" s="264"/>
      <c r="E328" s="264"/>
      <c r="F328" s="264"/>
      <c r="G328" s="264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283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2386</v>
      </c>
      <c r="C329" s="156" t="s">
        <v>2387</v>
      </c>
      <c r="D329" s="148" t="s">
        <v>2388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292</v>
      </c>
      <c r="T329" s="152" t="s">
        <v>278</v>
      </c>
      <c r="U329" s="136">
        <v>0</v>
      </c>
      <c r="V329" s="136">
        <f>ROUND(E329*U329,2)</f>
        <v>0</v>
      </c>
      <c r="W329" s="136"/>
      <c r="X329" s="136" t="s">
        <v>319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608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63"/>
      <c r="D330" s="264"/>
      <c r="E330" s="264"/>
      <c r="F330" s="264"/>
      <c r="G330" s="264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283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2389</v>
      </c>
      <c r="C331" s="156" t="s">
        <v>2390</v>
      </c>
      <c r="D331" s="148" t="s">
        <v>1929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63"/>
      <c r="D332" s="264"/>
      <c r="E332" s="264"/>
      <c r="F332" s="264"/>
      <c r="G332" s="264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2391</v>
      </c>
      <c r="C333" s="156" t="s">
        <v>2392</v>
      </c>
      <c r="D333" s="148" t="s">
        <v>1929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3"/>
      <c r="D334" s="264"/>
      <c r="E334" s="264"/>
      <c r="F334" s="264"/>
      <c r="G334" s="26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2393</v>
      </c>
      <c r="C335" s="156" t="s">
        <v>2394</v>
      </c>
      <c r="D335" s="148" t="s">
        <v>1929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3"/>
      <c r="D336" s="264"/>
      <c r="E336" s="264"/>
      <c r="F336" s="264"/>
      <c r="G336" s="26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2395</v>
      </c>
      <c r="C337" s="156" t="s">
        <v>2396</v>
      </c>
      <c r="D337" s="148" t="s">
        <v>1929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3"/>
      <c r="D338" s="264"/>
      <c r="E338" s="264"/>
      <c r="F338" s="264"/>
      <c r="G338" s="26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2397</v>
      </c>
      <c r="C339" s="156" t="s">
        <v>2398</v>
      </c>
      <c r="D339" s="148" t="s">
        <v>1929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676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2073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63"/>
      <c r="D340" s="264"/>
      <c r="E340" s="264"/>
      <c r="F340" s="264"/>
      <c r="G340" s="264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259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315</v>
      </c>
    </row>
    <row r="343" spans="1:60" x14ac:dyDescent="0.2">
      <c r="C343" s="160"/>
      <c r="D343" s="10"/>
      <c r="AG343" t="s">
        <v>316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71" activePane="bottomLeft" state="frozen"/>
      <selection pane="bottomLeft" activeCell="F101" sqref="F10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58</v>
      </c>
      <c r="C4" s="271" t="s">
        <v>59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225</v>
      </c>
      <c r="C8" s="155" t="s">
        <v>226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2399</v>
      </c>
      <c r="C9" s="156" t="s">
        <v>2400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2401</v>
      </c>
      <c r="C11" s="156" t="s">
        <v>2402</v>
      </c>
      <c r="D11" s="148" t="s">
        <v>1011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676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2403</v>
      </c>
      <c r="C13" s="156" t="s">
        <v>2404</v>
      </c>
      <c r="D13" s="148" t="s">
        <v>1011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2405</v>
      </c>
      <c r="C15" s="156" t="s">
        <v>2406</v>
      </c>
      <c r="D15" s="148" t="s">
        <v>1011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676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2407</v>
      </c>
      <c r="C17" s="156" t="s">
        <v>2408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2409</v>
      </c>
      <c r="C19" s="156" t="s">
        <v>2410</v>
      </c>
      <c r="D19" s="148" t="s">
        <v>1011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676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2411</v>
      </c>
      <c r="C21" s="156" t="s">
        <v>2412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74" t="s">
        <v>2413</v>
      </c>
      <c r="D22" s="275"/>
      <c r="E22" s="275"/>
      <c r="F22" s="275"/>
      <c r="G22" s="27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5"/>
      <c r="D23" s="266"/>
      <c r="E23" s="266"/>
      <c r="F23" s="266"/>
      <c r="G23" s="26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2414</v>
      </c>
      <c r="C24" s="156" t="s">
        <v>2415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676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3"/>
      <c r="D25" s="264"/>
      <c r="E25" s="264"/>
      <c r="F25" s="264"/>
      <c r="G25" s="264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2416</v>
      </c>
      <c r="C26" s="156" t="s">
        <v>2417</v>
      </c>
      <c r="D26" s="148" t="s">
        <v>1011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676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74" t="s">
        <v>2413</v>
      </c>
      <c r="D27" s="275"/>
      <c r="E27" s="275"/>
      <c r="F27" s="275"/>
      <c r="G27" s="27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5"/>
      <c r="D28" s="266"/>
      <c r="E28" s="266"/>
      <c r="F28" s="266"/>
      <c r="G28" s="26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2418</v>
      </c>
      <c r="C29" s="156" t="s">
        <v>2419</v>
      </c>
      <c r="D29" s="148" t="s">
        <v>1011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74" t="s">
        <v>2413</v>
      </c>
      <c r="D30" s="275"/>
      <c r="E30" s="275"/>
      <c r="F30" s="275"/>
      <c r="G30" s="27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5"/>
      <c r="D31" s="266"/>
      <c r="E31" s="266"/>
      <c r="F31" s="266"/>
      <c r="G31" s="26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2420</v>
      </c>
      <c r="C32" s="156" t="s">
        <v>2421</v>
      </c>
      <c r="D32" s="148" t="s">
        <v>1011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74" t="s">
        <v>2413</v>
      </c>
      <c r="D33" s="275"/>
      <c r="E33" s="275"/>
      <c r="F33" s="275"/>
      <c r="G33" s="27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5"/>
      <c r="D34" s="266"/>
      <c r="E34" s="266"/>
      <c r="F34" s="266"/>
      <c r="G34" s="266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2422</v>
      </c>
      <c r="C35" s="156" t="s">
        <v>2423</v>
      </c>
      <c r="D35" s="148" t="s">
        <v>1011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676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74" t="s">
        <v>2413</v>
      </c>
      <c r="D36" s="275"/>
      <c r="E36" s="275"/>
      <c r="F36" s="275"/>
      <c r="G36" s="27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5"/>
      <c r="D37" s="266"/>
      <c r="E37" s="266"/>
      <c r="F37" s="266"/>
      <c r="G37" s="26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2424</v>
      </c>
      <c r="C38" s="156" t="s">
        <v>2425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676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74" t="s">
        <v>2426</v>
      </c>
      <c r="D39" s="275"/>
      <c r="E39" s="275"/>
      <c r="F39" s="275"/>
      <c r="G39" s="27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282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5"/>
      <c r="D40" s="266"/>
      <c r="E40" s="266"/>
      <c r="F40" s="266"/>
      <c r="G40" s="266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272</v>
      </c>
      <c r="B41" s="141" t="s">
        <v>227</v>
      </c>
      <c r="C41" s="155" t="s">
        <v>228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273</v>
      </c>
    </row>
    <row r="42" spans="1:60" ht="22.5" outlineLevel="1" x14ac:dyDescent="0.2">
      <c r="A42" s="146">
        <v>14</v>
      </c>
      <c r="B42" s="147" t="s">
        <v>2427</v>
      </c>
      <c r="C42" s="156" t="s">
        <v>2428</v>
      </c>
      <c r="D42" s="148" t="s">
        <v>2429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676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74" t="s">
        <v>2430</v>
      </c>
      <c r="D43" s="275"/>
      <c r="E43" s="275"/>
      <c r="F43" s="275"/>
      <c r="G43" s="27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5"/>
      <c r="D44" s="266"/>
      <c r="E44" s="266"/>
      <c r="F44" s="266"/>
      <c r="G44" s="26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2431</v>
      </c>
      <c r="C45" s="156" t="s">
        <v>2432</v>
      </c>
      <c r="D45" s="148" t="s">
        <v>2429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3"/>
      <c r="D46" s="264"/>
      <c r="E46" s="264"/>
      <c r="F46" s="264"/>
      <c r="G46" s="264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272</v>
      </c>
      <c r="B47" s="141" t="s">
        <v>229</v>
      </c>
      <c r="C47" s="155" t="s">
        <v>230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273</v>
      </c>
    </row>
    <row r="48" spans="1:60" outlineLevel="1" x14ac:dyDescent="0.2">
      <c r="A48" s="146">
        <v>16</v>
      </c>
      <c r="B48" s="147" t="s">
        <v>2433</v>
      </c>
      <c r="C48" s="156" t="s">
        <v>2434</v>
      </c>
      <c r="D48" s="148" t="s">
        <v>2435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3"/>
      <c r="D49" s="264"/>
      <c r="E49" s="264"/>
      <c r="F49" s="264"/>
      <c r="G49" s="26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1884</v>
      </c>
      <c r="C50" s="156" t="s">
        <v>2436</v>
      </c>
      <c r="D50" s="148" t="s">
        <v>2435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3"/>
      <c r="D51" s="264"/>
      <c r="E51" s="264"/>
      <c r="F51" s="264"/>
      <c r="G51" s="26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2437</v>
      </c>
      <c r="C52" s="156" t="s">
        <v>2438</v>
      </c>
      <c r="D52" s="148" t="s">
        <v>2435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3"/>
      <c r="D53" s="264"/>
      <c r="E53" s="264"/>
      <c r="F53" s="264"/>
      <c r="G53" s="26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272</v>
      </c>
      <c r="B54" s="141" t="s">
        <v>231</v>
      </c>
      <c r="C54" s="155" t="s">
        <v>232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273</v>
      </c>
    </row>
    <row r="55" spans="1:60" outlineLevel="1" x14ac:dyDescent="0.2">
      <c r="A55" s="146">
        <v>19</v>
      </c>
      <c r="B55" s="147" t="s">
        <v>1888</v>
      </c>
      <c r="C55" s="156" t="s">
        <v>2439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3"/>
      <c r="D56" s="264"/>
      <c r="E56" s="264"/>
      <c r="F56" s="264"/>
      <c r="G56" s="264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1890</v>
      </c>
      <c r="C57" s="156" t="s">
        <v>2440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3"/>
      <c r="D58" s="264"/>
      <c r="E58" s="264"/>
      <c r="F58" s="264"/>
      <c r="G58" s="264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1892</v>
      </c>
      <c r="C59" s="156" t="s">
        <v>2441</v>
      </c>
      <c r="D59" s="148" t="s">
        <v>1011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3"/>
      <c r="D60" s="264"/>
      <c r="E60" s="264"/>
      <c r="F60" s="264"/>
      <c r="G60" s="264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272</v>
      </c>
      <c r="B61" s="141" t="s">
        <v>233</v>
      </c>
      <c r="C61" s="155" t="s">
        <v>234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273</v>
      </c>
    </row>
    <row r="62" spans="1:60" outlineLevel="1" x14ac:dyDescent="0.2">
      <c r="A62" s="146">
        <v>22</v>
      </c>
      <c r="B62" s="147" t="s">
        <v>1894</v>
      </c>
      <c r="C62" s="156" t="s">
        <v>2442</v>
      </c>
      <c r="D62" s="148" t="s">
        <v>543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3"/>
      <c r="D63" s="264"/>
      <c r="E63" s="264"/>
      <c r="F63" s="264"/>
      <c r="G63" s="26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1896</v>
      </c>
      <c r="C64" s="156" t="s">
        <v>2443</v>
      </c>
      <c r="D64" s="148" t="s">
        <v>543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3"/>
      <c r="D65" s="264"/>
      <c r="E65" s="264"/>
      <c r="F65" s="264"/>
      <c r="G65" s="264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1898</v>
      </c>
      <c r="C66" s="156" t="s">
        <v>2444</v>
      </c>
      <c r="D66" s="148" t="s">
        <v>543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3"/>
      <c r="D67" s="264"/>
      <c r="E67" s="264"/>
      <c r="F67" s="264"/>
      <c r="G67" s="264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1900</v>
      </c>
      <c r="C68" s="156" t="s">
        <v>2445</v>
      </c>
      <c r="D68" s="148" t="s">
        <v>543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3"/>
      <c r="D69" s="264"/>
      <c r="E69" s="264"/>
      <c r="F69" s="264"/>
      <c r="G69" s="264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1902</v>
      </c>
      <c r="C70" s="156" t="s">
        <v>2446</v>
      </c>
      <c r="D70" s="148" t="s">
        <v>543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3"/>
      <c r="D71" s="264"/>
      <c r="E71" s="264"/>
      <c r="F71" s="264"/>
      <c r="G71" s="264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1904</v>
      </c>
      <c r="C72" s="156" t="s">
        <v>2447</v>
      </c>
      <c r="D72" s="148" t="s">
        <v>543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63"/>
      <c r="D73" s="264"/>
      <c r="E73" s="264"/>
      <c r="F73" s="264"/>
      <c r="G73" s="264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1906</v>
      </c>
      <c r="C74" s="156" t="s">
        <v>2448</v>
      </c>
      <c r="D74" s="148" t="s">
        <v>543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3"/>
      <c r="D75" s="264"/>
      <c r="E75" s="264"/>
      <c r="F75" s="264"/>
      <c r="G75" s="264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1908</v>
      </c>
      <c r="C76" s="156" t="s">
        <v>2449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3"/>
      <c r="D77" s="264"/>
      <c r="E77" s="264"/>
      <c r="F77" s="264"/>
      <c r="G77" s="264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1910</v>
      </c>
      <c r="C78" s="156" t="s">
        <v>2450</v>
      </c>
      <c r="D78" s="148" t="s">
        <v>543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63"/>
      <c r="D79" s="264"/>
      <c r="E79" s="264"/>
      <c r="F79" s="264"/>
      <c r="G79" s="264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1912</v>
      </c>
      <c r="C80" s="156" t="s">
        <v>2451</v>
      </c>
      <c r="D80" s="148" t="s">
        <v>543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292</v>
      </c>
      <c r="T80" s="152" t="s">
        <v>278</v>
      </c>
      <c r="U80" s="136">
        <v>0</v>
      </c>
      <c r="V80" s="136">
        <f>ROUND(E80*U80,2)</f>
        <v>0</v>
      </c>
      <c r="W80" s="136"/>
      <c r="X80" s="136" t="s">
        <v>319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608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63"/>
      <c r="D81" s="264"/>
      <c r="E81" s="264"/>
      <c r="F81" s="264"/>
      <c r="G81" s="264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1914</v>
      </c>
      <c r="C82" s="156" t="s">
        <v>2452</v>
      </c>
      <c r="D82" s="148" t="s">
        <v>543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63"/>
      <c r="D83" s="264"/>
      <c r="E83" s="264"/>
      <c r="F83" s="264"/>
      <c r="G83" s="264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1916</v>
      </c>
      <c r="C84" s="156" t="s">
        <v>2453</v>
      </c>
      <c r="D84" s="148" t="s">
        <v>2429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74" t="s">
        <v>2454</v>
      </c>
      <c r="D85" s="275"/>
      <c r="E85" s="275"/>
      <c r="F85" s="275"/>
      <c r="G85" s="27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282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5"/>
      <c r="D86" s="266"/>
      <c r="E86" s="266"/>
      <c r="F86" s="266"/>
      <c r="G86" s="26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272</v>
      </c>
      <c r="B87" s="141" t="s">
        <v>235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273</v>
      </c>
    </row>
    <row r="88" spans="1:60" outlineLevel="1" x14ac:dyDescent="0.2">
      <c r="A88" s="146">
        <v>34</v>
      </c>
      <c r="B88" s="147" t="s">
        <v>1918</v>
      </c>
      <c r="C88" s="156" t="s">
        <v>2455</v>
      </c>
      <c r="D88" s="148" t="s">
        <v>2429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3"/>
      <c r="D89" s="264"/>
      <c r="E89" s="264"/>
      <c r="F89" s="264"/>
      <c r="G89" s="264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1920</v>
      </c>
      <c r="C90" s="156" t="s">
        <v>2456</v>
      </c>
      <c r="D90" s="148" t="s">
        <v>2429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3"/>
      <c r="D91" s="264"/>
      <c r="E91" s="264"/>
      <c r="F91" s="264"/>
      <c r="G91" s="264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1922</v>
      </c>
      <c r="C92" s="156" t="s">
        <v>2457</v>
      </c>
      <c r="D92" s="148" t="s">
        <v>2429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3"/>
      <c r="D93" s="264"/>
      <c r="E93" s="264"/>
      <c r="F93" s="264"/>
      <c r="G93" s="264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1924</v>
      </c>
      <c r="C94" s="156" t="s">
        <v>2458</v>
      </c>
      <c r="D94" s="148" t="s">
        <v>2429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74" t="s">
        <v>2459</v>
      </c>
      <c r="D95" s="275"/>
      <c r="E95" s="275"/>
      <c r="F95" s="275"/>
      <c r="G95" s="27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282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5"/>
      <c r="D96" s="266"/>
      <c r="E96" s="266"/>
      <c r="F96" s="266"/>
      <c r="G96" s="26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1927</v>
      </c>
      <c r="C97" s="156" t="s">
        <v>2460</v>
      </c>
      <c r="D97" s="148" t="s">
        <v>2429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3"/>
      <c r="D98" s="264"/>
      <c r="E98" s="264"/>
      <c r="F98" s="264"/>
      <c r="G98" s="26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1930</v>
      </c>
      <c r="C99" s="156" t="s">
        <v>2461</v>
      </c>
      <c r="D99" s="148" t="s">
        <v>2429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3"/>
      <c r="D100" s="264"/>
      <c r="E100" s="264"/>
      <c r="F100" s="264"/>
      <c r="G100" s="26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1932</v>
      </c>
      <c r="C101" s="156" t="s">
        <v>2462</v>
      </c>
      <c r="D101" s="148" t="s">
        <v>2429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3"/>
      <c r="D102" s="264"/>
      <c r="E102" s="264"/>
      <c r="F102" s="264"/>
      <c r="G102" s="26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259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315</v>
      </c>
    </row>
    <row r="105" spans="1:60" x14ac:dyDescent="0.2">
      <c r="C105" s="160"/>
      <c r="D105" s="10"/>
      <c r="AG105" t="s">
        <v>316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57"/>
  <sheetViews>
    <sheetView zoomScale="115" zoomScaleNormal="115" workbookViewId="0">
      <pane ySplit="7" topLeftCell="A433" activePane="bottomLeft" state="frozen"/>
      <selection pane="bottomLeft" activeCell="F458" sqref="F45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3" width="0" hidden="1" customWidth="1"/>
    <col min="24" max="24" width="12.28515625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317</v>
      </c>
      <c r="B1" s="267"/>
      <c r="C1" s="267"/>
      <c r="D1" s="267"/>
      <c r="E1" s="267"/>
      <c r="F1" s="267"/>
      <c r="G1" s="267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8" t="s">
        <v>42</v>
      </c>
      <c r="D2" s="269"/>
      <c r="E2" s="269"/>
      <c r="F2" s="269"/>
      <c r="G2" s="270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8" t="s">
        <v>49</v>
      </c>
      <c r="D3" s="269"/>
      <c r="E3" s="269"/>
      <c r="F3" s="269"/>
      <c r="G3" s="270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60</v>
      </c>
      <c r="C4" s="271" t="s">
        <v>61</v>
      </c>
      <c r="D4" s="272"/>
      <c r="E4" s="272"/>
      <c r="F4" s="272"/>
      <c r="G4" s="273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198</v>
      </c>
      <c r="C8" s="155" t="s">
        <v>3520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2463</v>
      </c>
      <c r="C9" s="156" t="s">
        <v>2464</v>
      </c>
      <c r="D9" s="148" t="s">
        <v>1011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3"/>
      <c r="D10" s="264"/>
      <c r="E10" s="264"/>
      <c r="F10" s="264"/>
      <c r="G10" s="264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2466</v>
      </c>
      <c r="C11" s="156" t="s">
        <v>2467</v>
      </c>
      <c r="D11" s="148" t="s">
        <v>1011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3"/>
      <c r="D12" s="264"/>
      <c r="E12" s="264"/>
      <c r="F12" s="264"/>
      <c r="G12" s="264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2468</v>
      </c>
      <c r="C13" s="156" t="s">
        <v>2469</v>
      </c>
      <c r="D13" s="148" t="s">
        <v>1011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3"/>
      <c r="D14" s="264"/>
      <c r="E14" s="264"/>
      <c r="F14" s="264"/>
      <c r="G14" s="264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2470</v>
      </c>
      <c r="C15" s="156" t="s">
        <v>2471</v>
      </c>
      <c r="D15" s="148" t="s">
        <v>543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3"/>
      <c r="D16" s="264"/>
      <c r="E16" s="264"/>
      <c r="F16" s="264"/>
      <c r="G16" s="264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2472</v>
      </c>
      <c r="C17" s="156" t="s">
        <v>2473</v>
      </c>
      <c r="D17" s="148" t="s">
        <v>543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3"/>
      <c r="D18" s="264"/>
      <c r="E18" s="264"/>
      <c r="F18" s="264"/>
      <c r="G18" s="264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2474</v>
      </c>
      <c r="C19" s="156" t="s">
        <v>2475</v>
      </c>
      <c r="D19" s="148" t="s">
        <v>543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3"/>
      <c r="D20" s="264"/>
      <c r="E20" s="264"/>
      <c r="F20" s="264"/>
      <c r="G20" s="264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2476</v>
      </c>
      <c r="C21" s="156" t="s">
        <v>2477</v>
      </c>
      <c r="D21" s="148" t="s">
        <v>543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3"/>
      <c r="D22" s="264"/>
      <c r="E22" s="264"/>
      <c r="F22" s="264"/>
      <c r="G22" s="264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2478</v>
      </c>
      <c r="C23" s="156" t="s">
        <v>2479</v>
      </c>
      <c r="D23" s="148" t="s">
        <v>543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3"/>
      <c r="D24" s="264"/>
      <c r="E24" s="264"/>
      <c r="F24" s="264"/>
      <c r="G24" s="264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2480</v>
      </c>
      <c r="C25" s="156" t="s">
        <v>2481</v>
      </c>
      <c r="D25" s="148" t="s">
        <v>543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3"/>
      <c r="D26" s="264"/>
      <c r="E26" s="264"/>
      <c r="F26" s="264"/>
      <c r="G26" s="264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2482</v>
      </c>
      <c r="C27" s="156" t="s">
        <v>2483</v>
      </c>
      <c r="D27" s="148" t="s">
        <v>543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3"/>
      <c r="D28" s="264"/>
      <c r="E28" s="264"/>
      <c r="F28" s="264"/>
      <c r="G28" s="264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199</v>
      </c>
      <c r="C29" s="155" t="s">
        <v>200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2484</v>
      </c>
      <c r="C30" s="156" t="s">
        <v>2485</v>
      </c>
      <c r="D30" s="148" t="s">
        <v>543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3"/>
      <c r="D31" s="264"/>
      <c r="E31" s="264"/>
      <c r="F31" s="264"/>
      <c r="G31" s="264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2486</v>
      </c>
      <c r="C32" s="156" t="s">
        <v>2487</v>
      </c>
      <c r="D32" s="148" t="s">
        <v>543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3"/>
      <c r="D33" s="264"/>
      <c r="E33" s="264"/>
      <c r="F33" s="264"/>
      <c r="G33" s="264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2488</v>
      </c>
      <c r="C34" s="156" t="s">
        <v>2489</v>
      </c>
      <c r="D34" s="148" t="s">
        <v>543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3"/>
      <c r="D35" s="264"/>
      <c r="E35" s="264"/>
      <c r="F35" s="264"/>
      <c r="G35" s="26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2490</v>
      </c>
      <c r="C36" s="156" t="s">
        <v>2491</v>
      </c>
      <c r="D36" s="148" t="s">
        <v>543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3"/>
      <c r="D37" s="264"/>
      <c r="E37" s="264"/>
      <c r="F37" s="264"/>
      <c r="G37" s="264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2492</v>
      </c>
      <c r="C38" s="156" t="s">
        <v>2493</v>
      </c>
      <c r="D38" s="148" t="s">
        <v>543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3"/>
      <c r="D39" s="264"/>
      <c r="E39" s="264"/>
      <c r="F39" s="264"/>
      <c r="G39" s="264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2494</v>
      </c>
      <c r="C40" s="156" t="s">
        <v>2495</v>
      </c>
      <c r="D40" s="148" t="s">
        <v>543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3"/>
      <c r="D41" s="264"/>
      <c r="E41" s="264"/>
      <c r="F41" s="264"/>
      <c r="G41" s="264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2496</v>
      </c>
      <c r="C42" s="156" t="s">
        <v>2497</v>
      </c>
      <c r="D42" s="148" t="s">
        <v>543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3"/>
      <c r="D43" s="264"/>
      <c r="E43" s="264"/>
      <c r="F43" s="264"/>
      <c r="G43" s="26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2498</v>
      </c>
      <c r="C44" s="156" t="s">
        <v>2499</v>
      </c>
      <c r="D44" s="148" t="s">
        <v>543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3"/>
      <c r="D45" s="264"/>
      <c r="E45" s="264"/>
      <c r="F45" s="264"/>
      <c r="G45" s="26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2500</v>
      </c>
      <c r="C46" s="156" t="s">
        <v>2501</v>
      </c>
      <c r="D46" s="148" t="s">
        <v>543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3"/>
      <c r="D47" s="264"/>
      <c r="E47" s="264"/>
      <c r="F47" s="264"/>
      <c r="G47" s="264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2502</v>
      </c>
      <c r="C48" s="156" t="s">
        <v>2503</v>
      </c>
      <c r="D48" s="148" t="s">
        <v>543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3"/>
      <c r="D49" s="264"/>
      <c r="E49" s="264"/>
      <c r="F49" s="264"/>
      <c r="G49" s="264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2504</v>
      </c>
      <c r="C50" s="156" t="s">
        <v>2505</v>
      </c>
      <c r="D50" s="148" t="s">
        <v>543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3"/>
      <c r="D51" s="264"/>
      <c r="E51" s="264"/>
      <c r="F51" s="264"/>
      <c r="G51" s="264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2506</v>
      </c>
      <c r="C52" s="156" t="s">
        <v>2507</v>
      </c>
      <c r="D52" s="148" t="s">
        <v>543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3"/>
      <c r="D53" s="264"/>
      <c r="E53" s="264"/>
      <c r="F53" s="264"/>
      <c r="G53" s="264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2508</v>
      </c>
      <c r="C54" s="156" t="s">
        <v>2509</v>
      </c>
      <c r="D54" s="148" t="s">
        <v>543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3"/>
      <c r="D55" s="264"/>
      <c r="E55" s="264"/>
      <c r="F55" s="264"/>
      <c r="G55" s="264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2510</v>
      </c>
      <c r="C56" s="156" t="s">
        <v>2511</v>
      </c>
      <c r="D56" s="148" t="s">
        <v>543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3"/>
      <c r="D57" s="264"/>
      <c r="E57" s="264"/>
      <c r="F57" s="264"/>
      <c r="G57" s="264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2512</v>
      </c>
      <c r="C58" s="156" t="s">
        <v>2513</v>
      </c>
      <c r="D58" s="148" t="s">
        <v>543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3"/>
      <c r="D59" s="264"/>
      <c r="E59" s="264"/>
      <c r="F59" s="264"/>
      <c r="G59" s="264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2514</v>
      </c>
      <c r="C60" s="156" t="s">
        <v>2515</v>
      </c>
      <c r="D60" s="148" t="s">
        <v>543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3"/>
      <c r="D61" s="264"/>
      <c r="E61" s="264"/>
      <c r="F61" s="264"/>
      <c r="G61" s="264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2516</v>
      </c>
      <c r="C62" s="156" t="s">
        <v>2517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676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3"/>
      <c r="D63" s="264"/>
      <c r="E63" s="264"/>
      <c r="F63" s="264"/>
      <c r="G63" s="264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272</v>
      </c>
      <c r="B64" s="141" t="s">
        <v>201</v>
      </c>
      <c r="C64" s="155" t="s">
        <v>202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273</v>
      </c>
    </row>
    <row r="65" spans="1:60" outlineLevel="1" x14ac:dyDescent="0.2">
      <c r="A65" s="146">
        <v>28</v>
      </c>
      <c r="B65" s="147" t="s">
        <v>2518</v>
      </c>
      <c r="C65" s="156" t="s">
        <v>2519</v>
      </c>
      <c r="D65" s="148" t="s">
        <v>1011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3"/>
      <c r="D66" s="264"/>
      <c r="E66" s="264"/>
      <c r="F66" s="264"/>
      <c r="G66" s="264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2520</v>
      </c>
      <c r="C67" s="156" t="s">
        <v>2521</v>
      </c>
      <c r="D67" s="148" t="s">
        <v>1011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3"/>
      <c r="D68" s="264"/>
      <c r="E68" s="264"/>
      <c r="F68" s="264"/>
      <c r="G68" s="264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2522</v>
      </c>
      <c r="C69" s="156" t="s">
        <v>2523</v>
      </c>
      <c r="D69" s="148" t="s">
        <v>1011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3"/>
      <c r="D70" s="264"/>
      <c r="E70" s="264"/>
      <c r="F70" s="264"/>
      <c r="G70" s="264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2524</v>
      </c>
      <c r="C71" s="156" t="s">
        <v>2525</v>
      </c>
      <c r="D71" s="148" t="s">
        <v>1011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3"/>
      <c r="D72" s="264"/>
      <c r="E72" s="264"/>
      <c r="F72" s="264"/>
      <c r="G72" s="264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2526</v>
      </c>
      <c r="C73" s="156" t="s">
        <v>2527</v>
      </c>
      <c r="D73" s="148" t="s">
        <v>1011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3"/>
      <c r="D74" s="264"/>
      <c r="E74" s="264"/>
      <c r="F74" s="264"/>
      <c r="G74" s="264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2528</v>
      </c>
      <c r="C75" s="156" t="s">
        <v>2529</v>
      </c>
      <c r="D75" s="148" t="s">
        <v>1011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3"/>
      <c r="D76" s="264"/>
      <c r="E76" s="264"/>
      <c r="F76" s="264"/>
      <c r="G76" s="264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2530</v>
      </c>
      <c r="C77" s="156" t="s">
        <v>2531</v>
      </c>
      <c r="D77" s="148" t="s">
        <v>1011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3"/>
      <c r="D78" s="264"/>
      <c r="E78" s="264"/>
      <c r="F78" s="264"/>
      <c r="G78" s="264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2532</v>
      </c>
      <c r="C79" s="156" t="s">
        <v>2533</v>
      </c>
      <c r="D79" s="148" t="s">
        <v>1011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3"/>
      <c r="D80" s="264"/>
      <c r="E80" s="264"/>
      <c r="F80" s="264"/>
      <c r="G80" s="264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2534</v>
      </c>
      <c r="C81" s="156" t="s">
        <v>2535</v>
      </c>
      <c r="D81" s="148" t="s">
        <v>1011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3"/>
      <c r="D82" s="264"/>
      <c r="E82" s="264"/>
      <c r="F82" s="264"/>
      <c r="G82" s="264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2536</v>
      </c>
      <c r="C83" s="156" t="s">
        <v>2537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3"/>
      <c r="D84" s="264"/>
      <c r="E84" s="264"/>
      <c r="F84" s="264"/>
      <c r="G84" s="264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2538</v>
      </c>
      <c r="C85" s="156" t="s">
        <v>2539</v>
      </c>
      <c r="D85" s="148" t="s">
        <v>1011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3"/>
      <c r="D86" s="264"/>
      <c r="E86" s="264"/>
      <c r="F86" s="264"/>
      <c r="G86" s="264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2540</v>
      </c>
      <c r="C87" s="156" t="s">
        <v>2541</v>
      </c>
      <c r="D87" s="148" t="s">
        <v>1011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3"/>
      <c r="D88" s="264"/>
      <c r="E88" s="264"/>
      <c r="F88" s="264"/>
      <c r="G88" s="264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2542</v>
      </c>
      <c r="C89" s="156" t="s">
        <v>2543</v>
      </c>
      <c r="D89" s="148" t="s">
        <v>1011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3"/>
      <c r="D90" s="264"/>
      <c r="E90" s="264"/>
      <c r="F90" s="264"/>
      <c r="G90" s="264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2544</v>
      </c>
      <c r="C91" s="156" t="s">
        <v>2545</v>
      </c>
      <c r="D91" s="148" t="s">
        <v>1011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3"/>
      <c r="D92" s="264"/>
      <c r="E92" s="264"/>
      <c r="F92" s="264"/>
      <c r="G92" s="264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2546</v>
      </c>
      <c r="C93" s="156" t="s">
        <v>2547</v>
      </c>
      <c r="D93" s="148" t="s">
        <v>1011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3"/>
      <c r="D94" s="264"/>
      <c r="E94" s="264"/>
      <c r="F94" s="264"/>
      <c r="G94" s="264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2548</v>
      </c>
      <c r="C95" s="156" t="s">
        <v>2549</v>
      </c>
      <c r="D95" s="148" t="s">
        <v>1011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3"/>
      <c r="D96" s="264"/>
      <c r="E96" s="264"/>
      <c r="F96" s="264"/>
      <c r="G96" s="264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2550</v>
      </c>
      <c r="C97" s="156" t="s">
        <v>2551</v>
      </c>
      <c r="D97" s="148" t="s">
        <v>1011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3"/>
      <c r="D98" s="264"/>
      <c r="E98" s="264"/>
      <c r="F98" s="264"/>
      <c r="G98" s="264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2552</v>
      </c>
      <c r="C99" s="156" t="s">
        <v>2553</v>
      </c>
      <c r="D99" s="148" t="s">
        <v>1011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3"/>
      <c r="D100" s="264"/>
      <c r="E100" s="264"/>
      <c r="F100" s="264"/>
      <c r="G100" s="264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2554</v>
      </c>
      <c r="C101" s="156" t="s">
        <v>2555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3"/>
      <c r="D102" s="264"/>
      <c r="E102" s="264"/>
      <c r="F102" s="264"/>
      <c r="G102" s="264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2556</v>
      </c>
      <c r="C103" s="156" t="s">
        <v>2557</v>
      </c>
      <c r="D103" s="148" t="s">
        <v>1011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3"/>
      <c r="D104" s="264"/>
      <c r="E104" s="264"/>
      <c r="F104" s="264"/>
      <c r="G104" s="264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2558</v>
      </c>
      <c r="C105" s="156" t="s">
        <v>2559</v>
      </c>
      <c r="D105" s="148" t="s">
        <v>1011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3"/>
      <c r="D106" s="264"/>
      <c r="E106" s="264"/>
      <c r="F106" s="264"/>
      <c r="G106" s="264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2560</v>
      </c>
      <c r="C107" s="156" t="s">
        <v>2561</v>
      </c>
      <c r="D107" s="148" t="s">
        <v>1011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3"/>
      <c r="D108" s="264"/>
      <c r="E108" s="264"/>
      <c r="F108" s="264"/>
      <c r="G108" s="264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2562</v>
      </c>
      <c r="C109" s="156" t="s">
        <v>2563</v>
      </c>
      <c r="D109" s="148" t="s">
        <v>1011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3"/>
      <c r="D110" s="264"/>
      <c r="E110" s="264"/>
      <c r="F110" s="264"/>
      <c r="G110" s="264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2564</v>
      </c>
      <c r="C111" s="156" t="s">
        <v>2565</v>
      </c>
      <c r="D111" s="148" t="s">
        <v>1011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3"/>
      <c r="D112" s="264"/>
      <c r="E112" s="264"/>
      <c r="F112" s="264"/>
      <c r="G112" s="264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2566</v>
      </c>
      <c r="C113" s="156" t="s">
        <v>2567</v>
      </c>
      <c r="D113" s="148" t="s">
        <v>1011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3"/>
      <c r="D114" s="264"/>
      <c r="E114" s="264"/>
      <c r="F114" s="264"/>
      <c r="G114" s="264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2568</v>
      </c>
      <c r="C115" s="156" t="s">
        <v>2569</v>
      </c>
      <c r="D115" s="148" t="s">
        <v>1011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3"/>
      <c r="D116" s="264"/>
      <c r="E116" s="264"/>
      <c r="F116" s="264"/>
      <c r="G116" s="264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2570</v>
      </c>
      <c r="C117" s="156" t="s">
        <v>2571</v>
      </c>
      <c r="D117" s="148" t="s">
        <v>1011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3"/>
      <c r="D118" s="264"/>
      <c r="E118" s="264"/>
      <c r="F118" s="264"/>
      <c r="G118" s="264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2572</v>
      </c>
      <c r="C119" s="156" t="s">
        <v>2573</v>
      </c>
      <c r="D119" s="148" t="s">
        <v>1011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3"/>
      <c r="D120" s="264"/>
      <c r="E120" s="264"/>
      <c r="F120" s="264"/>
      <c r="G120" s="264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2574</v>
      </c>
      <c r="C121" s="156" t="s">
        <v>2575</v>
      </c>
      <c r="D121" s="148" t="s">
        <v>1011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3"/>
      <c r="D122" s="264"/>
      <c r="E122" s="264"/>
      <c r="F122" s="264"/>
      <c r="G122" s="264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2576</v>
      </c>
      <c r="C123" s="156" t="s">
        <v>2577</v>
      </c>
      <c r="D123" s="148" t="s">
        <v>1011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3"/>
      <c r="D124" s="264"/>
      <c r="E124" s="264"/>
      <c r="F124" s="264"/>
      <c r="G124" s="264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2578</v>
      </c>
      <c r="C125" s="156" t="s">
        <v>2579</v>
      </c>
      <c r="D125" s="148" t="s">
        <v>1011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3"/>
      <c r="D126" s="264"/>
      <c r="E126" s="264"/>
      <c r="F126" s="264"/>
      <c r="G126" s="264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2580</v>
      </c>
      <c r="C127" s="156" t="s">
        <v>2581</v>
      </c>
      <c r="D127" s="148" t="s">
        <v>1011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3"/>
      <c r="D128" s="264"/>
      <c r="E128" s="264"/>
      <c r="F128" s="264"/>
      <c r="G128" s="264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2582</v>
      </c>
      <c r="C129" s="156" t="s">
        <v>2583</v>
      </c>
      <c r="D129" s="148" t="s">
        <v>1011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3"/>
      <c r="D130" s="264"/>
      <c r="E130" s="264"/>
      <c r="F130" s="264"/>
      <c r="G130" s="264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2584</v>
      </c>
      <c r="C131" s="156" t="s">
        <v>2585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2465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3"/>
      <c r="D132" s="264"/>
      <c r="E132" s="264"/>
      <c r="F132" s="264"/>
      <c r="G132" s="264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2586</v>
      </c>
      <c r="C133" s="156" t="s">
        <v>2587</v>
      </c>
      <c r="D133" s="148" t="s">
        <v>2588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2465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3"/>
      <c r="D134" s="264"/>
      <c r="E134" s="264"/>
      <c r="F134" s="264"/>
      <c r="G134" s="264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272</v>
      </c>
      <c r="B135" s="141" t="s">
        <v>203</v>
      </c>
      <c r="C135" s="155" t="s">
        <v>204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273</v>
      </c>
    </row>
    <row r="136" spans="1:60" outlineLevel="1" x14ac:dyDescent="0.2">
      <c r="A136" s="146">
        <v>63</v>
      </c>
      <c r="B136" s="147" t="s">
        <v>2589</v>
      </c>
      <c r="C136" s="156" t="s">
        <v>2590</v>
      </c>
      <c r="D136" s="148" t="s">
        <v>1011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3"/>
      <c r="D137" s="264"/>
      <c r="E137" s="264"/>
      <c r="F137" s="264"/>
      <c r="G137" s="264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2591</v>
      </c>
      <c r="C138" s="156" t="s">
        <v>2592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3"/>
      <c r="D139" s="264"/>
      <c r="E139" s="264"/>
      <c r="F139" s="264"/>
      <c r="G139" s="264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2593</v>
      </c>
      <c r="C140" s="156" t="s">
        <v>2594</v>
      </c>
      <c r="D140" s="148" t="s">
        <v>2588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3"/>
      <c r="D141" s="264"/>
      <c r="E141" s="264"/>
      <c r="F141" s="264"/>
      <c r="G141" s="264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2595</v>
      </c>
      <c r="C142" s="156" t="s">
        <v>2596</v>
      </c>
      <c r="D142" s="148" t="s">
        <v>2588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63"/>
      <c r="D143" s="264"/>
      <c r="E143" s="264"/>
      <c r="F143" s="264"/>
      <c r="G143" s="264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2597</v>
      </c>
      <c r="C144" s="156" t="s">
        <v>2598</v>
      </c>
      <c r="D144" s="148" t="s">
        <v>360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3"/>
      <c r="D145" s="264"/>
      <c r="E145" s="264"/>
      <c r="F145" s="264"/>
      <c r="G145" s="264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2599</v>
      </c>
      <c r="C146" s="156" t="s">
        <v>2600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3"/>
      <c r="D147" s="264"/>
      <c r="E147" s="264"/>
      <c r="F147" s="264"/>
      <c r="G147" s="264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272</v>
      </c>
      <c r="B148" s="141" t="s">
        <v>237</v>
      </c>
      <c r="C148" s="155" t="s">
        <v>238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273</v>
      </c>
    </row>
    <row r="149" spans="1:60" ht="22.5" outlineLevel="1" x14ac:dyDescent="0.2">
      <c r="A149" s="146">
        <v>69</v>
      </c>
      <c r="B149" s="147" t="s">
        <v>2601</v>
      </c>
      <c r="C149" s="156" t="s">
        <v>2602</v>
      </c>
      <c r="D149" s="148" t="s">
        <v>1011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3"/>
      <c r="D150" s="264"/>
      <c r="E150" s="264"/>
      <c r="F150" s="264"/>
      <c r="G150" s="264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2603</v>
      </c>
      <c r="C151" s="156" t="s">
        <v>2604</v>
      </c>
      <c r="D151" s="148" t="s">
        <v>1011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3"/>
      <c r="D152" s="264"/>
      <c r="E152" s="264"/>
      <c r="F152" s="264"/>
      <c r="G152" s="264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2605</v>
      </c>
      <c r="C153" s="156" t="s">
        <v>2606</v>
      </c>
      <c r="D153" s="148" t="s">
        <v>1011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3"/>
      <c r="D154" s="264"/>
      <c r="E154" s="264"/>
      <c r="F154" s="264"/>
      <c r="G154" s="264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2607</v>
      </c>
      <c r="C155" s="156" t="s">
        <v>2608</v>
      </c>
      <c r="D155" s="148" t="s">
        <v>1011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63"/>
      <c r="D156" s="264"/>
      <c r="E156" s="264"/>
      <c r="F156" s="264"/>
      <c r="G156" s="264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2609</v>
      </c>
      <c r="C157" s="156" t="s">
        <v>2610</v>
      </c>
      <c r="D157" s="148" t="s">
        <v>1011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63"/>
      <c r="D158" s="264"/>
      <c r="E158" s="264"/>
      <c r="F158" s="264"/>
      <c r="G158" s="264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2611</v>
      </c>
      <c r="C159" s="156" t="s">
        <v>2612</v>
      </c>
      <c r="D159" s="148" t="s">
        <v>1011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63"/>
      <c r="D160" s="264"/>
      <c r="E160" s="264"/>
      <c r="F160" s="264"/>
      <c r="G160" s="264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2613</v>
      </c>
      <c r="C161" s="156" t="s">
        <v>2614</v>
      </c>
      <c r="D161" s="148" t="s">
        <v>1011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3"/>
      <c r="D162" s="264"/>
      <c r="E162" s="264"/>
      <c r="F162" s="264"/>
      <c r="G162" s="264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2615</v>
      </c>
      <c r="C163" s="156" t="s">
        <v>2616</v>
      </c>
      <c r="D163" s="148" t="s">
        <v>1011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3"/>
      <c r="D164" s="264"/>
      <c r="E164" s="264"/>
      <c r="F164" s="264"/>
      <c r="G164" s="264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2617</v>
      </c>
      <c r="C165" s="156" t="s">
        <v>2618</v>
      </c>
      <c r="D165" s="148" t="s">
        <v>1011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3"/>
      <c r="D166" s="264"/>
      <c r="E166" s="264"/>
      <c r="F166" s="264"/>
      <c r="G166" s="264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2619</v>
      </c>
      <c r="C167" s="156" t="s">
        <v>2620</v>
      </c>
      <c r="D167" s="148" t="s">
        <v>1011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3"/>
      <c r="D168" s="264"/>
      <c r="E168" s="264"/>
      <c r="F168" s="264"/>
      <c r="G168" s="264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2621</v>
      </c>
      <c r="C169" s="156" t="s">
        <v>2622</v>
      </c>
      <c r="D169" s="148" t="s">
        <v>1011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3"/>
      <c r="D170" s="264"/>
      <c r="E170" s="264"/>
      <c r="F170" s="264"/>
      <c r="G170" s="264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2623</v>
      </c>
      <c r="C171" s="156" t="s">
        <v>2624</v>
      </c>
      <c r="D171" s="148" t="s">
        <v>1011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3"/>
      <c r="D172" s="264"/>
      <c r="E172" s="264"/>
      <c r="F172" s="264"/>
      <c r="G172" s="264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2625</v>
      </c>
      <c r="C173" s="156" t="s">
        <v>2626</v>
      </c>
      <c r="D173" s="148" t="s">
        <v>1011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3"/>
      <c r="D174" s="264"/>
      <c r="E174" s="264"/>
      <c r="F174" s="264"/>
      <c r="G174" s="264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2627</v>
      </c>
      <c r="C175" s="156" t="s">
        <v>2628</v>
      </c>
      <c r="D175" s="148" t="s">
        <v>1011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3"/>
      <c r="D176" s="264"/>
      <c r="E176" s="264"/>
      <c r="F176" s="264"/>
      <c r="G176" s="264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2629</v>
      </c>
      <c r="C177" s="156" t="s">
        <v>2630</v>
      </c>
      <c r="D177" s="148" t="s">
        <v>1011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3"/>
      <c r="D178" s="264"/>
      <c r="E178" s="264"/>
      <c r="F178" s="264"/>
      <c r="G178" s="264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2631</v>
      </c>
      <c r="C179" s="156" t="s">
        <v>2632</v>
      </c>
      <c r="D179" s="148" t="s">
        <v>1011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3"/>
      <c r="D180" s="264"/>
      <c r="E180" s="264"/>
      <c r="F180" s="264"/>
      <c r="G180" s="264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2633</v>
      </c>
      <c r="C181" s="156" t="s">
        <v>2634</v>
      </c>
      <c r="D181" s="148" t="s">
        <v>1011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63"/>
      <c r="D182" s="264"/>
      <c r="E182" s="264"/>
      <c r="F182" s="264"/>
      <c r="G182" s="264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2635</v>
      </c>
      <c r="C183" s="156" t="s">
        <v>2636</v>
      </c>
      <c r="D183" s="148" t="s">
        <v>1011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292</v>
      </c>
      <c r="T183" s="152" t="s">
        <v>278</v>
      </c>
      <c r="U183" s="136">
        <v>0</v>
      </c>
      <c r="V183" s="136">
        <f>ROUND(E183*U183,2)</f>
        <v>0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608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63"/>
      <c r="D184" s="264"/>
      <c r="E184" s="264"/>
      <c r="F184" s="264"/>
      <c r="G184" s="264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283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2637</v>
      </c>
      <c r="C185" s="156" t="s">
        <v>2638</v>
      </c>
      <c r="D185" s="148" t="s">
        <v>1011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292</v>
      </c>
      <c r="T185" s="152" t="s">
        <v>278</v>
      </c>
      <c r="U185" s="136">
        <v>0</v>
      </c>
      <c r="V185" s="136">
        <f>ROUND(E185*U185,2)</f>
        <v>0</v>
      </c>
      <c r="W185" s="136"/>
      <c r="X185" s="136" t="s">
        <v>319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608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3"/>
      <c r="D186" s="264"/>
      <c r="E186" s="264"/>
      <c r="F186" s="264"/>
      <c r="G186" s="264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2639</v>
      </c>
      <c r="C187" s="156" t="s">
        <v>2640</v>
      </c>
      <c r="D187" s="148" t="s">
        <v>1011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63"/>
      <c r="D188" s="264"/>
      <c r="E188" s="264"/>
      <c r="F188" s="264"/>
      <c r="G188" s="264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2641</v>
      </c>
      <c r="C189" s="156" t="s">
        <v>2642</v>
      </c>
      <c r="D189" s="148" t="s">
        <v>1011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292</v>
      </c>
      <c r="T189" s="152" t="s">
        <v>278</v>
      </c>
      <c r="U189" s="136">
        <v>0</v>
      </c>
      <c r="V189" s="136">
        <f>ROUND(E189*U189,2)</f>
        <v>0</v>
      </c>
      <c r="W189" s="136"/>
      <c r="X189" s="136" t="s">
        <v>319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608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63"/>
      <c r="D190" s="264"/>
      <c r="E190" s="264"/>
      <c r="F190" s="264"/>
      <c r="G190" s="264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2643</v>
      </c>
      <c r="C191" s="156" t="s">
        <v>2644</v>
      </c>
      <c r="D191" s="148" t="s">
        <v>1011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292</v>
      </c>
      <c r="T191" s="152" t="s">
        <v>278</v>
      </c>
      <c r="U191" s="136">
        <v>0</v>
      </c>
      <c r="V191" s="136">
        <f>ROUND(E191*U191,2)</f>
        <v>0</v>
      </c>
      <c r="W191" s="136"/>
      <c r="X191" s="136" t="s">
        <v>319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608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63"/>
      <c r="D192" s="264"/>
      <c r="E192" s="264"/>
      <c r="F192" s="264"/>
      <c r="G192" s="264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283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2645</v>
      </c>
      <c r="C193" s="156" t="s">
        <v>2646</v>
      </c>
      <c r="D193" s="148" t="s">
        <v>1011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292</v>
      </c>
      <c r="T193" s="152" t="s">
        <v>278</v>
      </c>
      <c r="U193" s="136">
        <v>0</v>
      </c>
      <c r="V193" s="136">
        <f>ROUND(E193*U193,2)</f>
        <v>0</v>
      </c>
      <c r="W193" s="136"/>
      <c r="X193" s="136" t="s">
        <v>319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608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3"/>
      <c r="D194" s="264"/>
      <c r="E194" s="264"/>
      <c r="F194" s="264"/>
      <c r="G194" s="264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2647</v>
      </c>
      <c r="C195" s="156" t="s">
        <v>2648</v>
      </c>
      <c r="D195" s="148" t="s">
        <v>1011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63"/>
      <c r="D196" s="264"/>
      <c r="E196" s="264"/>
      <c r="F196" s="264"/>
      <c r="G196" s="264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2649</v>
      </c>
      <c r="C197" s="156" t="s">
        <v>2650</v>
      </c>
      <c r="D197" s="148" t="s">
        <v>1011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63"/>
      <c r="D198" s="264"/>
      <c r="E198" s="264"/>
      <c r="F198" s="264"/>
      <c r="G198" s="264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2651</v>
      </c>
      <c r="C199" s="156" t="s">
        <v>2652</v>
      </c>
      <c r="D199" s="148" t="s">
        <v>1011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3"/>
      <c r="D200" s="264"/>
      <c r="E200" s="264"/>
      <c r="F200" s="264"/>
      <c r="G200" s="264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2653</v>
      </c>
      <c r="C201" s="156" t="s">
        <v>2654</v>
      </c>
      <c r="D201" s="148" t="s">
        <v>1011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63"/>
      <c r="D202" s="264"/>
      <c r="E202" s="264"/>
      <c r="F202" s="264"/>
      <c r="G202" s="264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2655</v>
      </c>
      <c r="C203" s="156" t="s">
        <v>2656</v>
      </c>
      <c r="D203" s="148" t="s">
        <v>1011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63"/>
      <c r="D204" s="264"/>
      <c r="E204" s="264"/>
      <c r="F204" s="264"/>
      <c r="G204" s="264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2657</v>
      </c>
      <c r="C205" s="156" t="s">
        <v>2658</v>
      </c>
      <c r="D205" s="148" t="s">
        <v>1011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63"/>
      <c r="D206" s="264"/>
      <c r="E206" s="264"/>
      <c r="F206" s="264"/>
      <c r="G206" s="264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2659</v>
      </c>
      <c r="C207" s="156" t="s">
        <v>2660</v>
      </c>
      <c r="D207" s="148" t="s">
        <v>1011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292</v>
      </c>
      <c r="T207" s="152" t="s">
        <v>278</v>
      </c>
      <c r="U207" s="136">
        <v>0</v>
      </c>
      <c r="V207" s="136">
        <f>ROUND(E207*U207,2)</f>
        <v>0</v>
      </c>
      <c r="W207" s="136"/>
      <c r="X207" s="136" t="s">
        <v>319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608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63"/>
      <c r="D208" s="264"/>
      <c r="E208" s="264"/>
      <c r="F208" s="264"/>
      <c r="G208" s="264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205</v>
      </c>
      <c r="C209" s="155" t="s">
        <v>206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273</v>
      </c>
    </row>
    <row r="210" spans="1:60" outlineLevel="1" x14ac:dyDescent="0.2">
      <c r="A210" s="146">
        <v>99</v>
      </c>
      <c r="B210" s="147" t="s">
        <v>2661</v>
      </c>
      <c r="C210" s="156" t="s">
        <v>2662</v>
      </c>
      <c r="D210" s="148" t="s">
        <v>1011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2465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3"/>
      <c r="D211" s="264"/>
      <c r="E211" s="264"/>
      <c r="F211" s="264"/>
      <c r="G211" s="264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2663</v>
      </c>
      <c r="C212" s="156" t="s">
        <v>2664</v>
      </c>
      <c r="D212" s="148" t="s">
        <v>1011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2465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3"/>
      <c r="D213" s="264"/>
      <c r="E213" s="264"/>
      <c r="F213" s="264"/>
      <c r="G213" s="264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2665</v>
      </c>
      <c r="C214" s="156" t="s">
        <v>2666</v>
      </c>
      <c r="D214" s="148" t="s">
        <v>1011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2465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3"/>
      <c r="D215" s="264"/>
      <c r="E215" s="264"/>
      <c r="F215" s="264"/>
      <c r="G215" s="264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2667</v>
      </c>
      <c r="C216" s="156" t="s">
        <v>2668</v>
      </c>
      <c r="D216" s="148" t="s">
        <v>1011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2465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3"/>
      <c r="D217" s="264"/>
      <c r="E217" s="264"/>
      <c r="F217" s="264"/>
      <c r="G217" s="264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2669</v>
      </c>
      <c r="C218" s="156" t="s">
        <v>2670</v>
      </c>
      <c r="D218" s="148" t="s">
        <v>1011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2465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63"/>
      <c r="D219" s="264"/>
      <c r="E219" s="264"/>
      <c r="F219" s="264"/>
      <c r="G219" s="264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2671</v>
      </c>
      <c r="C220" s="156" t="s">
        <v>2672</v>
      </c>
      <c r="D220" s="148" t="s">
        <v>1011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2465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3"/>
      <c r="D221" s="264"/>
      <c r="E221" s="264"/>
      <c r="F221" s="264"/>
      <c r="G221" s="264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2673</v>
      </c>
      <c r="C222" s="156" t="s">
        <v>2674</v>
      </c>
      <c r="D222" s="148" t="s">
        <v>1011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63"/>
      <c r="D223" s="264"/>
      <c r="E223" s="264"/>
      <c r="F223" s="264"/>
      <c r="G223" s="264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2675</v>
      </c>
      <c r="C224" s="156" t="s">
        <v>2676</v>
      </c>
      <c r="D224" s="148" t="s">
        <v>1011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2465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63"/>
      <c r="D225" s="264"/>
      <c r="E225" s="264"/>
      <c r="F225" s="264"/>
      <c r="G225" s="264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2677</v>
      </c>
      <c r="C226" s="156" t="s">
        <v>2678</v>
      </c>
      <c r="D226" s="148" t="s">
        <v>1011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2465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3"/>
      <c r="D227" s="264"/>
      <c r="E227" s="264"/>
      <c r="F227" s="264"/>
      <c r="G227" s="264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2679</v>
      </c>
      <c r="C228" s="156" t="s">
        <v>2680</v>
      </c>
      <c r="D228" s="148" t="s">
        <v>1011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2465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63"/>
      <c r="D229" s="264"/>
      <c r="E229" s="264"/>
      <c r="F229" s="264"/>
      <c r="G229" s="264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2681</v>
      </c>
      <c r="C230" s="156" t="s">
        <v>2682</v>
      </c>
      <c r="D230" s="148" t="s">
        <v>1011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319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2465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63"/>
      <c r="D231" s="264"/>
      <c r="E231" s="264"/>
      <c r="F231" s="264"/>
      <c r="G231" s="264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2683</v>
      </c>
      <c r="C232" s="156" t="s">
        <v>2684</v>
      </c>
      <c r="D232" s="148" t="s">
        <v>1011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292</v>
      </c>
      <c r="T232" s="152" t="s">
        <v>278</v>
      </c>
      <c r="U232" s="136">
        <v>0</v>
      </c>
      <c r="V232" s="136">
        <f>ROUND(E232*U232,2)</f>
        <v>0</v>
      </c>
      <c r="W232" s="136"/>
      <c r="X232" s="136" t="s">
        <v>319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63"/>
      <c r="D233" s="264"/>
      <c r="E233" s="264"/>
      <c r="F233" s="264"/>
      <c r="G233" s="264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283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2685</v>
      </c>
      <c r="C234" s="156" t="s">
        <v>2686</v>
      </c>
      <c r="D234" s="148" t="s">
        <v>1011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292</v>
      </c>
      <c r="T234" s="152" t="s">
        <v>278</v>
      </c>
      <c r="U234" s="136">
        <v>0</v>
      </c>
      <c r="V234" s="136">
        <f>ROUND(E234*U234,2)</f>
        <v>0</v>
      </c>
      <c r="W234" s="136"/>
      <c r="X234" s="136" t="s">
        <v>319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63"/>
      <c r="D235" s="264"/>
      <c r="E235" s="264"/>
      <c r="F235" s="264"/>
      <c r="G235" s="264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2687</v>
      </c>
      <c r="C236" s="156" t="s">
        <v>2688</v>
      </c>
      <c r="D236" s="148" t="s">
        <v>1011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292</v>
      </c>
      <c r="T236" s="152" t="s">
        <v>278</v>
      </c>
      <c r="U236" s="136">
        <v>0</v>
      </c>
      <c r="V236" s="136">
        <f>ROUND(E236*U236,2)</f>
        <v>0</v>
      </c>
      <c r="W236" s="136"/>
      <c r="X236" s="136" t="s">
        <v>319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2465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63"/>
      <c r="D237" s="264"/>
      <c r="E237" s="264"/>
      <c r="F237" s="264"/>
      <c r="G237" s="264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2689</v>
      </c>
      <c r="C238" s="156" t="s">
        <v>2690</v>
      </c>
      <c r="D238" s="148" t="s">
        <v>1011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319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2465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63"/>
      <c r="D239" s="264"/>
      <c r="E239" s="264"/>
      <c r="F239" s="264"/>
      <c r="G239" s="264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2691</v>
      </c>
      <c r="C240" s="156" t="s">
        <v>2692</v>
      </c>
      <c r="D240" s="148" t="s">
        <v>1011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292</v>
      </c>
      <c r="T240" s="152" t="s">
        <v>278</v>
      </c>
      <c r="U240" s="136">
        <v>0</v>
      </c>
      <c r="V240" s="136">
        <f>ROUND(E240*U240,2)</f>
        <v>0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2465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63"/>
      <c r="D241" s="264"/>
      <c r="E241" s="264"/>
      <c r="F241" s="264"/>
      <c r="G241" s="264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283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2693</v>
      </c>
      <c r="C242" s="156" t="s">
        <v>2694</v>
      </c>
      <c r="D242" s="148" t="s">
        <v>1011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292</v>
      </c>
      <c r="T242" s="152" t="s">
        <v>278</v>
      </c>
      <c r="U242" s="136">
        <v>0</v>
      </c>
      <c r="V242" s="136">
        <f>ROUND(E242*U242,2)</f>
        <v>0</v>
      </c>
      <c r="W242" s="136"/>
      <c r="X242" s="136" t="s">
        <v>319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63"/>
      <c r="D243" s="264"/>
      <c r="E243" s="264"/>
      <c r="F243" s="264"/>
      <c r="G243" s="264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283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2695</v>
      </c>
      <c r="C244" s="156" t="s">
        <v>2696</v>
      </c>
      <c r="D244" s="148" t="s">
        <v>1011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292</v>
      </c>
      <c r="T244" s="152" t="s">
        <v>278</v>
      </c>
      <c r="U244" s="136">
        <v>0</v>
      </c>
      <c r="V244" s="136">
        <f>ROUND(E244*U244,2)</f>
        <v>0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63"/>
      <c r="D245" s="264"/>
      <c r="E245" s="264"/>
      <c r="F245" s="264"/>
      <c r="G245" s="264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2697</v>
      </c>
      <c r="C246" s="156" t="s">
        <v>2698</v>
      </c>
      <c r="D246" s="148" t="s">
        <v>1011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292</v>
      </c>
      <c r="T246" s="152" t="s">
        <v>278</v>
      </c>
      <c r="U246" s="136">
        <v>0</v>
      </c>
      <c r="V246" s="136">
        <f>ROUND(E246*U246,2)</f>
        <v>0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63"/>
      <c r="D247" s="264"/>
      <c r="E247" s="264"/>
      <c r="F247" s="264"/>
      <c r="G247" s="264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283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2699</v>
      </c>
      <c r="C248" s="156" t="s">
        <v>2700</v>
      </c>
      <c r="D248" s="148" t="s">
        <v>1011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292</v>
      </c>
      <c r="T248" s="152" t="s">
        <v>278</v>
      </c>
      <c r="U248" s="136">
        <v>0</v>
      </c>
      <c r="V248" s="136">
        <f>ROUND(E248*U248,2)</f>
        <v>0</v>
      </c>
      <c r="W248" s="136"/>
      <c r="X248" s="136" t="s">
        <v>319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2465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63"/>
      <c r="D249" s="264"/>
      <c r="E249" s="264"/>
      <c r="F249" s="264"/>
      <c r="G249" s="264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2701</v>
      </c>
      <c r="C250" s="156" t="s">
        <v>2702</v>
      </c>
      <c r="D250" s="148" t="s">
        <v>1011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292</v>
      </c>
      <c r="T250" s="152" t="s">
        <v>278</v>
      </c>
      <c r="U250" s="136">
        <v>0</v>
      </c>
      <c r="V250" s="136">
        <f>ROUND(E250*U250,2)</f>
        <v>0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2465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63"/>
      <c r="D251" s="264"/>
      <c r="E251" s="264"/>
      <c r="F251" s="264"/>
      <c r="G251" s="264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283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2703</v>
      </c>
      <c r="C252" s="156" t="s">
        <v>2704</v>
      </c>
      <c r="D252" s="148" t="s">
        <v>1011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292</v>
      </c>
      <c r="T252" s="152" t="s">
        <v>278</v>
      </c>
      <c r="U252" s="136">
        <v>0</v>
      </c>
      <c r="V252" s="136">
        <f>ROUND(E252*U252,2)</f>
        <v>0</v>
      </c>
      <c r="W252" s="136"/>
      <c r="X252" s="136" t="s">
        <v>319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63"/>
      <c r="D253" s="264"/>
      <c r="E253" s="264"/>
      <c r="F253" s="264"/>
      <c r="G253" s="264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283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2705</v>
      </c>
      <c r="C254" s="156" t="s">
        <v>2706</v>
      </c>
      <c r="D254" s="148" t="s">
        <v>1011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292</v>
      </c>
      <c r="T254" s="152" t="s">
        <v>278</v>
      </c>
      <c r="U254" s="136">
        <v>0</v>
      </c>
      <c r="V254" s="136">
        <f>ROUND(E254*U254,2)</f>
        <v>0</v>
      </c>
      <c r="W254" s="136"/>
      <c r="X254" s="136" t="s">
        <v>319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63"/>
      <c r="D255" s="264"/>
      <c r="E255" s="264"/>
      <c r="F255" s="264"/>
      <c r="G255" s="264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283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2707</v>
      </c>
      <c r="C256" s="156" t="s">
        <v>2708</v>
      </c>
      <c r="D256" s="148" t="s">
        <v>1011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292</v>
      </c>
      <c r="T256" s="152" t="s">
        <v>278</v>
      </c>
      <c r="U256" s="136">
        <v>0</v>
      </c>
      <c r="V256" s="136">
        <f>ROUND(E256*U256,2)</f>
        <v>0</v>
      </c>
      <c r="W256" s="136"/>
      <c r="X256" s="136" t="s">
        <v>319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63"/>
      <c r="D257" s="264"/>
      <c r="E257" s="264"/>
      <c r="F257" s="264"/>
      <c r="G257" s="264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283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2709</v>
      </c>
      <c r="C258" s="156" t="s">
        <v>2710</v>
      </c>
      <c r="D258" s="148" t="s">
        <v>1011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292</v>
      </c>
      <c r="T258" s="152" t="s">
        <v>278</v>
      </c>
      <c r="U258" s="136">
        <v>0</v>
      </c>
      <c r="V258" s="136">
        <f>ROUND(E258*U258,2)</f>
        <v>0</v>
      </c>
      <c r="W258" s="136"/>
      <c r="X258" s="136" t="s">
        <v>319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2465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3"/>
      <c r="D259" s="264"/>
      <c r="E259" s="264"/>
      <c r="F259" s="264"/>
      <c r="G259" s="264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2711</v>
      </c>
      <c r="C260" s="156" t="s">
        <v>2670</v>
      </c>
      <c r="D260" s="148" t="s">
        <v>1011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</v>
      </c>
      <c r="V260" s="136">
        <f>ROUND(E260*U260,2)</f>
        <v>0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2465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63"/>
      <c r="D261" s="264"/>
      <c r="E261" s="264"/>
      <c r="F261" s="264"/>
      <c r="G261" s="264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283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2712</v>
      </c>
      <c r="C262" s="156" t="s">
        <v>2713</v>
      </c>
      <c r="D262" s="148" t="s">
        <v>1011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292</v>
      </c>
      <c r="T262" s="152" t="s">
        <v>278</v>
      </c>
      <c r="U262" s="136">
        <v>0</v>
      </c>
      <c r="V262" s="136">
        <f>ROUND(E262*U262,2)</f>
        <v>0</v>
      </c>
      <c r="W262" s="136"/>
      <c r="X262" s="136" t="s">
        <v>319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2465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63"/>
      <c r="D263" s="264"/>
      <c r="E263" s="264"/>
      <c r="F263" s="264"/>
      <c r="G263" s="264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2714</v>
      </c>
      <c r="C264" s="156" t="s">
        <v>2715</v>
      </c>
      <c r="D264" s="148" t="s">
        <v>1011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</v>
      </c>
      <c r="V264" s="136">
        <f>ROUND(E264*U264,2)</f>
        <v>0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63"/>
      <c r="D265" s="264"/>
      <c r="E265" s="264"/>
      <c r="F265" s="264"/>
      <c r="G265" s="264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283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2716</v>
      </c>
      <c r="C266" s="156" t="s">
        <v>2717</v>
      </c>
      <c r="D266" s="148" t="s">
        <v>1011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292</v>
      </c>
      <c r="T266" s="152" t="s">
        <v>278</v>
      </c>
      <c r="U266" s="136">
        <v>0</v>
      </c>
      <c r="V266" s="136">
        <f>ROUND(E266*U266,2)</f>
        <v>0</v>
      </c>
      <c r="W266" s="136"/>
      <c r="X266" s="136" t="s">
        <v>319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63"/>
      <c r="D267" s="264"/>
      <c r="E267" s="264"/>
      <c r="F267" s="264"/>
      <c r="G267" s="264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2718</v>
      </c>
      <c r="C268" s="156" t="s">
        <v>2719</v>
      </c>
      <c r="D268" s="148" t="s">
        <v>1011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</v>
      </c>
      <c r="V268" s="136">
        <f>ROUND(E268*U268,2)</f>
        <v>0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2465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63"/>
      <c r="D269" s="264"/>
      <c r="E269" s="264"/>
      <c r="F269" s="264"/>
      <c r="G269" s="264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2720</v>
      </c>
      <c r="C270" s="156" t="s">
        <v>2721</v>
      </c>
      <c r="D270" s="148" t="s">
        <v>2588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292</v>
      </c>
      <c r="T270" s="152" t="s">
        <v>278</v>
      </c>
      <c r="U270" s="136">
        <v>0</v>
      </c>
      <c r="V270" s="136">
        <f>ROUND(E270*U270,2)</f>
        <v>0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2465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3"/>
      <c r="D271" s="264"/>
      <c r="E271" s="264"/>
      <c r="F271" s="264"/>
      <c r="G271" s="264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2722</v>
      </c>
      <c r="C272" s="156" t="s">
        <v>2723</v>
      </c>
      <c r="D272" s="148" t="s">
        <v>1011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</v>
      </c>
      <c r="V272" s="136">
        <f>ROUND(E272*U272,2)</f>
        <v>0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2465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63"/>
      <c r="D273" s="264"/>
      <c r="E273" s="264"/>
      <c r="F273" s="264"/>
      <c r="G273" s="264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283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272</v>
      </c>
      <c r="B274" s="141" t="s">
        <v>207</v>
      </c>
      <c r="C274" s="155" t="s">
        <v>208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273</v>
      </c>
    </row>
    <row r="275" spans="1:60" outlineLevel="1" x14ac:dyDescent="0.2">
      <c r="A275" s="146">
        <v>131</v>
      </c>
      <c r="B275" s="147" t="s">
        <v>2724</v>
      </c>
      <c r="C275" s="156" t="s">
        <v>2662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2465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63"/>
      <c r="D276" s="264"/>
      <c r="E276" s="264"/>
      <c r="F276" s="264"/>
      <c r="G276" s="264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2725</v>
      </c>
      <c r="C277" s="156" t="s">
        <v>2726</v>
      </c>
      <c r="D277" s="148" t="s">
        <v>1011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292</v>
      </c>
      <c r="T277" s="152" t="s">
        <v>278</v>
      </c>
      <c r="U277" s="136">
        <v>0</v>
      </c>
      <c r="V277" s="136">
        <f>ROUND(E277*U277,2)</f>
        <v>0</v>
      </c>
      <c r="W277" s="136"/>
      <c r="X277" s="136" t="s">
        <v>319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63"/>
      <c r="D278" s="264"/>
      <c r="E278" s="264"/>
      <c r="F278" s="264"/>
      <c r="G278" s="264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283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2727</v>
      </c>
      <c r="C279" s="156" t="s">
        <v>2728</v>
      </c>
      <c r="D279" s="148" t="s">
        <v>1011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292</v>
      </c>
      <c r="T279" s="152" t="s">
        <v>278</v>
      </c>
      <c r="U279" s="136">
        <v>0</v>
      </c>
      <c r="V279" s="136">
        <f>ROUND(E279*U279,2)</f>
        <v>0</v>
      </c>
      <c r="W279" s="136"/>
      <c r="X279" s="136" t="s">
        <v>319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2465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3"/>
      <c r="D280" s="264"/>
      <c r="E280" s="264"/>
      <c r="F280" s="264"/>
      <c r="G280" s="264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2729</v>
      </c>
      <c r="C281" s="156" t="s">
        <v>2688</v>
      </c>
      <c r="D281" s="148" t="s">
        <v>1011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2465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63"/>
      <c r="D282" s="264"/>
      <c r="E282" s="264"/>
      <c r="F282" s="264"/>
      <c r="G282" s="264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2730</v>
      </c>
      <c r="C283" s="156" t="s">
        <v>2731</v>
      </c>
      <c r="D283" s="148" t="s">
        <v>1011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2465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63"/>
      <c r="D284" s="264"/>
      <c r="E284" s="264"/>
      <c r="F284" s="264"/>
      <c r="G284" s="264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2732</v>
      </c>
      <c r="C285" s="156" t="s">
        <v>2694</v>
      </c>
      <c r="D285" s="148" t="s">
        <v>1011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63"/>
      <c r="D286" s="264"/>
      <c r="E286" s="264"/>
      <c r="F286" s="264"/>
      <c r="G286" s="264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2733</v>
      </c>
      <c r="C287" s="156" t="s">
        <v>2696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63"/>
      <c r="D288" s="264"/>
      <c r="E288" s="264"/>
      <c r="F288" s="264"/>
      <c r="G288" s="264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2734</v>
      </c>
      <c r="C289" s="156" t="s">
        <v>2698</v>
      </c>
      <c r="D289" s="148" t="s">
        <v>1011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2465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63"/>
      <c r="D290" s="264"/>
      <c r="E290" s="264"/>
      <c r="F290" s="264"/>
      <c r="G290" s="264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2735</v>
      </c>
      <c r="C291" s="156" t="s">
        <v>2736</v>
      </c>
      <c r="D291" s="148" t="s">
        <v>1011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2465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63"/>
      <c r="D292" s="264"/>
      <c r="E292" s="264"/>
      <c r="F292" s="264"/>
      <c r="G292" s="264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2737</v>
      </c>
      <c r="C293" s="156" t="s">
        <v>2700</v>
      </c>
      <c r="D293" s="148" t="s">
        <v>1011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2465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63"/>
      <c r="D294" s="264"/>
      <c r="E294" s="264"/>
      <c r="F294" s="264"/>
      <c r="G294" s="264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2738</v>
      </c>
      <c r="C295" s="156" t="s">
        <v>2713</v>
      </c>
      <c r="D295" s="148" t="s">
        <v>1011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2465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63"/>
      <c r="D296" s="264"/>
      <c r="E296" s="264"/>
      <c r="F296" s="264"/>
      <c r="G296" s="264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2739</v>
      </c>
      <c r="C297" s="156" t="s">
        <v>2717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2465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63"/>
      <c r="D298" s="264"/>
      <c r="E298" s="264"/>
      <c r="F298" s="264"/>
      <c r="G298" s="264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2740</v>
      </c>
      <c r="C299" s="156" t="s">
        <v>2723</v>
      </c>
      <c r="D299" s="148" t="s">
        <v>1011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63"/>
      <c r="D300" s="264"/>
      <c r="E300" s="264"/>
      <c r="F300" s="264"/>
      <c r="G300" s="264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272</v>
      </c>
      <c r="B301" s="141" t="s">
        <v>209</v>
      </c>
      <c r="C301" s="155" t="s">
        <v>210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273</v>
      </c>
    </row>
    <row r="302" spans="1:60" outlineLevel="1" x14ac:dyDescent="0.2">
      <c r="A302" s="146">
        <v>144</v>
      </c>
      <c r="B302" s="147" t="s">
        <v>2741</v>
      </c>
      <c r="C302" s="156" t="s">
        <v>2742</v>
      </c>
      <c r="D302" s="148" t="s">
        <v>1011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292</v>
      </c>
      <c r="T302" s="152" t="s">
        <v>278</v>
      </c>
      <c r="U302" s="136">
        <v>0</v>
      </c>
      <c r="V302" s="136">
        <f>ROUND(E302*U302,2)</f>
        <v>0</v>
      </c>
      <c r="W302" s="136"/>
      <c r="X302" s="136" t="s">
        <v>319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2465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63"/>
      <c r="D303" s="264"/>
      <c r="E303" s="264"/>
      <c r="F303" s="264"/>
      <c r="G303" s="264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283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2743</v>
      </c>
      <c r="C304" s="156" t="s">
        <v>2726</v>
      </c>
      <c r="D304" s="148" t="s">
        <v>1011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292</v>
      </c>
      <c r="T304" s="152" t="s">
        <v>278</v>
      </c>
      <c r="U304" s="136">
        <v>0</v>
      </c>
      <c r="V304" s="136">
        <f>ROUND(E304*U304,2)</f>
        <v>0</v>
      </c>
      <c r="W304" s="136"/>
      <c r="X304" s="136" t="s">
        <v>319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63"/>
      <c r="D305" s="264"/>
      <c r="E305" s="264"/>
      <c r="F305" s="264"/>
      <c r="G305" s="264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2744</v>
      </c>
      <c r="C306" s="156" t="s">
        <v>2728</v>
      </c>
      <c r="D306" s="148" t="s">
        <v>1011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292</v>
      </c>
      <c r="T306" s="152" t="s">
        <v>278</v>
      </c>
      <c r="U306" s="136">
        <v>0</v>
      </c>
      <c r="V306" s="136">
        <f>ROUND(E306*U306,2)</f>
        <v>0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2465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63"/>
      <c r="D307" s="264"/>
      <c r="E307" s="264"/>
      <c r="F307" s="264"/>
      <c r="G307" s="264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283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2745</v>
      </c>
      <c r="C308" s="156" t="s">
        <v>2688</v>
      </c>
      <c r="D308" s="148" t="s">
        <v>1011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292</v>
      </c>
      <c r="T308" s="152" t="s">
        <v>278</v>
      </c>
      <c r="U308" s="136">
        <v>0</v>
      </c>
      <c r="V308" s="136">
        <f>ROUND(E308*U308,2)</f>
        <v>0</v>
      </c>
      <c r="W308" s="136"/>
      <c r="X308" s="136" t="s">
        <v>319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63"/>
      <c r="D309" s="264"/>
      <c r="E309" s="264"/>
      <c r="F309" s="264"/>
      <c r="G309" s="264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283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2746</v>
      </c>
      <c r="C310" s="156" t="s">
        <v>2731</v>
      </c>
      <c r="D310" s="148" t="s">
        <v>1011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292</v>
      </c>
      <c r="T310" s="152" t="s">
        <v>278</v>
      </c>
      <c r="U310" s="136">
        <v>0</v>
      </c>
      <c r="V310" s="136">
        <f>ROUND(E310*U310,2)</f>
        <v>0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2465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3"/>
      <c r="D311" s="264"/>
      <c r="E311" s="264"/>
      <c r="F311" s="264"/>
      <c r="G311" s="264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2747</v>
      </c>
      <c r="C312" s="156" t="s">
        <v>2694</v>
      </c>
      <c r="D312" s="148" t="s">
        <v>1011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2465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63"/>
      <c r="D313" s="264"/>
      <c r="E313" s="264"/>
      <c r="F313" s="264"/>
      <c r="G313" s="264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2748</v>
      </c>
      <c r="C314" s="156" t="s">
        <v>2696</v>
      </c>
      <c r="D314" s="148" t="s">
        <v>1011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292</v>
      </c>
      <c r="T314" s="152" t="s">
        <v>278</v>
      </c>
      <c r="U314" s="136">
        <v>0</v>
      </c>
      <c r="V314" s="136">
        <f>ROUND(E314*U314,2)</f>
        <v>0</v>
      </c>
      <c r="W314" s="136"/>
      <c r="X314" s="136" t="s">
        <v>319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63"/>
      <c r="D315" s="264"/>
      <c r="E315" s="264"/>
      <c r="F315" s="264"/>
      <c r="G315" s="264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2749</v>
      </c>
      <c r="C316" s="156" t="s">
        <v>2698</v>
      </c>
      <c r="D316" s="148" t="s">
        <v>1011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292</v>
      </c>
      <c r="T316" s="152" t="s">
        <v>278</v>
      </c>
      <c r="U316" s="136">
        <v>0</v>
      </c>
      <c r="V316" s="136">
        <f>ROUND(E316*U316,2)</f>
        <v>0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2465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3"/>
      <c r="D317" s="264"/>
      <c r="E317" s="264"/>
      <c r="F317" s="264"/>
      <c r="G317" s="264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2750</v>
      </c>
      <c r="C318" s="156" t="s">
        <v>2700</v>
      </c>
      <c r="D318" s="148" t="s">
        <v>1011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292</v>
      </c>
      <c r="T318" s="152" t="s">
        <v>278</v>
      </c>
      <c r="U318" s="136">
        <v>0</v>
      </c>
      <c r="V318" s="136">
        <f>ROUND(E318*U318,2)</f>
        <v>0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2465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63"/>
      <c r="D319" s="264"/>
      <c r="E319" s="264"/>
      <c r="F319" s="264"/>
      <c r="G319" s="264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2751</v>
      </c>
      <c r="C320" s="156" t="s">
        <v>2713</v>
      </c>
      <c r="D320" s="148" t="s">
        <v>1011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292</v>
      </c>
      <c r="T320" s="152" t="s">
        <v>278</v>
      </c>
      <c r="U320" s="136">
        <v>0</v>
      </c>
      <c r="V320" s="136">
        <f>ROUND(E320*U320,2)</f>
        <v>0</v>
      </c>
      <c r="W320" s="136"/>
      <c r="X320" s="136" t="s">
        <v>319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2465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3"/>
      <c r="D321" s="264"/>
      <c r="E321" s="264"/>
      <c r="F321" s="264"/>
      <c r="G321" s="264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2752</v>
      </c>
      <c r="C322" s="156" t="s">
        <v>2715</v>
      </c>
      <c r="D322" s="148" t="s">
        <v>1011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292</v>
      </c>
      <c r="T322" s="152" t="s">
        <v>278</v>
      </c>
      <c r="U322" s="136">
        <v>0</v>
      </c>
      <c r="V322" s="136">
        <f>ROUND(E322*U322,2)</f>
        <v>0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2465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63"/>
      <c r="D323" s="264"/>
      <c r="E323" s="264"/>
      <c r="F323" s="264"/>
      <c r="G323" s="264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283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2753</v>
      </c>
      <c r="C324" s="156" t="s">
        <v>2717</v>
      </c>
      <c r="D324" s="148" t="s">
        <v>1011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292</v>
      </c>
      <c r="T324" s="152" t="s">
        <v>278</v>
      </c>
      <c r="U324" s="136">
        <v>0</v>
      </c>
      <c r="V324" s="136">
        <f>ROUND(E324*U324,2)</f>
        <v>0</v>
      </c>
      <c r="W324" s="136"/>
      <c r="X324" s="136" t="s">
        <v>319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63"/>
      <c r="D325" s="264"/>
      <c r="E325" s="264"/>
      <c r="F325" s="264"/>
      <c r="G325" s="264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283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2754</v>
      </c>
      <c r="C326" s="156" t="s">
        <v>2719</v>
      </c>
      <c r="D326" s="148" t="s">
        <v>1011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292</v>
      </c>
      <c r="T326" s="152" t="s">
        <v>278</v>
      </c>
      <c r="U326" s="136">
        <v>0</v>
      </c>
      <c r="V326" s="136">
        <f>ROUND(E326*U326,2)</f>
        <v>0</v>
      </c>
      <c r="W326" s="136"/>
      <c r="X326" s="136" t="s">
        <v>319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63"/>
      <c r="D327" s="264"/>
      <c r="E327" s="264"/>
      <c r="F327" s="264"/>
      <c r="G327" s="264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283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2755</v>
      </c>
      <c r="C328" s="156" t="s">
        <v>2723</v>
      </c>
      <c r="D328" s="148" t="s">
        <v>1011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292</v>
      </c>
      <c r="T328" s="152" t="s">
        <v>278</v>
      </c>
      <c r="U328" s="136">
        <v>0</v>
      </c>
      <c r="V328" s="136">
        <f>ROUND(E328*U328,2)</f>
        <v>0</v>
      </c>
      <c r="W328" s="136"/>
      <c r="X328" s="136" t="s">
        <v>319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2465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63"/>
      <c r="D329" s="264"/>
      <c r="E329" s="264"/>
      <c r="F329" s="264"/>
      <c r="G329" s="264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272</v>
      </c>
      <c r="B330" s="141" t="s">
        <v>212</v>
      </c>
      <c r="C330" s="155" t="s">
        <v>213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273</v>
      </c>
    </row>
    <row r="331" spans="1:60" outlineLevel="1" x14ac:dyDescent="0.2">
      <c r="A331" s="146">
        <v>158</v>
      </c>
      <c r="B331" s="147" t="s">
        <v>2756</v>
      </c>
      <c r="C331" s="156" t="s">
        <v>2477</v>
      </c>
      <c r="D331" s="148" t="s">
        <v>543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63"/>
      <c r="D332" s="264"/>
      <c r="E332" s="264"/>
      <c r="F332" s="264"/>
      <c r="G332" s="264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2757</v>
      </c>
      <c r="C333" s="156" t="s">
        <v>2479</v>
      </c>
      <c r="D333" s="148" t="s">
        <v>543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2465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3"/>
      <c r="D334" s="264"/>
      <c r="E334" s="264"/>
      <c r="F334" s="264"/>
      <c r="G334" s="264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2758</v>
      </c>
      <c r="C335" s="156" t="s">
        <v>2481</v>
      </c>
      <c r="D335" s="148" t="s">
        <v>543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2465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3"/>
      <c r="D336" s="264"/>
      <c r="E336" s="264"/>
      <c r="F336" s="264"/>
      <c r="G336" s="264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2759</v>
      </c>
      <c r="C337" s="156" t="s">
        <v>2760</v>
      </c>
      <c r="D337" s="148" t="s">
        <v>543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2465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3"/>
      <c r="D338" s="264"/>
      <c r="E338" s="264"/>
      <c r="F338" s="264"/>
      <c r="G338" s="264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2761</v>
      </c>
      <c r="C339" s="156" t="s">
        <v>2762</v>
      </c>
      <c r="D339" s="148" t="s">
        <v>1011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2465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63"/>
      <c r="D340" s="264"/>
      <c r="E340" s="264"/>
      <c r="F340" s="264"/>
      <c r="G340" s="264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2763</v>
      </c>
      <c r="C341" s="156" t="s">
        <v>2764</v>
      </c>
      <c r="D341" s="148" t="s">
        <v>1011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292</v>
      </c>
      <c r="T341" s="152" t="s">
        <v>278</v>
      </c>
      <c r="U341" s="136">
        <v>0</v>
      </c>
      <c r="V341" s="136">
        <f>ROUND(E341*U341,2)</f>
        <v>0</v>
      </c>
      <c r="W341" s="136"/>
      <c r="X341" s="136" t="s">
        <v>319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2465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63"/>
      <c r="D342" s="264"/>
      <c r="E342" s="264"/>
      <c r="F342" s="264"/>
      <c r="G342" s="264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209</v>
      </c>
      <c r="C343" s="155" t="s">
        <v>211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273</v>
      </c>
    </row>
    <row r="344" spans="1:60" outlineLevel="1" x14ac:dyDescent="0.2">
      <c r="A344" s="146">
        <v>164</v>
      </c>
      <c r="B344" s="147" t="s">
        <v>2765</v>
      </c>
      <c r="C344" s="156" t="s">
        <v>2766</v>
      </c>
      <c r="D344" s="148" t="s">
        <v>1497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292</v>
      </c>
      <c r="T344" s="152" t="s">
        <v>278</v>
      </c>
      <c r="U344" s="136">
        <v>0</v>
      </c>
      <c r="V344" s="136">
        <f>ROUND(E344*U344,2)</f>
        <v>0</v>
      </c>
      <c r="W344" s="136"/>
      <c r="X344" s="136" t="s">
        <v>319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2465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63"/>
      <c r="D345" s="264"/>
      <c r="E345" s="264"/>
      <c r="F345" s="264"/>
      <c r="G345" s="264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283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2767</v>
      </c>
      <c r="C346" s="156" t="s">
        <v>2768</v>
      </c>
      <c r="D346" s="148" t="s">
        <v>1011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292</v>
      </c>
      <c r="T346" s="152" t="s">
        <v>278</v>
      </c>
      <c r="U346" s="136">
        <v>0</v>
      </c>
      <c r="V346" s="136">
        <f>ROUND(E346*U346,2)</f>
        <v>0</v>
      </c>
      <c r="W346" s="136"/>
      <c r="X346" s="136" t="s">
        <v>319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2465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63"/>
      <c r="D347" s="264"/>
      <c r="E347" s="264"/>
      <c r="F347" s="264"/>
      <c r="G347" s="264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2769</v>
      </c>
      <c r="C348" s="156" t="s">
        <v>2770</v>
      </c>
      <c r="D348" s="148" t="s">
        <v>1011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292</v>
      </c>
      <c r="T348" s="152" t="s">
        <v>278</v>
      </c>
      <c r="U348" s="136">
        <v>0</v>
      </c>
      <c r="V348" s="136">
        <f>ROUND(E348*U348,2)</f>
        <v>0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2465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63"/>
      <c r="D349" s="264"/>
      <c r="E349" s="264"/>
      <c r="F349" s="264"/>
      <c r="G349" s="264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283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2771</v>
      </c>
      <c r="C350" s="156" t="s">
        <v>2772</v>
      </c>
      <c r="D350" s="148" t="s">
        <v>1011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292</v>
      </c>
      <c r="T350" s="152" t="s">
        <v>278</v>
      </c>
      <c r="U350" s="136">
        <v>0</v>
      </c>
      <c r="V350" s="136">
        <f>ROUND(E350*U350,2)</f>
        <v>0</v>
      </c>
      <c r="W350" s="136"/>
      <c r="X350" s="136" t="s">
        <v>319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2465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63"/>
      <c r="D351" s="264"/>
      <c r="E351" s="264"/>
      <c r="F351" s="264"/>
      <c r="G351" s="264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283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2773</v>
      </c>
      <c r="C352" s="156" t="s">
        <v>2774</v>
      </c>
      <c r="D352" s="148" t="s">
        <v>1011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292</v>
      </c>
      <c r="T352" s="152" t="s">
        <v>278</v>
      </c>
      <c r="U352" s="136">
        <v>0</v>
      </c>
      <c r="V352" s="136">
        <f>ROUND(E352*U352,2)</f>
        <v>0</v>
      </c>
      <c r="W352" s="136"/>
      <c r="X352" s="136" t="s">
        <v>319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2465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63"/>
      <c r="D353" s="264"/>
      <c r="E353" s="264"/>
      <c r="F353" s="264"/>
      <c r="G353" s="264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283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2775</v>
      </c>
      <c r="C354" s="156" t="s">
        <v>2776</v>
      </c>
      <c r="D354" s="148" t="s">
        <v>1011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292</v>
      </c>
      <c r="T354" s="152" t="s">
        <v>278</v>
      </c>
      <c r="U354" s="136">
        <v>0</v>
      </c>
      <c r="V354" s="136">
        <f>ROUND(E354*U354,2)</f>
        <v>0</v>
      </c>
      <c r="W354" s="136"/>
      <c r="X354" s="136" t="s">
        <v>319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63"/>
      <c r="D355" s="264"/>
      <c r="E355" s="264"/>
      <c r="F355" s="264"/>
      <c r="G355" s="264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2777</v>
      </c>
      <c r="C356" s="156" t="s">
        <v>2778</v>
      </c>
      <c r="D356" s="148" t="s">
        <v>1011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292</v>
      </c>
      <c r="T356" s="152" t="s">
        <v>278</v>
      </c>
      <c r="U356" s="136">
        <v>0</v>
      </c>
      <c r="V356" s="136">
        <f>ROUND(E356*U356,2)</f>
        <v>0</v>
      </c>
      <c r="W356" s="136"/>
      <c r="X356" s="136" t="s">
        <v>319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2465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63"/>
      <c r="D357" s="264"/>
      <c r="E357" s="264"/>
      <c r="F357" s="264"/>
      <c r="G357" s="264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2779</v>
      </c>
      <c r="C358" s="156" t="s">
        <v>2780</v>
      </c>
      <c r="D358" s="148" t="s">
        <v>1011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292</v>
      </c>
      <c r="T358" s="152" t="s">
        <v>278</v>
      </c>
      <c r="U358" s="136">
        <v>0</v>
      </c>
      <c r="V358" s="136">
        <f>ROUND(E358*U358,2)</f>
        <v>0</v>
      </c>
      <c r="W358" s="136"/>
      <c r="X358" s="136" t="s">
        <v>319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2465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63"/>
      <c r="D359" s="264"/>
      <c r="E359" s="264"/>
      <c r="F359" s="264"/>
      <c r="G359" s="264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283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2781</v>
      </c>
      <c r="C360" s="156" t="s">
        <v>2782</v>
      </c>
      <c r="D360" s="148" t="s">
        <v>1011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292</v>
      </c>
      <c r="T360" s="152" t="s">
        <v>278</v>
      </c>
      <c r="U360" s="136">
        <v>0</v>
      </c>
      <c r="V360" s="136">
        <f>ROUND(E360*U360,2)</f>
        <v>0</v>
      </c>
      <c r="W360" s="136"/>
      <c r="X360" s="136" t="s">
        <v>319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63"/>
      <c r="D361" s="264"/>
      <c r="E361" s="264"/>
      <c r="F361" s="264"/>
      <c r="G361" s="264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2783</v>
      </c>
      <c r="C362" s="156" t="s">
        <v>2784</v>
      </c>
      <c r="D362" s="148" t="s">
        <v>1011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292</v>
      </c>
      <c r="T362" s="152" t="s">
        <v>278</v>
      </c>
      <c r="U362" s="136">
        <v>0</v>
      </c>
      <c r="V362" s="136">
        <f>ROUND(E362*U362,2)</f>
        <v>0</v>
      </c>
      <c r="W362" s="136"/>
      <c r="X362" s="136" t="s">
        <v>319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2465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63"/>
      <c r="D363" s="264"/>
      <c r="E363" s="264"/>
      <c r="F363" s="264"/>
      <c r="G363" s="264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283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2785</v>
      </c>
      <c r="C364" s="156" t="s">
        <v>2786</v>
      </c>
      <c r="D364" s="148" t="s">
        <v>1011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292</v>
      </c>
      <c r="T364" s="152" t="s">
        <v>278</v>
      </c>
      <c r="U364" s="136">
        <v>0</v>
      </c>
      <c r="V364" s="136">
        <f>ROUND(E364*U364,2)</f>
        <v>0</v>
      </c>
      <c r="W364" s="136"/>
      <c r="X364" s="136" t="s">
        <v>319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2465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63"/>
      <c r="D365" s="264"/>
      <c r="E365" s="264"/>
      <c r="F365" s="264"/>
      <c r="G365" s="264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283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2787</v>
      </c>
      <c r="C366" s="156" t="s">
        <v>2788</v>
      </c>
      <c r="D366" s="148" t="s">
        <v>1011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292</v>
      </c>
      <c r="T366" s="152" t="s">
        <v>278</v>
      </c>
      <c r="U366" s="136">
        <v>0</v>
      </c>
      <c r="V366" s="136">
        <f>ROUND(E366*U366,2)</f>
        <v>0</v>
      </c>
      <c r="W366" s="136"/>
      <c r="X366" s="136" t="s">
        <v>319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2465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63"/>
      <c r="D367" s="264"/>
      <c r="E367" s="264"/>
      <c r="F367" s="264"/>
      <c r="G367" s="264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283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2789</v>
      </c>
      <c r="C368" s="156" t="s">
        <v>2790</v>
      </c>
      <c r="D368" s="148" t="s">
        <v>1011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292</v>
      </c>
      <c r="T368" s="152" t="s">
        <v>278</v>
      </c>
      <c r="U368" s="136">
        <v>0</v>
      </c>
      <c r="V368" s="136">
        <f>ROUND(E368*U368,2)</f>
        <v>0</v>
      </c>
      <c r="W368" s="136"/>
      <c r="X368" s="136" t="s">
        <v>319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2465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63"/>
      <c r="D369" s="264"/>
      <c r="E369" s="264"/>
      <c r="F369" s="264"/>
      <c r="G369" s="264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283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2791</v>
      </c>
      <c r="C370" s="156" t="s">
        <v>2792</v>
      </c>
      <c r="D370" s="148" t="s">
        <v>1011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292</v>
      </c>
      <c r="T370" s="152" t="s">
        <v>278</v>
      </c>
      <c r="U370" s="136">
        <v>0</v>
      </c>
      <c r="V370" s="136">
        <f>ROUND(E370*U370,2)</f>
        <v>0</v>
      </c>
      <c r="W370" s="136"/>
      <c r="X370" s="136" t="s">
        <v>319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2465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63"/>
      <c r="D371" s="264"/>
      <c r="E371" s="264"/>
      <c r="F371" s="264"/>
      <c r="G371" s="264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2793</v>
      </c>
      <c r="C372" s="156" t="s">
        <v>2794</v>
      </c>
      <c r="D372" s="148" t="s">
        <v>1011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292</v>
      </c>
      <c r="T372" s="152" t="s">
        <v>278</v>
      </c>
      <c r="U372" s="136">
        <v>0</v>
      </c>
      <c r="V372" s="136">
        <f>ROUND(E372*U372,2)</f>
        <v>0</v>
      </c>
      <c r="W372" s="136"/>
      <c r="X372" s="136" t="s">
        <v>319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2465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63"/>
      <c r="D373" s="264"/>
      <c r="E373" s="264"/>
      <c r="F373" s="264"/>
      <c r="G373" s="264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283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2795</v>
      </c>
      <c r="C374" s="156" t="s">
        <v>2796</v>
      </c>
      <c r="D374" s="148" t="s">
        <v>1011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292</v>
      </c>
      <c r="T374" s="152" t="s">
        <v>278</v>
      </c>
      <c r="U374" s="136">
        <v>0</v>
      </c>
      <c r="V374" s="136">
        <f>ROUND(E374*U374,2)</f>
        <v>0</v>
      </c>
      <c r="W374" s="136"/>
      <c r="X374" s="136" t="s">
        <v>319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2465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63"/>
      <c r="D375" s="264"/>
      <c r="E375" s="264"/>
      <c r="F375" s="264"/>
      <c r="G375" s="264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2797</v>
      </c>
      <c r="C376" s="156" t="s">
        <v>2798</v>
      </c>
      <c r="D376" s="148" t="s">
        <v>1011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292</v>
      </c>
      <c r="T376" s="152" t="s">
        <v>278</v>
      </c>
      <c r="U376" s="136">
        <v>0</v>
      </c>
      <c r="V376" s="136">
        <f>ROUND(E376*U376,2)</f>
        <v>0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2465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63"/>
      <c r="D377" s="264"/>
      <c r="E377" s="264"/>
      <c r="F377" s="264"/>
      <c r="G377" s="264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283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2799</v>
      </c>
      <c r="C378" s="156" t="s">
        <v>2800</v>
      </c>
      <c r="D378" s="148" t="s">
        <v>1497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292</v>
      </c>
      <c r="T378" s="152" t="s">
        <v>278</v>
      </c>
      <c r="U378" s="136">
        <v>0</v>
      </c>
      <c r="V378" s="136">
        <f>ROUND(E378*U378,2)</f>
        <v>0</v>
      </c>
      <c r="W378" s="136"/>
      <c r="X378" s="136" t="s">
        <v>319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2465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63"/>
      <c r="D379" s="264"/>
      <c r="E379" s="264"/>
      <c r="F379" s="264"/>
      <c r="G379" s="264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283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2801</v>
      </c>
      <c r="C380" s="156" t="s">
        <v>2802</v>
      </c>
      <c r="D380" s="148" t="s">
        <v>1497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292</v>
      </c>
      <c r="T380" s="152" t="s">
        <v>278</v>
      </c>
      <c r="U380" s="136">
        <v>0</v>
      </c>
      <c r="V380" s="136">
        <f>ROUND(E380*U380,2)</f>
        <v>0</v>
      </c>
      <c r="W380" s="136"/>
      <c r="X380" s="136" t="s">
        <v>319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2465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63"/>
      <c r="D381" s="264"/>
      <c r="E381" s="264"/>
      <c r="F381" s="264"/>
      <c r="G381" s="264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2803</v>
      </c>
      <c r="C382" s="156" t="s">
        <v>2804</v>
      </c>
      <c r="D382" s="148" t="s">
        <v>1011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292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319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63"/>
      <c r="D383" s="264"/>
      <c r="E383" s="264"/>
      <c r="F383" s="264"/>
      <c r="G383" s="264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283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2805</v>
      </c>
      <c r="C384" s="156" t="s">
        <v>2806</v>
      </c>
      <c r="D384" s="148" t="s">
        <v>1011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292</v>
      </c>
      <c r="T384" s="152" t="s">
        <v>278</v>
      </c>
      <c r="U384" s="136">
        <v>0</v>
      </c>
      <c r="V384" s="136">
        <f>ROUND(E384*U384,2)</f>
        <v>0</v>
      </c>
      <c r="W384" s="136"/>
      <c r="X384" s="136" t="s">
        <v>319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2465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63"/>
      <c r="D385" s="264"/>
      <c r="E385" s="264"/>
      <c r="F385" s="264"/>
      <c r="G385" s="264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2807</v>
      </c>
      <c r="C386" s="156" t="s">
        <v>2808</v>
      </c>
      <c r="D386" s="148" t="s">
        <v>2809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292</v>
      </c>
      <c r="T386" s="152" t="s">
        <v>278</v>
      </c>
      <c r="U386" s="136">
        <v>0</v>
      </c>
      <c r="V386" s="136">
        <f>ROUND(E386*U386,2)</f>
        <v>0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2465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63"/>
      <c r="D387" s="264"/>
      <c r="E387" s="264"/>
      <c r="F387" s="264"/>
      <c r="G387" s="264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283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272</v>
      </c>
      <c r="B388" s="141" t="s">
        <v>212</v>
      </c>
      <c r="C388" s="155" t="s">
        <v>214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273</v>
      </c>
    </row>
    <row r="389" spans="1:60" outlineLevel="1" x14ac:dyDescent="0.2">
      <c r="A389" s="146">
        <v>186</v>
      </c>
      <c r="B389" s="147" t="s">
        <v>2810</v>
      </c>
      <c r="C389" s="156" t="s">
        <v>2811</v>
      </c>
      <c r="D389" s="148" t="s">
        <v>2809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292</v>
      </c>
      <c r="T389" s="152" t="s">
        <v>278</v>
      </c>
      <c r="U389" s="136">
        <v>0</v>
      </c>
      <c r="V389" s="136">
        <f>ROUND(E389*U389,2)</f>
        <v>0</v>
      </c>
      <c r="W389" s="136"/>
      <c r="X389" s="136" t="s">
        <v>319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2465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63"/>
      <c r="D390" s="264"/>
      <c r="E390" s="264"/>
      <c r="F390" s="264"/>
      <c r="G390" s="264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283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2812</v>
      </c>
      <c r="C391" s="156" t="s">
        <v>2813</v>
      </c>
      <c r="D391" s="148" t="s">
        <v>2809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292</v>
      </c>
      <c r="T391" s="152" t="s">
        <v>278</v>
      </c>
      <c r="U391" s="136">
        <v>0</v>
      </c>
      <c r="V391" s="136">
        <f>ROUND(E391*U391,2)</f>
        <v>0</v>
      </c>
      <c r="W391" s="136"/>
      <c r="X391" s="136" t="s">
        <v>319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2465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63"/>
      <c r="D392" s="264"/>
      <c r="E392" s="264"/>
      <c r="F392" s="264"/>
      <c r="G392" s="264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283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2814</v>
      </c>
      <c r="C393" s="156" t="s">
        <v>2815</v>
      </c>
      <c r="D393" s="148" t="s">
        <v>2809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292</v>
      </c>
      <c r="T393" s="152" t="s">
        <v>278</v>
      </c>
      <c r="U393" s="136">
        <v>0</v>
      </c>
      <c r="V393" s="136">
        <f>ROUND(E393*U393,2)</f>
        <v>0</v>
      </c>
      <c r="W393" s="136"/>
      <c r="X393" s="136" t="s">
        <v>319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2465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63"/>
      <c r="D394" s="264"/>
      <c r="E394" s="264"/>
      <c r="F394" s="264"/>
      <c r="G394" s="264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283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2816</v>
      </c>
      <c r="C395" s="156" t="s">
        <v>2817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292</v>
      </c>
      <c r="T395" s="152" t="s">
        <v>278</v>
      </c>
      <c r="U395" s="136">
        <v>0</v>
      </c>
      <c r="V395" s="136">
        <f>ROUND(E395*U395,2)</f>
        <v>0</v>
      </c>
      <c r="W395" s="136"/>
      <c r="X395" s="136" t="s">
        <v>676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677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63"/>
      <c r="D396" s="264"/>
      <c r="E396" s="264"/>
      <c r="F396" s="264"/>
      <c r="G396" s="264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283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272</v>
      </c>
      <c r="B397" s="141" t="s">
        <v>215</v>
      </c>
      <c r="C397" s="155" t="s">
        <v>216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273</v>
      </c>
    </row>
    <row r="398" spans="1:60" outlineLevel="1" x14ac:dyDescent="0.2">
      <c r="A398" s="146">
        <v>190</v>
      </c>
      <c r="B398" s="147" t="s">
        <v>2818</v>
      </c>
      <c r="C398" s="156" t="s">
        <v>2819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292</v>
      </c>
      <c r="T398" s="152" t="s">
        <v>278</v>
      </c>
      <c r="U398" s="136">
        <v>0</v>
      </c>
      <c r="V398" s="136">
        <f>ROUND(E398*U398,2)</f>
        <v>0</v>
      </c>
      <c r="W398" s="136"/>
      <c r="X398" s="136" t="s">
        <v>676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677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63"/>
      <c r="D399" s="264"/>
      <c r="E399" s="264"/>
      <c r="F399" s="264"/>
      <c r="G399" s="264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283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2820</v>
      </c>
      <c r="C400" s="156" t="s">
        <v>2821</v>
      </c>
      <c r="D400" s="148" t="s">
        <v>2809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292</v>
      </c>
      <c r="T400" s="152" t="s">
        <v>278</v>
      </c>
      <c r="U400" s="136">
        <v>0</v>
      </c>
      <c r="V400" s="136">
        <f>ROUND(E400*U400,2)</f>
        <v>0</v>
      </c>
      <c r="W400" s="136"/>
      <c r="X400" s="136" t="s">
        <v>319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2465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63"/>
      <c r="D401" s="264"/>
      <c r="E401" s="264"/>
      <c r="F401" s="264"/>
      <c r="G401" s="264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283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40" t="s">
        <v>272</v>
      </c>
      <c r="B402" s="141" t="s">
        <v>3508</v>
      </c>
      <c r="C402" s="155" t="s">
        <v>3509</v>
      </c>
      <c r="D402" s="142"/>
      <c r="E402" s="143"/>
      <c r="F402" s="144"/>
      <c r="G402" s="144">
        <f>SUMIF(AG403:AG406,"&lt;&gt;NOR",G403:G406)</f>
        <v>0</v>
      </c>
      <c r="H402" s="144"/>
      <c r="I402" s="144">
        <f>SUM(I403:I406)</f>
        <v>0</v>
      </c>
      <c r="J402" s="144"/>
      <c r="K402" s="144">
        <f>SUM(K403:K406)</f>
        <v>0</v>
      </c>
      <c r="L402" s="144"/>
      <c r="M402" s="144">
        <f>SUM(M403:M406)</f>
        <v>0</v>
      </c>
      <c r="N402" s="143"/>
      <c r="O402" s="143">
        <f>SUM(O403:O406)</f>
        <v>0</v>
      </c>
      <c r="P402" s="143"/>
      <c r="Q402" s="143">
        <f>SUM(Q403:Q406)</f>
        <v>0</v>
      </c>
      <c r="R402" s="144"/>
      <c r="S402" s="144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192</v>
      </c>
      <c r="B403" s="147" t="s">
        <v>3510</v>
      </c>
      <c r="C403" s="156" t="s">
        <v>3512</v>
      </c>
      <c r="D403" s="148" t="s">
        <v>543</v>
      </c>
      <c r="E403" s="149">
        <v>25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0</v>
      </c>
      <c r="O403" s="149">
        <f>ROUND(E403*N403,2)</f>
        <v>0</v>
      </c>
      <c r="P403" s="149">
        <v>0</v>
      </c>
      <c r="Q403" s="149">
        <f>ROUND(E403*P403,2)</f>
        <v>0</v>
      </c>
      <c r="R403" s="151"/>
      <c r="S403" s="151" t="s">
        <v>292</v>
      </c>
      <c r="T403" s="136"/>
      <c r="U403" s="136"/>
      <c r="V403" s="136"/>
      <c r="W403" s="136"/>
      <c r="X403" s="13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263"/>
      <c r="D404" s="264"/>
      <c r="E404" s="264"/>
      <c r="F404" s="264"/>
      <c r="G404" s="264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46">
        <v>193</v>
      </c>
      <c r="B405" s="147" t="s">
        <v>3511</v>
      </c>
      <c r="C405" s="156" t="s">
        <v>3513</v>
      </c>
      <c r="D405" s="148" t="s">
        <v>543</v>
      </c>
      <c r="E405" s="149">
        <v>10</v>
      </c>
      <c r="F405" s="150"/>
      <c r="G405" s="151">
        <f>ROUND(E405*F405,2)</f>
        <v>0</v>
      </c>
      <c r="H405" s="150"/>
      <c r="I405" s="151">
        <f>ROUND(E405*H405,2)</f>
        <v>0</v>
      </c>
      <c r="J405" s="150"/>
      <c r="K405" s="151">
        <f>ROUND(E405*J405,2)</f>
        <v>0</v>
      </c>
      <c r="L405" s="151">
        <v>21</v>
      </c>
      <c r="M405" s="151">
        <f>G405*(1+L405/100)</f>
        <v>0</v>
      </c>
      <c r="N405" s="149">
        <v>0</v>
      </c>
      <c r="O405" s="149">
        <f>ROUND(E405*N405,2)</f>
        <v>0</v>
      </c>
      <c r="P405" s="149">
        <v>0</v>
      </c>
      <c r="Q405" s="149">
        <f>ROUND(E405*P405,2)</f>
        <v>0</v>
      </c>
      <c r="R405" s="151"/>
      <c r="S405" s="151" t="s">
        <v>292</v>
      </c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263"/>
      <c r="D406" s="264"/>
      <c r="E406" s="264"/>
      <c r="F406" s="264"/>
      <c r="G406" s="264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40" t="s">
        <v>272</v>
      </c>
      <c r="B407" s="141" t="s">
        <v>3514</v>
      </c>
      <c r="C407" s="155" t="s">
        <v>3518</v>
      </c>
      <c r="D407" s="142"/>
      <c r="E407" s="143"/>
      <c r="F407" s="144"/>
      <c r="G407" s="144">
        <f>SUMIF(AG408:AG415,"&lt;&gt;NOR",G408:G415)</f>
        <v>0</v>
      </c>
      <c r="H407" s="144"/>
      <c r="I407" s="144">
        <f>SUM(I408:I411)</f>
        <v>0</v>
      </c>
      <c r="J407" s="144"/>
      <c r="K407" s="144">
        <f>SUM(K408:K411)</f>
        <v>0</v>
      </c>
      <c r="L407" s="144"/>
      <c r="M407" s="144">
        <f>SUM(M408:M411)</f>
        <v>0</v>
      </c>
      <c r="N407" s="143"/>
      <c r="O407" s="143">
        <f>SUM(O408:O411)</f>
        <v>0</v>
      </c>
      <c r="P407" s="143"/>
      <c r="Q407" s="143">
        <f>SUM(Q408:Q411)</f>
        <v>0</v>
      </c>
      <c r="R407" s="144"/>
      <c r="S407" s="144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46">
        <v>194</v>
      </c>
      <c r="B408" s="147" t="s">
        <v>3515</v>
      </c>
      <c r="C408" s="156" t="s">
        <v>3519</v>
      </c>
      <c r="D408" s="148" t="s">
        <v>543</v>
      </c>
      <c r="E408" s="149">
        <v>110</v>
      </c>
      <c r="F408" s="150"/>
      <c r="G408" s="151">
        <f>ROUND(E408*F408,2)</f>
        <v>0</v>
      </c>
      <c r="H408" s="150"/>
      <c r="I408" s="151">
        <f>ROUND(E408*H408,2)</f>
        <v>0</v>
      </c>
      <c r="J408" s="150"/>
      <c r="K408" s="151">
        <f>ROUND(E408*J408,2)</f>
        <v>0</v>
      </c>
      <c r="L408" s="151">
        <v>21</v>
      </c>
      <c r="M408" s="151">
        <f>G408*(1+L408/100)</f>
        <v>0</v>
      </c>
      <c r="N408" s="149">
        <v>0</v>
      </c>
      <c r="O408" s="149">
        <f>ROUND(E408*N408,2)</f>
        <v>0</v>
      </c>
      <c r="P408" s="149">
        <v>0</v>
      </c>
      <c r="Q408" s="149">
        <f>ROUND(E408*P408,2)</f>
        <v>0</v>
      </c>
      <c r="R408" s="151"/>
      <c r="S408" s="151" t="s">
        <v>292</v>
      </c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263"/>
      <c r="D409" s="264"/>
      <c r="E409" s="264"/>
      <c r="F409" s="264"/>
      <c r="G409" s="264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46">
        <v>195</v>
      </c>
      <c r="B410" s="147" t="s">
        <v>3516</v>
      </c>
      <c r="C410" s="156" t="s">
        <v>2501</v>
      </c>
      <c r="D410" s="148" t="s">
        <v>543</v>
      </c>
      <c r="E410" s="149">
        <v>25</v>
      </c>
      <c r="F410" s="150"/>
      <c r="G410" s="151">
        <f>ROUND(E410*F410,2)</f>
        <v>0</v>
      </c>
      <c r="H410" s="150"/>
      <c r="I410" s="151">
        <f>ROUND(E410*H410,2)</f>
        <v>0</v>
      </c>
      <c r="J410" s="150"/>
      <c r="K410" s="151">
        <f>ROUND(E410*J410,2)</f>
        <v>0</v>
      </c>
      <c r="L410" s="151">
        <v>21</v>
      </c>
      <c r="M410" s="151">
        <f>G410*(1+L410/100)</f>
        <v>0</v>
      </c>
      <c r="N410" s="149">
        <v>0</v>
      </c>
      <c r="O410" s="149">
        <f>ROUND(E410*N410,2)</f>
        <v>0</v>
      </c>
      <c r="P410" s="149">
        <v>0</v>
      </c>
      <c r="Q410" s="149">
        <f>ROUND(E410*P410,2)</f>
        <v>0</v>
      </c>
      <c r="R410" s="151"/>
      <c r="S410" s="151" t="s">
        <v>292</v>
      </c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263"/>
      <c r="D411" s="264"/>
      <c r="E411" s="264"/>
      <c r="F411" s="264"/>
      <c r="G411" s="264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46">
        <v>196</v>
      </c>
      <c r="B412" s="147" t="s">
        <v>3517</v>
      </c>
      <c r="C412" s="185" t="s">
        <v>2513</v>
      </c>
      <c r="D412" s="148" t="s">
        <v>543</v>
      </c>
      <c r="E412" s="149">
        <v>110</v>
      </c>
      <c r="F412" s="150"/>
      <c r="G412" s="151">
        <f>ROUND(E412*F412,2)</f>
        <v>0</v>
      </c>
      <c r="H412" s="150"/>
      <c r="I412" s="151">
        <f>ROUND(E412*H412,2)</f>
        <v>0</v>
      </c>
      <c r="J412" s="150"/>
      <c r="K412" s="151">
        <f>ROUND(E412*J412,2)</f>
        <v>0</v>
      </c>
      <c r="L412" s="151">
        <v>21</v>
      </c>
      <c r="M412" s="151">
        <f>G412*(1+L412/100)</f>
        <v>0</v>
      </c>
      <c r="N412" s="149">
        <v>0</v>
      </c>
      <c r="O412" s="149">
        <f>ROUND(E412*N412,2)</f>
        <v>0</v>
      </c>
      <c r="P412" s="149">
        <v>0</v>
      </c>
      <c r="Q412" s="149">
        <f>ROUND(E412*P412,2)</f>
        <v>0</v>
      </c>
      <c r="R412" s="151"/>
      <c r="S412" s="151" t="s">
        <v>292</v>
      </c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33"/>
      <c r="B413" s="134"/>
      <c r="C413" s="263"/>
      <c r="D413" s="264"/>
      <c r="E413" s="264"/>
      <c r="F413" s="264"/>
      <c r="G413" s="264"/>
      <c r="H413" s="136"/>
      <c r="I413" s="136"/>
      <c r="J413" s="136"/>
      <c r="K413" s="136"/>
      <c r="L413" s="136"/>
      <c r="M413" s="136"/>
      <c r="N413" s="135"/>
      <c r="O413" s="135"/>
      <c r="P413" s="135"/>
      <c r="Q413" s="135"/>
      <c r="R413" s="136"/>
      <c r="S413" s="136"/>
      <c r="T413" s="136"/>
      <c r="U413" s="136"/>
      <c r="V413" s="136"/>
      <c r="W413" s="136"/>
      <c r="X413" s="13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46">
        <v>197</v>
      </c>
      <c r="B414" s="147" t="s">
        <v>3521</v>
      </c>
      <c r="C414" s="185" t="s">
        <v>2517</v>
      </c>
      <c r="D414" s="148" t="s">
        <v>0</v>
      </c>
      <c r="E414" s="149">
        <v>5</v>
      </c>
      <c r="F414" s="150"/>
      <c r="G414" s="151">
        <f>ROUND(E414*F414,2)</f>
        <v>0</v>
      </c>
      <c r="H414" s="150"/>
      <c r="I414" s="151">
        <f>ROUND(E414*H414,2)</f>
        <v>0</v>
      </c>
      <c r="J414" s="150"/>
      <c r="K414" s="151">
        <f>ROUND(E414*J414,2)</f>
        <v>0</v>
      </c>
      <c r="L414" s="151">
        <v>21</v>
      </c>
      <c r="M414" s="151">
        <f>G414*(1+L414/100)</f>
        <v>0</v>
      </c>
      <c r="N414" s="149">
        <v>0</v>
      </c>
      <c r="O414" s="149">
        <f>ROUND(E414*N414,2)</f>
        <v>0</v>
      </c>
      <c r="P414" s="149">
        <v>0</v>
      </c>
      <c r="Q414" s="149">
        <f>ROUND(E414*P414,2)</f>
        <v>0</v>
      </c>
      <c r="R414" s="151"/>
      <c r="S414" s="151" t="s">
        <v>292</v>
      </c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263"/>
      <c r="D415" s="264"/>
      <c r="E415" s="264"/>
      <c r="F415" s="264"/>
      <c r="G415" s="264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ht="16.5" customHeight="1" outlineLevel="1" x14ac:dyDescent="0.2">
      <c r="A416" s="166" t="s">
        <v>272</v>
      </c>
      <c r="B416" s="165" t="s">
        <v>3522</v>
      </c>
      <c r="C416" s="164" t="s">
        <v>3523</v>
      </c>
      <c r="D416" s="192"/>
      <c r="E416" s="193"/>
      <c r="F416" s="194"/>
      <c r="G416" s="194">
        <f>SUMIF(AG417:AG432,"&lt;&gt;NOR",G417:G432)</f>
        <v>0</v>
      </c>
      <c r="H416" s="194"/>
      <c r="I416" s="194">
        <f>SUM(I417:I420)</f>
        <v>0</v>
      </c>
      <c r="J416" s="194"/>
      <c r="K416" s="194">
        <f>SUM(K417:K420)</f>
        <v>0</v>
      </c>
      <c r="L416" s="194"/>
      <c r="M416" s="194">
        <f>SUM(M417:M420)</f>
        <v>0</v>
      </c>
      <c r="N416" s="193"/>
      <c r="O416" s="193">
        <f>SUM(O417:O420)</f>
        <v>0</v>
      </c>
      <c r="P416" s="193"/>
      <c r="Q416" s="193">
        <f>SUM(Q417:Q420)</f>
        <v>0</v>
      </c>
      <c r="R416" s="194"/>
      <c r="S416" s="195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ht="22.5" outlineLevel="1" x14ac:dyDescent="0.2">
      <c r="A417" s="186">
        <v>198</v>
      </c>
      <c r="B417" s="187" t="s">
        <v>3525</v>
      </c>
      <c r="C417" s="184" t="s">
        <v>3524</v>
      </c>
      <c r="D417" s="188" t="s">
        <v>1011</v>
      </c>
      <c r="E417" s="189">
        <v>2</v>
      </c>
      <c r="F417" s="190"/>
      <c r="G417" s="191">
        <f>ROUND(E417*F417,2)</f>
        <v>0</v>
      </c>
      <c r="H417" s="190"/>
      <c r="I417" s="191">
        <f>ROUND(E417*H417,2)</f>
        <v>0</v>
      </c>
      <c r="J417" s="190"/>
      <c r="K417" s="191">
        <f>ROUND(E417*J417,2)</f>
        <v>0</v>
      </c>
      <c r="L417" s="191">
        <v>21</v>
      </c>
      <c r="M417" s="191">
        <f>G417*(1+L417/100)</f>
        <v>0</v>
      </c>
      <c r="N417" s="189">
        <v>0</v>
      </c>
      <c r="O417" s="189">
        <f>ROUND(E417*N417,2)</f>
        <v>0</v>
      </c>
      <c r="P417" s="189">
        <v>0</v>
      </c>
      <c r="Q417" s="189">
        <f>ROUND(E417*P417,2)</f>
        <v>0</v>
      </c>
      <c r="R417" s="191"/>
      <c r="S417" s="191" t="s">
        <v>292</v>
      </c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outlineLevel="1" x14ac:dyDescent="0.2">
      <c r="A418" s="133"/>
      <c r="B418" s="134"/>
      <c r="C418" s="263"/>
      <c r="D418" s="264"/>
      <c r="E418" s="264"/>
      <c r="F418" s="264"/>
      <c r="G418" s="264"/>
      <c r="H418" s="136"/>
      <c r="I418" s="136"/>
      <c r="J418" s="136"/>
      <c r="K418" s="136"/>
      <c r="L418" s="136"/>
      <c r="M418" s="136"/>
      <c r="N418" s="135"/>
      <c r="O418" s="135"/>
      <c r="P418" s="135"/>
      <c r="Q418" s="135"/>
      <c r="R418" s="136"/>
      <c r="S418" s="136"/>
      <c r="T418" s="136"/>
      <c r="U418" s="136"/>
      <c r="V418" s="136"/>
      <c r="W418" s="136"/>
      <c r="X418" s="13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</row>
    <row r="419" spans="1:60" ht="13.5" customHeight="1" outlineLevel="1" x14ac:dyDescent="0.2">
      <c r="A419" s="146">
        <v>199</v>
      </c>
      <c r="B419" s="147" t="s">
        <v>3526</v>
      </c>
      <c r="C419" s="156" t="s">
        <v>3529</v>
      </c>
      <c r="D419" s="148" t="s">
        <v>3532</v>
      </c>
      <c r="E419" s="149">
        <v>2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0</v>
      </c>
      <c r="O419" s="149">
        <f>ROUND(E419*N419,2)</f>
        <v>0</v>
      </c>
      <c r="P419" s="149">
        <v>0</v>
      </c>
      <c r="Q419" s="149">
        <f>ROUND(E419*P419,2)</f>
        <v>0</v>
      </c>
      <c r="R419" s="151"/>
      <c r="S419" s="151" t="s">
        <v>292</v>
      </c>
      <c r="T419" s="136"/>
      <c r="U419" s="136"/>
      <c r="V419" s="136"/>
      <c r="W419" s="136"/>
      <c r="X419" s="13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63"/>
      <c r="D420" s="264"/>
      <c r="E420" s="264"/>
      <c r="F420" s="264"/>
      <c r="G420" s="264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46">
        <v>200</v>
      </c>
      <c r="B421" s="147" t="s">
        <v>3527</v>
      </c>
      <c r="C421" s="185" t="s">
        <v>3530</v>
      </c>
      <c r="D421" s="148" t="s">
        <v>1011</v>
      </c>
      <c r="E421" s="149">
        <v>1</v>
      </c>
      <c r="F421" s="150"/>
      <c r="G421" s="151">
        <f>ROUND(E421*F421,2)</f>
        <v>0</v>
      </c>
      <c r="H421" s="150"/>
      <c r="I421" s="151">
        <f>ROUND(E421*H421,2)</f>
        <v>0</v>
      </c>
      <c r="J421" s="150"/>
      <c r="K421" s="151">
        <f>ROUND(E421*J421,2)</f>
        <v>0</v>
      </c>
      <c r="L421" s="151">
        <v>21</v>
      </c>
      <c r="M421" s="151">
        <f>G421*(1+L421/100)</f>
        <v>0</v>
      </c>
      <c r="N421" s="149">
        <v>0</v>
      </c>
      <c r="O421" s="149">
        <f>ROUND(E421*N421,2)</f>
        <v>0</v>
      </c>
      <c r="P421" s="149">
        <v>0</v>
      </c>
      <c r="Q421" s="149">
        <f>ROUND(E421*P421,2)</f>
        <v>0</v>
      </c>
      <c r="R421" s="151"/>
      <c r="S421" s="151" t="s">
        <v>292</v>
      </c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263"/>
      <c r="D422" s="264"/>
      <c r="E422" s="264"/>
      <c r="F422" s="264"/>
      <c r="G422" s="264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46">
        <v>201</v>
      </c>
      <c r="B423" s="147" t="s">
        <v>3528</v>
      </c>
      <c r="C423" s="185" t="s">
        <v>3531</v>
      </c>
      <c r="D423" s="148" t="s">
        <v>2588</v>
      </c>
      <c r="E423" s="149">
        <v>2</v>
      </c>
      <c r="F423" s="150"/>
      <c r="G423" s="151">
        <f>ROUND(E423*F423,2)</f>
        <v>0</v>
      </c>
      <c r="H423" s="150"/>
      <c r="I423" s="151">
        <f>ROUND(E423*H423,2)</f>
        <v>0</v>
      </c>
      <c r="J423" s="150"/>
      <c r="K423" s="151">
        <f>ROUND(E423*J423,2)</f>
        <v>0</v>
      </c>
      <c r="L423" s="151">
        <v>21</v>
      </c>
      <c r="M423" s="151">
        <f>G423*(1+L423/100)</f>
        <v>0</v>
      </c>
      <c r="N423" s="149">
        <v>0</v>
      </c>
      <c r="O423" s="149">
        <f>ROUND(E423*N423,2)</f>
        <v>0</v>
      </c>
      <c r="P423" s="149">
        <v>0</v>
      </c>
      <c r="Q423" s="149">
        <f>ROUND(E423*P423,2)</f>
        <v>0</v>
      </c>
      <c r="R423" s="151"/>
      <c r="S423" s="151" t="s">
        <v>292</v>
      </c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263"/>
      <c r="D424" s="264"/>
      <c r="E424" s="264"/>
      <c r="F424" s="264"/>
      <c r="G424" s="264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46">
        <v>202</v>
      </c>
      <c r="B425" s="147" t="s">
        <v>3533</v>
      </c>
      <c r="C425" s="156" t="s">
        <v>3536</v>
      </c>
      <c r="D425" s="148" t="s">
        <v>1011</v>
      </c>
      <c r="E425" s="149">
        <v>1</v>
      </c>
      <c r="F425" s="150"/>
      <c r="G425" s="151">
        <f>ROUND(E425*F425,2)</f>
        <v>0</v>
      </c>
      <c r="H425" s="150"/>
      <c r="I425" s="151">
        <f>ROUND(E425*H425,2)</f>
        <v>0</v>
      </c>
      <c r="J425" s="150"/>
      <c r="K425" s="151">
        <f>ROUND(E425*J425,2)</f>
        <v>0</v>
      </c>
      <c r="L425" s="151">
        <v>21</v>
      </c>
      <c r="M425" s="151">
        <f>G425*(1+L425/100)</f>
        <v>0</v>
      </c>
      <c r="N425" s="149">
        <v>0</v>
      </c>
      <c r="O425" s="149">
        <f>ROUND(E425*N425,2)</f>
        <v>0</v>
      </c>
      <c r="P425" s="149">
        <v>0</v>
      </c>
      <c r="Q425" s="149">
        <f>ROUND(E425*P425,2)</f>
        <v>0</v>
      </c>
      <c r="R425" s="151"/>
      <c r="S425" s="151" t="s">
        <v>292</v>
      </c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63"/>
      <c r="D426" s="264"/>
      <c r="E426" s="264"/>
      <c r="F426" s="264"/>
      <c r="G426" s="264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203</v>
      </c>
      <c r="B427" s="147" t="s">
        <v>3534</v>
      </c>
      <c r="C427" s="185" t="s">
        <v>3537</v>
      </c>
      <c r="D427" s="148" t="s">
        <v>2588</v>
      </c>
      <c r="E427" s="149">
        <v>1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0</v>
      </c>
      <c r="O427" s="149">
        <f>ROUND(E427*N427,2)</f>
        <v>0</v>
      </c>
      <c r="P427" s="149">
        <v>0</v>
      </c>
      <c r="Q427" s="149">
        <f>ROUND(E427*P427,2)</f>
        <v>0</v>
      </c>
      <c r="R427" s="151"/>
      <c r="S427" s="151" t="s">
        <v>292</v>
      </c>
      <c r="T427" s="136"/>
      <c r="U427" s="136"/>
      <c r="V427" s="136"/>
      <c r="W427" s="136"/>
      <c r="X427" s="13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63"/>
      <c r="D428" s="264"/>
      <c r="E428" s="264"/>
      <c r="F428" s="264"/>
      <c r="G428" s="264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46">
        <v>204</v>
      </c>
      <c r="B429" s="147" t="s">
        <v>3535</v>
      </c>
      <c r="C429" s="185" t="s">
        <v>3538</v>
      </c>
      <c r="D429" s="148" t="s">
        <v>2588</v>
      </c>
      <c r="E429" s="149">
        <v>1</v>
      </c>
      <c r="F429" s="150"/>
      <c r="G429" s="151">
        <f>ROUND(E429*F429,2)</f>
        <v>0</v>
      </c>
      <c r="H429" s="150"/>
      <c r="I429" s="151">
        <f>ROUND(E429*H429,2)</f>
        <v>0</v>
      </c>
      <c r="J429" s="150"/>
      <c r="K429" s="151">
        <f>ROUND(E429*J429,2)</f>
        <v>0</v>
      </c>
      <c r="L429" s="151">
        <v>21</v>
      </c>
      <c r="M429" s="151">
        <f>G429*(1+L429/100)</f>
        <v>0</v>
      </c>
      <c r="N429" s="149">
        <v>0</v>
      </c>
      <c r="O429" s="149">
        <f>ROUND(E429*N429,2)</f>
        <v>0</v>
      </c>
      <c r="P429" s="149">
        <v>0</v>
      </c>
      <c r="Q429" s="149">
        <f>ROUND(E429*P429,2)</f>
        <v>0</v>
      </c>
      <c r="R429" s="151"/>
      <c r="S429" s="151" t="s">
        <v>292</v>
      </c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263"/>
      <c r="D430" s="264"/>
      <c r="E430" s="264"/>
      <c r="F430" s="264"/>
      <c r="G430" s="264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46">
        <v>205</v>
      </c>
      <c r="B431" s="147" t="s">
        <v>3539</v>
      </c>
      <c r="C431" s="185" t="s">
        <v>3540</v>
      </c>
      <c r="D431" s="148" t="s">
        <v>1011</v>
      </c>
      <c r="E431" s="149">
        <v>1</v>
      </c>
      <c r="F431" s="150"/>
      <c r="G431" s="151">
        <f>ROUND(E431*F431,2)</f>
        <v>0</v>
      </c>
      <c r="H431" s="150"/>
      <c r="I431" s="151">
        <f>ROUND(E431*H431,2)</f>
        <v>0</v>
      </c>
      <c r="J431" s="150"/>
      <c r="K431" s="151">
        <f>ROUND(E431*J431,2)</f>
        <v>0</v>
      </c>
      <c r="L431" s="151">
        <v>21</v>
      </c>
      <c r="M431" s="151">
        <f>G431*(1+L431/100)</f>
        <v>0</v>
      </c>
      <c r="N431" s="149">
        <v>0</v>
      </c>
      <c r="O431" s="149">
        <f>ROUND(E431*N431,2)</f>
        <v>0</v>
      </c>
      <c r="P431" s="149">
        <v>0</v>
      </c>
      <c r="Q431" s="149">
        <f>ROUND(E431*P431,2)</f>
        <v>0</v>
      </c>
      <c r="R431" s="151"/>
      <c r="S431" s="151" t="s">
        <v>292</v>
      </c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263"/>
      <c r="D432" s="264"/>
      <c r="E432" s="264"/>
      <c r="F432" s="264"/>
      <c r="G432" s="264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66" t="s">
        <v>272</v>
      </c>
      <c r="B433" s="165" t="s">
        <v>3541</v>
      </c>
      <c r="C433" s="164" t="s">
        <v>3542</v>
      </c>
      <c r="D433" s="192"/>
      <c r="E433" s="193"/>
      <c r="F433" s="194"/>
      <c r="G433" s="194">
        <f>SUMIF(AG434:AG435,"&lt;&gt;NOR",G434:G435)</f>
        <v>0</v>
      </c>
      <c r="H433" s="194"/>
      <c r="I433" s="194">
        <f>SUM(I434:I449)</f>
        <v>0</v>
      </c>
      <c r="J433" s="194"/>
      <c r="K433" s="194">
        <f>SUM(K434:K449)</f>
        <v>0</v>
      </c>
      <c r="L433" s="194"/>
      <c r="M433" s="194">
        <f>SUM(M434:M449)</f>
        <v>0</v>
      </c>
      <c r="N433" s="193"/>
      <c r="O433" s="193">
        <f>SUM(O434:O449)</f>
        <v>0</v>
      </c>
      <c r="P433" s="193"/>
      <c r="Q433" s="193">
        <f>SUM(Q434:Q449)</f>
        <v>0</v>
      </c>
      <c r="R433" s="194"/>
      <c r="S433" s="195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86">
        <v>206</v>
      </c>
      <c r="B434" s="187" t="s">
        <v>3543</v>
      </c>
      <c r="C434" s="196" t="s">
        <v>3544</v>
      </c>
      <c r="D434" s="188" t="s">
        <v>0</v>
      </c>
      <c r="E434" s="189">
        <v>3</v>
      </c>
      <c r="F434" s="190"/>
      <c r="G434" s="191">
        <f>ROUND(E434*F434,2)</f>
        <v>0</v>
      </c>
      <c r="H434" s="190"/>
      <c r="I434" s="191">
        <f>ROUND(E434*H434,2)</f>
        <v>0</v>
      </c>
      <c r="J434" s="190"/>
      <c r="K434" s="191">
        <f>ROUND(E434*J434,2)</f>
        <v>0</v>
      </c>
      <c r="L434" s="191">
        <v>21</v>
      </c>
      <c r="M434" s="191">
        <f>G434*(1+L434/100)</f>
        <v>0</v>
      </c>
      <c r="N434" s="189">
        <v>0</v>
      </c>
      <c r="O434" s="189">
        <f>ROUND(E434*N434,2)</f>
        <v>0</v>
      </c>
      <c r="P434" s="189">
        <v>0</v>
      </c>
      <c r="Q434" s="189">
        <f>ROUND(E434*P434,2)</f>
        <v>0</v>
      </c>
      <c r="R434" s="191"/>
      <c r="S434" s="191" t="s">
        <v>292</v>
      </c>
      <c r="T434" s="136"/>
      <c r="U434" s="136"/>
      <c r="V434" s="136"/>
      <c r="W434" s="136"/>
      <c r="X434" s="13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63"/>
      <c r="D435" s="264"/>
      <c r="E435" s="264"/>
      <c r="F435" s="264"/>
      <c r="G435" s="264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66" t="s">
        <v>272</v>
      </c>
      <c r="B436" s="165" t="s">
        <v>3566</v>
      </c>
      <c r="C436" s="164" t="s">
        <v>3556</v>
      </c>
      <c r="D436" s="192"/>
      <c r="E436" s="193"/>
      <c r="F436" s="194"/>
      <c r="G436" s="194">
        <f>SUMIF(AG437:AG459,"&lt;&gt;NOR",G437:G459)</f>
        <v>0</v>
      </c>
      <c r="H436" s="194"/>
      <c r="I436" s="194">
        <f>SUM(I438:I441)</f>
        <v>0</v>
      </c>
      <c r="J436" s="194"/>
      <c r="K436" s="194">
        <f>SUM(K438:K441)</f>
        <v>0</v>
      </c>
      <c r="L436" s="194"/>
      <c r="M436" s="194">
        <f>SUM(M438:M441)</f>
        <v>0</v>
      </c>
      <c r="N436" s="193"/>
      <c r="O436" s="193">
        <f>SUM(O438:O441)</f>
        <v>0</v>
      </c>
      <c r="P436" s="193"/>
      <c r="Q436" s="193">
        <f>SUM(Q438:Q441)</f>
        <v>0</v>
      </c>
      <c r="R436" s="194"/>
      <c r="S436" s="195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97"/>
      <c r="B437" s="198"/>
      <c r="C437" s="202" t="s">
        <v>3557</v>
      </c>
      <c r="D437" s="199"/>
      <c r="E437" s="200"/>
      <c r="F437" s="201"/>
      <c r="G437" s="201"/>
      <c r="H437" s="201"/>
      <c r="I437" s="201"/>
      <c r="J437" s="201"/>
      <c r="K437" s="201"/>
      <c r="L437" s="201"/>
      <c r="M437" s="201"/>
      <c r="N437" s="200"/>
      <c r="O437" s="200"/>
      <c r="P437" s="200"/>
      <c r="Q437" s="200"/>
      <c r="R437" s="201"/>
      <c r="S437" s="201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86">
        <v>207</v>
      </c>
      <c r="B438" s="203" t="s">
        <v>3545</v>
      </c>
      <c r="C438" s="205" t="s">
        <v>3565</v>
      </c>
      <c r="D438" s="204" t="s">
        <v>1011</v>
      </c>
      <c r="E438" s="189">
        <v>1</v>
      </c>
      <c r="F438" s="190"/>
      <c r="G438" s="191">
        <f>ROUND(E438*F438,2)</f>
        <v>0</v>
      </c>
      <c r="H438" s="190"/>
      <c r="I438" s="191">
        <f>ROUND(E438*H438,2)</f>
        <v>0</v>
      </c>
      <c r="J438" s="190"/>
      <c r="K438" s="191">
        <f>ROUND(E438*J438,2)</f>
        <v>0</v>
      </c>
      <c r="L438" s="191">
        <v>21</v>
      </c>
      <c r="M438" s="191">
        <f>G438*(1+L438/100)</f>
        <v>0</v>
      </c>
      <c r="N438" s="189">
        <v>0</v>
      </c>
      <c r="O438" s="189">
        <f>ROUND(E438*N438,2)</f>
        <v>0</v>
      </c>
      <c r="P438" s="189">
        <v>0</v>
      </c>
      <c r="Q438" s="189">
        <f>ROUND(E438*P438,2)</f>
        <v>0</v>
      </c>
      <c r="R438" s="191"/>
      <c r="S438" s="191" t="s">
        <v>292</v>
      </c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63"/>
      <c r="D439" s="264"/>
      <c r="E439" s="264"/>
      <c r="F439" s="264"/>
      <c r="G439" s="264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208</v>
      </c>
      <c r="B440" s="147" t="s">
        <v>3546</v>
      </c>
      <c r="C440" s="185" t="s">
        <v>3558</v>
      </c>
      <c r="D440" s="148" t="s">
        <v>1011</v>
      </c>
      <c r="E440" s="149">
        <v>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0</v>
      </c>
      <c r="O440" s="149">
        <f>ROUND(E440*N440,2)</f>
        <v>0</v>
      </c>
      <c r="P440" s="149">
        <v>0</v>
      </c>
      <c r="Q440" s="149">
        <f>ROUND(E440*P440,2)</f>
        <v>0</v>
      </c>
      <c r="R440" s="151"/>
      <c r="S440" s="151" t="s">
        <v>292</v>
      </c>
      <c r="T440" s="136"/>
      <c r="U440" s="136"/>
      <c r="V440" s="136"/>
      <c r="W440" s="136"/>
      <c r="X440" s="13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180"/>
      <c r="D441" s="181"/>
      <c r="E441" s="181"/>
      <c r="F441" s="181"/>
      <c r="G441" s="181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46">
        <v>209</v>
      </c>
      <c r="B442" s="147" t="s">
        <v>3547</v>
      </c>
      <c r="C442" s="185" t="s">
        <v>3559</v>
      </c>
      <c r="D442" s="204" t="s">
        <v>1011</v>
      </c>
      <c r="E442" s="149">
        <v>1</v>
      </c>
      <c r="F442" s="150"/>
      <c r="G442" s="151">
        <f>ROUND(E442*F442,2)</f>
        <v>0</v>
      </c>
      <c r="H442" s="150"/>
      <c r="I442" s="151">
        <f>ROUND(E442*H442,2)</f>
        <v>0</v>
      </c>
      <c r="J442" s="150"/>
      <c r="K442" s="151">
        <f>ROUND(E442*J442,2)</f>
        <v>0</v>
      </c>
      <c r="L442" s="151">
        <v>21</v>
      </c>
      <c r="M442" s="151">
        <f>G442*(1+L442/100)</f>
        <v>0</v>
      </c>
      <c r="N442" s="149">
        <v>0</v>
      </c>
      <c r="O442" s="149">
        <f>ROUND(E442*N442,2)</f>
        <v>0</v>
      </c>
      <c r="P442" s="149">
        <v>0</v>
      </c>
      <c r="Q442" s="149">
        <f>ROUND(E442*P442,2)</f>
        <v>0</v>
      </c>
      <c r="R442" s="151"/>
      <c r="S442" s="151" t="s">
        <v>292</v>
      </c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80"/>
      <c r="D443" s="181"/>
      <c r="E443" s="181"/>
      <c r="F443" s="181"/>
      <c r="G443" s="181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46">
        <v>210</v>
      </c>
      <c r="B444" s="147" t="s">
        <v>3548</v>
      </c>
      <c r="C444" s="156" t="s">
        <v>2686</v>
      </c>
      <c r="D444" s="148" t="s">
        <v>1011</v>
      </c>
      <c r="E444" s="149">
        <v>1</v>
      </c>
      <c r="F444" s="150"/>
      <c r="G444" s="151">
        <f>ROUND(E444*F444,2)</f>
        <v>0</v>
      </c>
      <c r="H444" s="150"/>
      <c r="I444" s="151">
        <f>ROUND(E444*H444,2)</f>
        <v>0</v>
      </c>
      <c r="J444" s="150"/>
      <c r="K444" s="151">
        <f>ROUND(E444*J444,2)</f>
        <v>0</v>
      </c>
      <c r="L444" s="151">
        <v>21</v>
      </c>
      <c r="M444" s="151">
        <f>G444*(1+L444/100)</f>
        <v>0</v>
      </c>
      <c r="N444" s="149">
        <v>0</v>
      </c>
      <c r="O444" s="149">
        <f>ROUND(E444*N444,2)</f>
        <v>0</v>
      </c>
      <c r="P444" s="149">
        <v>0</v>
      </c>
      <c r="Q444" s="149">
        <f>ROUND(E444*P444,2)</f>
        <v>0</v>
      </c>
      <c r="R444" s="151"/>
      <c r="S444" s="151" t="s">
        <v>292</v>
      </c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80"/>
      <c r="D445" s="181"/>
      <c r="E445" s="181"/>
      <c r="F445" s="181"/>
      <c r="G445" s="181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46">
        <v>211</v>
      </c>
      <c r="B446" s="147" t="s">
        <v>3549</v>
      </c>
      <c r="C446" s="185" t="s">
        <v>2694</v>
      </c>
      <c r="D446" s="204" t="s">
        <v>1011</v>
      </c>
      <c r="E446" s="149">
        <v>1</v>
      </c>
      <c r="F446" s="150"/>
      <c r="G446" s="151">
        <f>ROUND(E446*F446,2)</f>
        <v>0</v>
      </c>
      <c r="H446" s="150"/>
      <c r="I446" s="151">
        <f>ROUND(E446*H446,2)</f>
        <v>0</v>
      </c>
      <c r="J446" s="150"/>
      <c r="K446" s="151">
        <f>ROUND(E446*J446,2)</f>
        <v>0</v>
      </c>
      <c r="L446" s="151">
        <v>21</v>
      </c>
      <c r="M446" s="151">
        <f>G446*(1+L446/100)</f>
        <v>0</v>
      </c>
      <c r="N446" s="149">
        <v>0</v>
      </c>
      <c r="O446" s="149">
        <f>ROUND(E446*N446,2)</f>
        <v>0</v>
      </c>
      <c r="P446" s="149">
        <v>0</v>
      </c>
      <c r="Q446" s="149">
        <f>ROUND(E446*P446,2)</f>
        <v>0</v>
      </c>
      <c r="R446" s="151"/>
      <c r="S446" s="151" t="s">
        <v>292</v>
      </c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180"/>
      <c r="D447" s="181"/>
      <c r="E447" s="181"/>
      <c r="F447" s="181"/>
      <c r="G447" s="181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212</v>
      </c>
      <c r="B448" s="147" t="s">
        <v>3550</v>
      </c>
      <c r="C448" s="185" t="s">
        <v>3560</v>
      </c>
      <c r="D448" s="204" t="s">
        <v>1011</v>
      </c>
      <c r="E448" s="149">
        <v>1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0</v>
      </c>
      <c r="O448" s="149">
        <f>ROUND(E448*N448,2)</f>
        <v>0</v>
      </c>
      <c r="P448" s="149">
        <v>0</v>
      </c>
      <c r="Q448" s="149">
        <f>ROUND(E448*P448,2)</f>
        <v>0</v>
      </c>
      <c r="R448" s="151"/>
      <c r="S448" s="151" t="s">
        <v>292</v>
      </c>
      <c r="T448" s="136"/>
      <c r="U448" s="136"/>
      <c r="V448" s="136"/>
      <c r="W448" s="136"/>
      <c r="X448" s="13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180"/>
      <c r="D449" s="181"/>
      <c r="E449" s="181"/>
      <c r="F449" s="181"/>
      <c r="G449" s="181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46">
        <v>213</v>
      </c>
      <c r="B450" s="147" t="s">
        <v>3551</v>
      </c>
      <c r="C450" s="185" t="s">
        <v>3561</v>
      </c>
      <c r="D450" s="148" t="s">
        <v>1011</v>
      </c>
      <c r="E450" s="149">
        <v>3</v>
      </c>
      <c r="F450" s="150"/>
      <c r="G450" s="151">
        <f>ROUND(E450*F450,2)</f>
        <v>0</v>
      </c>
      <c r="H450" s="150"/>
      <c r="I450" s="151">
        <f>ROUND(E450*H450,2)</f>
        <v>0</v>
      </c>
      <c r="J450" s="150"/>
      <c r="K450" s="151">
        <f>ROUND(E450*J450,2)</f>
        <v>0</v>
      </c>
      <c r="L450" s="151">
        <v>21</v>
      </c>
      <c r="M450" s="151">
        <f>G450*(1+L450/100)</f>
        <v>0</v>
      </c>
      <c r="N450" s="149">
        <v>0</v>
      </c>
      <c r="O450" s="149">
        <f>ROUND(E450*N450,2)</f>
        <v>0</v>
      </c>
      <c r="P450" s="149">
        <v>0</v>
      </c>
      <c r="Q450" s="149">
        <f>ROUND(E450*P450,2)</f>
        <v>0</v>
      </c>
      <c r="R450" s="151"/>
      <c r="S450" s="151" t="s">
        <v>292</v>
      </c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80"/>
      <c r="D451" s="181"/>
      <c r="E451" s="181"/>
      <c r="F451" s="181"/>
      <c r="G451" s="181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46">
        <v>214</v>
      </c>
      <c r="B452" s="147" t="s">
        <v>3552</v>
      </c>
      <c r="C452" s="185" t="s">
        <v>3562</v>
      </c>
      <c r="D452" s="204" t="s">
        <v>1011</v>
      </c>
      <c r="E452" s="149">
        <v>1</v>
      </c>
      <c r="F452" s="150"/>
      <c r="G452" s="151">
        <f>ROUND(E452*F452,2)</f>
        <v>0</v>
      </c>
      <c r="H452" s="150"/>
      <c r="I452" s="151">
        <f>ROUND(E452*H452,2)</f>
        <v>0</v>
      </c>
      <c r="J452" s="150"/>
      <c r="K452" s="151">
        <f>ROUND(E452*J452,2)</f>
        <v>0</v>
      </c>
      <c r="L452" s="151">
        <v>21</v>
      </c>
      <c r="M452" s="151">
        <f>G452*(1+L452/100)</f>
        <v>0</v>
      </c>
      <c r="N452" s="149">
        <v>0</v>
      </c>
      <c r="O452" s="149">
        <f>ROUND(E452*N452,2)</f>
        <v>0</v>
      </c>
      <c r="P452" s="149">
        <v>0</v>
      </c>
      <c r="Q452" s="149">
        <f>ROUND(E452*P452,2)</f>
        <v>0</v>
      </c>
      <c r="R452" s="151"/>
      <c r="S452" s="151" t="s">
        <v>292</v>
      </c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180"/>
      <c r="D453" s="181"/>
      <c r="E453" s="181"/>
      <c r="F453" s="181"/>
      <c r="G453" s="181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215</v>
      </c>
      <c r="B454" s="147" t="s">
        <v>3553</v>
      </c>
      <c r="C454" s="185" t="s">
        <v>3563</v>
      </c>
      <c r="D454" s="148" t="s">
        <v>1011</v>
      </c>
      <c r="E454" s="149">
        <v>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/>
      <c r="S454" s="151" t="s">
        <v>292</v>
      </c>
      <c r="T454" s="136"/>
      <c r="U454" s="136"/>
      <c r="V454" s="136"/>
      <c r="W454" s="136"/>
      <c r="X454" s="13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outlineLevel="1" x14ac:dyDescent="0.2">
      <c r="A455" s="133"/>
      <c r="B455" s="134"/>
      <c r="C455" s="180"/>
      <c r="D455" s="181"/>
      <c r="E455" s="181"/>
      <c r="F455" s="181"/>
      <c r="G455" s="181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46">
        <v>216</v>
      </c>
      <c r="B456" s="147" t="s">
        <v>3554</v>
      </c>
      <c r="C456" s="185" t="s">
        <v>2723</v>
      </c>
      <c r="D456" s="204" t="s">
        <v>1011</v>
      </c>
      <c r="E456" s="149">
        <v>80</v>
      </c>
      <c r="F456" s="150"/>
      <c r="G456" s="151">
        <f>ROUND(E456*F456,2)</f>
        <v>0</v>
      </c>
      <c r="H456" s="150"/>
      <c r="I456" s="151">
        <f>ROUND(E456*H456,2)</f>
        <v>0</v>
      </c>
      <c r="J456" s="150"/>
      <c r="K456" s="151">
        <f>ROUND(E456*J456,2)</f>
        <v>0</v>
      </c>
      <c r="L456" s="151">
        <v>21</v>
      </c>
      <c r="M456" s="151">
        <f>G456*(1+L456/100)</f>
        <v>0</v>
      </c>
      <c r="N456" s="149">
        <v>0</v>
      </c>
      <c r="O456" s="149">
        <f>ROUND(E456*N456,2)</f>
        <v>0</v>
      </c>
      <c r="P456" s="149">
        <v>0</v>
      </c>
      <c r="Q456" s="149">
        <f>ROUND(E456*P456,2)</f>
        <v>0</v>
      </c>
      <c r="R456" s="151"/>
      <c r="S456" s="151" t="s">
        <v>292</v>
      </c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80"/>
      <c r="D457" s="181"/>
      <c r="E457" s="181"/>
      <c r="F457" s="181"/>
      <c r="G457" s="181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46">
        <v>217</v>
      </c>
      <c r="B458" s="147" t="s">
        <v>3555</v>
      </c>
      <c r="C458" s="185" t="s">
        <v>3564</v>
      </c>
      <c r="D458" s="148" t="s">
        <v>1011</v>
      </c>
      <c r="E458" s="149">
        <v>1</v>
      </c>
      <c r="F458" s="150"/>
      <c r="G458" s="151">
        <f>ROUND(E458*F458,2)</f>
        <v>0</v>
      </c>
      <c r="H458" s="150"/>
      <c r="I458" s="151">
        <f>ROUND(E458*H458,2)</f>
        <v>0</v>
      </c>
      <c r="J458" s="150"/>
      <c r="K458" s="151">
        <f>ROUND(E458*J458,2)</f>
        <v>0</v>
      </c>
      <c r="L458" s="151">
        <v>21</v>
      </c>
      <c r="M458" s="151">
        <f>G458*(1+L458/100)</f>
        <v>0</v>
      </c>
      <c r="N458" s="149">
        <v>0</v>
      </c>
      <c r="O458" s="149">
        <f>ROUND(E458*N458,2)</f>
        <v>0</v>
      </c>
      <c r="P458" s="149">
        <v>0</v>
      </c>
      <c r="Q458" s="149">
        <f>ROUND(E458*P458,2)</f>
        <v>0</v>
      </c>
      <c r="R458" s="151"/>
      <c r="S458" s="151" t="s">
        <v>292</v>
      </c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ht="13.5" customHeight="1" outlineLevel="1" x14ac:dyDescent="0.2">
      <c r="A459" s="133"/>
      <c r="B459" s="134"/>
      <c r="C459" s="263"/>
      <c r="D459" s="264"/>
      <c r="E459" s="264"/>
      <c r="F459" s="264"/>
      <c r="G459" s="264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x14ac:dyDescent="0.2">
      <c r="A460" s="129"/>
      <c r="B460" s="130" t="s">
        <v>29</v>
      </c>
      <c r="C460" s="159"/>
      <c r="D460" s="131"/>
      <c r="E460" s="132"/>
      <c r="F460" s="132"/>
      <c r="G460" s="154">
        <f>G8+G29+G64+G135+G148+G209+G274+G301+G330+G343+G388+G397+G402+G407+G416+G433+G436</f>
        <v>0</v>
      </c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AE460">
        <f>SUMIF(L7:L401,#REF!,G7:G401)</f>
        <v>0</v>
      </c>
      <c r="AF460">
        <f>SUMIF(L7:L401,#REF!,G7:G401)</f>
        <v>0</v>
      </c>
      <c r="AG460" t="s">
        <v>315</v>
      </c>
    </row>
    <row r="461" spans="1:60" x14ac:dyDescent="0.2">
      <c r="C461" s="160"/>
      <c r="D461" s="10"/>
      <c r="AG461" t="s">
        <v>316</v>
      </c>
    </row>
    <row r="462" spans="1:60" x14ac:dyDescent="0.2">
      <c r="D462" s="10"/>
    </row>
    <row r="463" spans="1:60" x14ac:dyDescent="0.2">
      <c r="D463" s="10"/>
    </row>
    <row r="464" spans="1:60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  <row r="5014" spans="4:4" x14ac:dyDescent="0.2">
      <c r="D5014" s="10"/>
    </row>
    <row r="5015" spans="4:4" x14ac:dyDescent="0.2">
      <c r="D5015" s="10"/>
    </row>
    <row r="5016" spans="4:4" x14ac:dyDescent="0.2">
      <c r="D5016" s="10"/>
    </row>
    <row r="5017" spans="4:4" x14ac:dyDescent="0.2">
      <c r="D5017" s="10"/>
    </row>
    <row r="5018" spans="4:4" x14ac:dyDescent="0.2">
      <c r="D5018" s="10"/>
    </row>
    <row r="5019" spans="4:4" x14ac:dyDescent="0.2">
      <c r="D5019" s="10"/>
    </row>
    <row r="5020" spans="4:4" x14ac:dyDescent="0.2">
      <c r="D5020" s="10"/>
    </row>
    <row r="5021" spans="4:4" x14ac:dyDescent="0.2">
      <c r="D5021" s="10"/>
    </row>
    <row r="5022" spans="4:4" x14ac:dyDescent="0.2">
      <c r="D5022" s="10"/>
    </row>
    <row r="5023" spans="4:4" x14ac:dyDescent="0.2">
      <c r="D5023" s="10"/>
    </row>
    <row r="5024" spans="4:4" x14ac:dyDescent="0.2">
      <c r="D5024" s="10"/>
    </row>
    <row r="5025" spans="4:4" x14ac:dyDescent="0.2">
      <c r="D5025" s="10"/>
    </row>
    <row r="5026" spans="4:4" x14ac:dyDescent="0.2">
      <c r="D5026" s="10"/>
    </row>
    <row r="5027" spans="4:4" x14ac:dyDescent="0.2">
      <c r="D5027" s="10"/>
    </row>
    <row r="5028" spans="4:4" x14ac:dyDescent="0.2">
      <c r="D5028" s="10"/>
    </row>
    <row r="5029" spans="4:4" x14ac:dyDescent="0.2">
      <c r="D5029" s="10"/>
    </row>
    <row r="5030" spans="4:4" x14ac:dyDescent="0.2">
      <c r="D5030" s="10"/>
    </row>
    <row r="5031" spans="4:4" x14ac:dyDescent="0.2">
      <c r="D5031" s="10"/>
    </row>
    <row r="5032" spans="4:4" x14ac:dyDescent="0.2">
      <c r="D5032" s="10"/>
    </row>
    <row r="5033" spans="4:4" x14ac:dyDescent="0.2">
      <c r="D5033" s="10"/>
    </row>
    <row r="5034" spans="4:4" x14ac:dyDescent="0.2">
      <c r="D5034" s="10"/>
    </row>
    <row r="5035" spans="4:4" x14ac:dyDescent="0.2">
      <c r="D5035" s="10"/>
    </row>
    <row r="5036" spans="4:4" x14ac:dyDescent="0.2">
      <c r="D5036" s="10"/>
    </row>
    <row r="5037" spans="4:4" x14ac:dyDescent="0.2">
      <c r="D5037" s="10"/>
    </row>
    <row r="5038" spans="4:4" x14ac:dyDescent="0.2">
      <c r="D5038" s="10"/>
    </row>
    <row r="5039" spans="4:4" x14ac:dyDescent="0.2">
      <c r="D5039" s="10"/>
    </row>
    <row r="5040" spans="4:4" x14ac:dyDescent="0.2">
      <c r="D5040" s="10"/>
    </row>
    <row r="5041" spans="4:4" x14ac:dyDescent="0.2">
      <c r="D5041" s="10"/>
    </row>
    <row r="5042" spans="4:4" x14ac:dyDescent="0.2">
      <c r="D5042" s="10"/>
    </row>
    <row r="5043" spans="4:4" x14ac:dyDescent="0.2">
      <c r="D5043" s="10"/>
    </row>
    <row r="5044" spans="4:4" x14ac:dyDescent="0.2">
      <c r="D5044" s="10"/>
    </row>
    <row r="5045" spans="4:4" x14ac:dyDescent="0.2">
      <c r="D5045" s="10"/>
    </row>
    <row r="5046" spans="4:4" x14ac:dyDescent="0.2">
      <c r="D5046" s="10"/>
    </row>
    <row r="5047" spans="4:4" x14ac:dyDescent="0.2">
      <c r="D5047" s="10"/>
    </row>
    <row r="5048" spans="4:4" x14ac:dyDescent="0.2">
      <c r="D5048" s="10"/>
    </row>
    <row r="5049" spans="4:4" x14ac:dyDescent="0.2">
      <c r="D5049" s="10"/>
    </row>
    <row r="5050" spans="4:4" x14ac:dyDescent="0.2">
      <c r="D5050" s="10"/>
    </row>
    <row r="5051" spans="4:4" x14ac:dyDescent="0.2">
      <c r="D5051" s="10"/>
    </row>
    <row r="5052" spans="4:4" x14ac:dyDescent="0.2">
      <c r="D5052" s="10"/>
    </row>
    <row r="5053" spans="4:4" x14ac:dyDescent="0.2">
      <c r="D5053" s="10"/>
    </row>
    <row r="5054" spans="4:4" x14ac:dyDescent="0.2">
      <c r="D5054" s="10"/>
    </row>
    <row r="5055" spans="4:4" x14ac:dyDescent="0.2">
      <c r="D5055" s="10"/>
    </row>
    <row r="5056" spans="4:4" x14ac:dyDescent="0.2">
      <c r="D5056" s="10"/>
    </row>
    <row r="5057" spans="4:4" x14ac:dyDescent="0.2">
      <c r="D5057" s="10"/>
    </row>
  </sheetData>
  <mergeCells count="212">
    <mergeCell ref="C459:G459"/>
    <mergeCell ref="C439:G439"/>
    <mergeCell ref="C424:G424"/>
    <mergeCell ref="C418:G418"/>
    <mergeCell ref="C420:G420"/>
    <mergeCell ref="C422:G422"/>
    <mergeCell ref="C426:G426"/>
    <mergeCell ref="C428:G428"/>
    <mergeCell ref="C430:G430"/>
    <mergeCell ref="C432:G432"/>
    <mergeCell ref="C435:G435"/>
    <mergeCell ref="C404:G404"/>
    <mergeCell ref="C406:G406"/>
    <mergeCell ref="C409:G409"/>
    <mergeCell ref="C411:G411"/>
    <mergeCell ref="C413:G413"/>
    <mergeCell ref="C415:G415"/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45:G45"/>
    <mergeCell ref="C47:G47"/>
    <mergeCell ref="C49:G49"/>
    <mergeCell ref="C33:G33"/>
    <mergeCell ref="C35:G35"/>
    <mergeCell ref="C37:G37"/>
    <mergeCell ref="C63:G63"/>
    <mergeCell ref="C66:G66"/>
    <mergeCell ref="C68:G68"/>
    <mergeCell ref="A1:G1"/>
    <mergeCell ref="C2:G2"/>
    <mergeCell ref="C3:G3"/>
    <mergeCell ref="C4:G4"/>
    <mergeCell ref="C10:G10"/>
    <mergeCell ref="C12:G12"/>
    <mergeCell ref="C39:G39"/>
    <mergeCell ref="C41:G41"/>
    <mergeCell ref="C43:G43"/>
    <mergeCell ref="C26:G26"/>
    <mergeCell ref="C28:G28"/>
    <mergeCell ref="C31:G31"/>
    <mergeCell ref="C14:G14"/>
    <mergeCell ref="C16:G16"/>
    <mergeCell ref="C18:G18"/>
    <mergeCell ref="C20:G20"/>
    <mergeCell ref="C22:G22"/>
    <mergeCell ref="C24:G24"/>
  </mergeCells>
  <phoneticPr fontId="25" type="noConversion"/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1C15D7F-DF14-40A4-B324-6A64D2AA7D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518e5-3586-4e28-a4b0-42c89f704688"/>
    <ds:schemaRef ds:uri="9a61d8df-3f63-45b1-8d77-c9158ac84b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Ing.arch.Paula Peková</cp:lastModifiedBy>
  <cp:lastPrinted>2019-03-19T12:27:02Z</cp:lastPrinted>
  <dcterms:created xsi:type="dcterms:W3CDTF">2009-04-08T07:15:50Z</dcterms:created>
  <dcterms:modified xsi:type="dcterms:W3CDTF">2023-11-21T10:25:19Z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