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265" yWindow="-23295" windowWidth="34200" windowHeight="22515"/>
  </bookViews>
  <sheets>
    <sheet name="Sheet1" sheetId="1" r:id="rId1"/>
  </sheets>
  <externalReferences>
    <externalReference r:id="rId2"/>
  </externalReferences>
  <definedNames>
    <definedName name="FIRMA">[1]DATA!$A$2:$A$3</definedName>
    <definedName name="PRACOVNICI">[1]DATA!$B$2:$B$10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8" i="1"/>
  <c r="I7" i="1"/>
  <c r="I6" i="1"/>
  <c r="I5" i="1"/>
  <c r="I10" i="1"/>
  <c r="I20" i="1" l="1"/>
  <c r="I19" i="1"/>
  <c r="I18" i="1"/>
  <c r="I17" i="1"/>
  <c r="I16" i="1"/>
  <c r="I15" i="1"/>
  <c r="I14" i="1"/>
  <c r="I13" i="1" l="1"/>
  <c r="I11" i="1"/>
  <c r="I12" i="1" l="1"/>
  <c r="I21" i="1" s="1"/>
  <c r="I26" i="1" l="1"/>
  <c r="I24" i="1" l="1"/>
  <c r="I28" i="1" s="1"/>
</calcChain>
</file>

<file path=xl/sharedStrings.xml><?xml version="1.0" encoding="utf-8"?>
<sst xmlns="http://schemas.openxmlformats.org/spreadsheetml/2006/main" count="56" uniqueCount="39">
  <si>
    <t xml:space="preserve"> </t>
  </si>
  <si>
    <t>Typ:</t>
  </si>
  <si>
    <t>Název - popis:</t>
  </si>
  <si>
    <t>ks</t>
  </si>
  <si>
    <t xml:space="preserve">Jednotková 
cena:  </t>
  </si>
  <si>
    <t xml:space="preserve">Celková 
cena:  </t>
  </si>
  <si>
    <t>Intercom frame &amp; panels</t>
  </si>
  <si>
    <t>Riedel</t>
  </si>
  <si>
    <t>UIC-128</t>
  </si>
  <si>
    <t>RSP-1216HL</t>
  </si>
  <si>
    <t>CELKEM (bez DPH)</t>
  </si>
  <si>
    <t>Sleva</t>
  </si>
  <si>
    <t>CELKEM po slevě (bez DPH)</t>
  </si>
  <si>
    <t>Sazba DPH</t>
  </si>
  <si>
    <t>DPH</t>
  </si>
  <si>
    <t>CELKEM (s DPH)</t>
  </si>
  <si>
    <t>Příloha č. 3 - Tabulka pro výpočet nabídkové ceny</t>
  </si>
  <si>
    <t xml:space="preserve">Položka  </t>
  </si>
  <si>
    <t xml:space="preserve">Výrobce </t>
  </si>
  <si>
    <t>Uchazeč vyplní jen žlutě označená pole</t>
  </si>
  <si>
    <t>MN-Z-SFP-1000baseT</t>
  </si>
  <si>
    <t>INT_1200_PRO</t>
  </si>
  <si>
    <t>Celkem bez DPH</t>
  </si>
  <si>
    <t xml:space="preserve">                               Sazba DPH</t>
  </si>
  <si>
    <t>Celkem s DPH</t>
  </si>
  <si>
    <t>VAM Plus Upgrade - 32 to 64</t>
  </si>
  <si>
    <t>BL-BAT-1015-ST</t>
  </si>
  <si>
    <t>DSP-2312</t>
  </si>
  <si>
    <t>RSP-2318-APP-PLUS</t>
  </si>
  <si>
    <t>RSP-1232HL</t>
  </si>
  <si>
    <t>MIC-30</t>
  </si>
  <si>
    <t>ESP-1216HL</t>
  </si>
  <si>
    <t>PSU-032</t>
  </si>
  <si>
    <t>C1131-8PLTEPWE</t>
  </si>
  <si>
    <t>upgrade systému na nejnovější verzi</t>
  </si>
  <si>
    <t>15</t>
  </si>
  <si>
    <t>Cisco</t>
  </si>
  <si>
    <t>P-5GS6-GL</t>
  </si>
  <si>
    <t>SL-1100-4P-SEC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</si>
</sst>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\ &quot;Kč&quot;"/>
    <numFmt numFmtId="165" formatCode="#,##0.00\ &quot;Kč&quot;"/>
    <numFmt numFmtId="166" formatCode="#,##0&quot;,-&quot;;\-#,##0&quot;,-&quot;"/>
    <numFmt numFmtId="167" formatCode="[$-405]General"/>
    <numFmt numFmtId="168" formatCode="[$-405]0"/>
    <numFmt numFmtId="169" formatCode="#,##0&quot;     &quot;"/>
  </numFmts>
  <fonts count="24">
    <font>
      <sz val="12"/>
      <color theme="1"/>
      <name val="Calibri"/>
      <family val="2"/>
      <scheme val="minor"/>
    </font>
    <font>
      <sz val="11"/>
      <name val="Arial"/>
    </font>
    <font>
      <b/>
      <sz val="12"/>
      <name val="Arial"/>
    </font>
    <font>
      <sz val="10"/>
      <name val="Arimo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0"/>
      <color rgb="FF000000"/>
      <name val="Arial"/>
      <family val="2"/>
      <charset val="238"/>
    </font>
    <font>
      <b/>
      <sz val="14"/>
      <color rgb="FF999933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6"/>
      <name val="Arimo"/>
    </font>
    <font>
      <sz val="10"/>
      <color rgb="FF000000"/>
      <name val="Arial1"/>
    </font>
    <font>
      <sz val="10"/>
      <color rgb="FF000000"/>
      <name val="Arimo"/>
    </font>
    <font>
      <sz val="10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rgb="FFD9EAD3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D8D8D8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rgb="FFD8D8D8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167" fontId="21" fillId="0" borderId="0"/>
  </cellStyleXfs>
  <cellXfs count="98">
    <xf numFmtId="0" fontId="0" fillId="0" borderId="0" xfId="0"/>
    <xf numFmtId="0" fontId="2" fillId="6" borderId="10" xfId="0" applyFont="1" applyFill="1" applyBorder="1" applyAlignment="1" applyProtection="1">
      <alignment horizontal="center" vertical="center" wrapText="1"/>
    </xf>
    <xf numFmtId="0" fontId="0" fillId="5" borderId="11" xfId="0" applyFill="1" applyBorder="1" applyAlignment="1" applyProtection="1">
      <alignment vertical="top"/>
    </xf>
    <xf numFmtId="0" fontId="0" fillId="5" borderId="12" xfId="0" applyFill="1" applyBorder="1" applyAlignment="1" applyProtection="1">
      <alignment vertical="top"/>
    </xf>
    <xf numFmtId="0" fontId="0" fillId="0" borderId="0" xfId="0" applyProtection="1"/>
    <xf numFmtId="49" fontId="1" fillId="0" borderId="1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top"/>
    </xf>
    <xf numFmtId="0" fontId="3" fillId="0" borderId="2" xfId="0" applyFont="1" applyBorder="1" applyAlignment="1" applyProtection="1">
      <alignment vertical="top"/>
    </xf>
    <xf numFmtId="0" fontId="4" fillId="0" borderId="5" xfId="0" applyFont="1" applyBorder="1" applyAlignment="1" applyProtection="1">
      <alignment vertical="center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left" vertical="center" wrapText="1"/>
    </xf>
    <xf numFmtId="0" fontId="5" fillId="0" borderId="6" xfId="0" applyFont="1" applyBorder="1" applyAlignment="1" applyProtection="1">
      <alignment vertical="top"/>
    </xf>
    <xf numFmtId="0" fontId="4" fillId="0" borderId="7" xfId="0" applyFont="1" applyBorder="1" applyAlignment="1" applyProtection="1">
      <alignment horizontal="center" vertical="center" wrapText="1"/>
    </xf>
    <xf numFmtId="49" fontId="5" fillId="4" borderId="1" xfId="0" applyNumberFormat="1" applyFont="1" applyFill="1" applyBorder="1" applyAlignment="1" applyProtection="1">
      <alignment horizontal="center" vertical="center"/>
    </xf>
    <xf numFmtId="164" fontId="5" fillId="4" borderId="0" xfId="0" applyNumberFormat="1" applyFont="1" applyFill="1" applyBorder="1" applyAlignment="1" applyProtection="1">
      <alignment vertical="center"/>
    </xf>
    <xf numFmtId="0" fontId="6" fillId="4" borderId="0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horizontal="left" vertical="center" wrapText="1"/>
    </xf>
    <xf numFmtId="0" fontId="5" fillId="5" borderId="8" xfId="0" applyFont="1" applyFill="1" applyBorder="1" applyAlignment="1" applyProtection="1">
      <alignment vertical="top"/>
    </xf>
    <xf numFmtId="0" fontId="5" fillId="4" borderId="0" xfId="0" applyFont="1" applyFill="1" applyBorder="1" applyAlignment="1" applyProtection="1">
      <alignment vertical="center"/>
    </xf>
    <xf numFmtId="165" fontId="5" fillId="4" borderId="0" xfId="0" applyNumberFormat="1" applyFont="1" applyFill="1" applyBorder="1" applyAlignment="1" applyProtection="1">
      <alignment vertical="center"/>
    </xf>
    <xf numFmtId="164" fontId="6" fillId="4" borderId="2" xfId="0" applyNumberFormat="1" applyFont="1" applyFill="1" applyBorder="1" applyAlignment="1" applyProtection="1">
      <alignment vertical="center"/>
    </xf>
    <xf numFmtId="0" fontId="5" fillId="0" borderId="9" xfId="0" applyNumberFormat="1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168" fontId="22" fillId="0" borderId="9" xfId="2" applyNumberFormat="1" applyFont="1" applyBorder="1" applyAlignment="1" applyProtection="1">
      <alignment horizontal="center" vertical="center"/>
    </xf>
    <xf numFmtId="167" fontId="22" fillId="0" borderId="9" xfId="2" applyFont="1" applyBorder="1" applyAlignment="1" applyProtection="1">
      <alignment horizontal="left" vertical="center" wrapText="1"/>
    </xf>
    <xf numFmtId="164" fontId="5" fillId="8" borderId="9" xfId="0" applyNumberFormat="1" applyFont="1" applyFill="1" applyBorder="1" applyAlignment="1" applyProtection="1">
      <alignment horizontal="right" vertical="center"/>
    </xf>
    <xf numFmtId="0" fontId="5" fillId="0" borderId="15" xfId="0" applyNumberFormat="1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18" fillId="0" borderId="0" xfId="0" applyFont="1" applyProtection="1"/>
    <xf numFmtId="0" fontId="5" fillId="0" borderId="16" xfId="0" applyNumberFormat="1" applyFont="1" applyBorder="1" applyAlignment="1" applyProtection="1">
      <alignment horizontal="center" vertical="center"/>
    </xf>
    <xf numFmtId="0" fontId="5" fillId="0" borderId="16" xfId="0" applyFont="1" applyBorder="1" applyAlignment="1" applyProtection="1">
      <alignment horizontal="center" vertical="center"/>
    </xf>
    <xf numFmtId="167" fontId="22" fillId="0" borderId="9" xfId="2" applyFont="1" applyBorder="1" applyAlignment="1" applyProtection="1">
      <alignment horizontal="center" vertical="center"/>
    </xf>
    <xf numFmtId="169" fontId="22" fillId="0" borderId="9" xfId="2" applyNumberFormat="1" applyFont="1" applyBorder="1" applyAlignment="1" applyProtection="1">
      <alignment horizontal="left" vertical="center"/>
    </xf>
    <xf numFmtId="167" fontId="22" fillId="0" borderId="9" xfId="2" applyFont="1" applyBorder="1" applyAlignment="1" applyProtection="1">
      <alignment horizontal="left" vertical="center" wrapText="1"/>
    </xf>
    <xf numFmtId="169" fontId="22" fillId="0" borderId="9" xfId="2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center" vertical="top"/>
    </xf>
    <xf numFmtId="0" fontId="4" fillId="0" borderId="9" xfId="0" applyFont="1" applyBorder="1" applyAlignment="1" applyProtection="1">
      <alignment horizontal="left" vertical="top"/>
    </xf>
    <xf numFmtId="0" fontId="5" fillId="0" borderId="9" xfId="0" applyFont="1" applyBorder="1" applyAlignment="1" applyProtection="1">
      <alignment horizontal="left" vertical="top"/>
    </xf>
    <xf numFmtId="49" fontId="9" fillId="0" borderId="9" xfId="0" applyNumberFormat="1" applyFont="1" applyBorder="1" applyAlignment="1" applyProtection="1">
      <alignment horizontal="right" vertical="top"/>
    </xf>
    <xf numFmtId="0" fontId="8" fillId="0" borderId="9" xfId="0" applyFont="1" applyBorder="1" applyAlignment="1" applyProtection="1">
      <alignment horizontal="right" vertical="top"/>
    </xf>
    <xf numFmtId="1" fontId="23" fillId="0" borderId="9" xfId="0" applyNumberFormat="1" applyFont="1" applyBorder="1" applyAlignment="1" applyProtection="1">
      <alignment horizontal="center" vertical="center" wrapText="1"/>
    </xf>
    <xf numFmtId="0" fontId="20" fillId="7" borderId="14" xfId="1" applyFont="1" applyFill="1" applyBorder="1" applyAlignment="1" applyProtection="1">
      <alignment horizontal="right" vertical="center"/>
    </xf>
    <xf numFmtId="164" fontId="11" fillId="7" borderId="14" xfId="0" applyNumberFormat="1" applyFont="1" applyFill="1" applyBorder="1" applyAlignment="1" applyProtection="1">
      <alignment vertical="center"/>
    </xf>
    <xf numFmtId="0" fontId="11" fillId="7" borderId="14" xfId="0" applyFont="1" applyFill="1" applyBorder="1" applyAlignment="1" applyProtection="1">
      <alignment vertical="center"/>
    </xf>
    <xf numFmtId="0" fontId="11" fillId="7" borderId="14" xfId="0" applyFont="1" applyFill="1" applyBorder="1" applyAlignment="1" applyProtection="1">
      <alignment horizontal="right" vertical="center"/>
    </xf>
    <xf numFmtId="165" fontId="11" fillId="7" borderId="14" xfId="0" applyNumberFormat="1" applyFont="1" applyFill="1" applyBorder="1" applyAlignment="1" applyProtection="1">
      <alignment vertical="center"/>
    </xf>
    <xf numFmtId="164" fontId="11" fillId="7" borderId="9" xfId="0" applyNumberFormat="1" applyFont="1" applyFill="1" applyBorder="1" applyAlignment="1" applyProtection="1">
      <alignment vertical="center"/>
    </xf>
    <xf numFmtId="49" fontId="9" fillId="0" borderId="1" xfId="0" applyNumberFormat="1" applyFont="1" applyBorder="1" applyAlignment="1" applyProtection="1">
      <alignment horizontal="right" vertical="top"/>
    </xf>
    <xf numFmtId="0" fontId="9" fillId="0" borderId="0" xfId="0" applyFont="1" applyBorder="1" applyAlignment="1" applyProtection="1">
      <alignment horizontal="right" vertical="top"/>
    </xf>
    <xf numFmtId="1" fontId="10" fillId="0" borderId="0" xfId="0" applyNumberFormat="1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left" vertical="top"/>
    </xf>
    <xf numFmtId="0" fontId="9" fillId="0" borderId="0" xfId="0" applyFont="1" applyBorder="1" applyAlignment="1" applyProtection="1">
      <alignment horizontal="left" vertical="top"/>
    </xf>
    <xf numFmtId="0" fontId="11" fillId="0" borderId="0" xfId="0" applyFont="1" applyBorder="1" applyAlignment="1" applyProtection="1">
      <alignment horizontal="right" vertical="top"/>
    </xf>
    <xf numFmtId="1" fontId="11" fillId="0" borderId="0" xfId="0" applyNumberFormat="1" applyFont="1" applyBorder="1" applyAlignment="1" applyProtection="1">
      <alignment horizontal="center" vertical="top"/>
    </xf>
    <xf numFmtId="166" fontId="11" fillId="0" borderId="0" xfId="0" applyNumberFormat="1" applyFont="1" applyBorder="1" applyAlignment="1" applyProtection="1">
      <alignment horizontal="right" vertical="top"/>
    </xf>
    <xf numFmtId="166" fontId="11" fillId="0" borderId="9" xfId="0" applyNumberFormat="1" applyFont="1" applyBorder="1" applyAlignment="1" applyProtection="1">
      <alignment horizontal="right" vertical="top"/>
    </xf>
    <xf numFmtId="1" fontId="11" fillId="0" borderId="0" xfId="0" applyNumberFormat="1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right" vertical="top"/>
    </xf>
    <xf numFmtId="9" fontId="12" fillId="0" borderId="0" xfId="0" applyNumberFormat="1" applyFont="1" applyBorder="1" applyAlignment="1" applyProtection="1">
      <alignment horizontal="center" vertical="top"/>
    </xf>
    <xf numFmtId="0" fontId="12" fillId="0" borderId="0" xfId="0" applyFont="1" applyBorder="1" applyAlignment="1" applyProtection="1">
      <alignment horizontal="center" vertical="top"/>
    </xf>
    <xf numFmtId="0" fontId="12" fillId="0" borderId="9" xfId="0" applyFont="1" applyBorder="1" applyAlignment="1" applyProtection="1">
      <alignment horizontal="center" vertical="top"/>
    </xf>
    <xf numFmtId="49" fontId="11" fillId="2" borderId="1" xfId="0" applyNumberFormat="1" applyFont="1" applyFill="1" applyBorder="1" applyAlignment="1" applyProtection="1">
      <alignment horizontal="center" vertical="center"/>
    </xf>
    <xf numFmtId="164" fontId="11" fillId="2" borderId="0" xfId="0" applyNumberFormat="1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13" fillId="2" borderId="0" xfId="0" applyFont="1" applyFill="1" applyBorder="1" applyAlignment="1" applyProtection="1">
      <alignment horizontal="right" vertical="center"/>
    </xf>
    <xf numFmtId="0" fontId="14" fillId="2" borderId="0" xfId="0" applyFont="1" applyFill="1" applyBorder="1" applyAlignment="1" applyProtection="1">
      <alignment vertical="center"/>
    </xf>
    <xf numFmtId="9" fontId="14" fillId="2" borderId="0" xfId="0" applyNumberFormat="1" applyFont="1" applyFill="1" applyBorder="1" applyAlignment="1" applyProtection="1">
      <alignment horizontal="center" vertical="center"/>
    </xf>
    <xf numFmtId="164" fontId="15" fillId="2" borderId="9" xfId="0" applyNumberFormat="1" applyFont="1" applyFill="1" applyBorder="1" applyAlignment="1" applyProtection="1">
      <alignment vertical="center"/>
    </xf>
    <xf numFmtId="49" fontId="9" fillId="0" borderId="13" xfId="0" applyNumberFormat="1" applyFont="1" applyBorder="1" applyAlignment="1" applyProtection="1">
      <alignment horizontal="right" vertical="top"/>
    </xf>
    <xf numFmtId="0" fontId="9" fillId="0" borderId="14" xfId="0" applyFont="1" applyBorder="1" applyAlignment="1" applyProtection="1">
      <alignment horizontal="right" vertical="top"/>
    </xf>
    <xf numFmtId="1" fontId="10" fillId="0" borderId="14" xfId="0" applyNumberFormat="1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left" vertical="top"/>
    </xf>
    <xf numFmtId="0" fontId="4" fillId="0" borderId="14" xfId="0" applyFont="1" applyBorder="1" applyAlignment="1" applyProtection="1">
      <alignment horizontal="left" vertical="top"/>
    </xf>
    <xf numFmtId="0" fontId="4" fillId="0" borderId="14" xfId="0" applyFont="1" applyBorder="1" applyAlignment="1" applyProtection="1">
      <alignment horizontal="right" vertical="top"/>
    </xf>
    <xf numFmtId="9" fontId="4" fillId="8" borderId="14" xfId="0" applyNumberFormat="1" applyFont="1" applyFill="1" applyBorder="1" applyAlignment="1" applyProtection="1">
      <alignment horizontal="center" vertical="top"/>
    </xf>
    <xf numFmtId="166" fontId="4" fillId="0" borderId="14" xfId="0" applyNumberFormat="1" applyFont="1" applyBorder="1" applyAlignment="1" applyProtection="1">
      <alignment horizontal="right" vertical="top"/>
    </xf>
    <xf numFmtId="164" fontId="11" fillId="0" borderId="9" xfId="0" applyNumberFormat="1" applyFont="1" applyBorder="1" applyAlignment="1" applyProtection="1">
      <alignment vertical="center"/>
    </xf>
    <xf numFmtId="49" fontId="16" fillId="0" borderId="1" xfId="0" applyNumberFormat="1" applyFont="1" applyBorder="1" applyAlignment="1" applyProtection="1">
      <alignment horizontal="left" vertical="top"/>
    </xf>
    <xf numFmtId="1" fontId="9" fillId="0" borderId="0" xfId="0" applyNumberFormat="1" applyFont="1" applyBorder="1" applyAlignment="1" applyProtection="1">
      <alignment horizontal="center" vertical="top"/>
    </xf>
    <xf numFmtId="166" fontId="9" fillId="0" borderId="0" xfId="0" applyNumberFormat="1" applyFont="1" applyBorder="1" applyAlignment="1" applyProtection="1">
      <alignment horizontal="right" vertical="top"/>
    </xf>
    <xf numFmtId="166" fontId="9" fillId="0" borderId="9" xfId="0" applyNumberFormat="1" applyFont="1" applyBorder="1" applyAlignment="1" applyProtection="1">
      <alignment horizontal="right" vertical="top"/>
    </xf>
    <xf numFmtId="49" fontId="11" fillId="7" borderId="13" xfId="0" applyNumberFormat="1" applyFont="1" applyFill="1" applyBorder="1" applyAlignment="1" applyProtection="1">
      <alignment horizontal="center" vertical="center"/>
    </xf>
    <xf numFmtId="0" fontId="17" fillId="7" borderId="14" xfId="0" applyFont="1" applyFill="1" applyBorder="1" applyAlignment="1" applyProtection="1">
      <alignment vertical="center"/>
    </xf>
    <xf numFmtId="164" fontId="11" fillId="9" borderId="9" xfId="0" applyNumberFormat="1" applyFont="1" applyFill="1" applyBorder="1" applyAlignment="1" applyProtection="1">
      <alignment vertical="center"/>
    </xf>
    <xf numFmtId="49" fontId="9" fillId="0" borderId="3" xfId="0" applyNumberFormat="1" applyFont="1" applyBorder="1" applyAlignment="1" applyProtection="1">
      <alignment horizontal="right" vertical="top"/>
    </xf>
    <xf numFmtId="0" fontId="9" fillId="0" borderId="4" xfId="0" applyFont="1" applyBorder="1" applyAlignment="1" applyProtection="1">
      <alignment horizontal="right" vertical="top"/>
    </xf>
    <xf numFmtId="0" fontId="9" fillId="0" borderId="4" xfId="0" applyFont="1" applyBorder="1" applyAlignment="1" applyProtection="1">
      <alignment horizontal="left" vertical="top"/>
    </xf>
    <xf numFmtId="0" fontId="11" fillId="0" borderId="4" xfId="0" applyFont="1" applyBorder="1" applyAlignment="1" applyProtection="1">
      <alignment horizontal="left" vertical="top"/>
    </xf>
    <xf numFmtId="0" fontId="8" fillId="0" borderId="4" xfId="0" applyFont="1" applyBorder="1" applyAlignment="1" applyProtection="1">
      <alignment horizontal="right" vertical="top"/>
    </xf>
    <xf numFmtId="1" fontId="9" fillId="0" borderId="4" xfId="0" applyNumberFormat="1" applyFont="1" applyBorder="1" applyAlignment="1" applyProtection="1">
      <alignment horizontal="center" vertical="top"/>
    </xf>
    <xf numFmtId="166" fontId="9" fillId="0" borderId="4" xfId="0" applyNumberFormat="1" applyFont="1" applyBorder="1" applyAlignment="1" applyProtection="1">
      <alignment horizontal="right" vertical="top"/>
    </xf>
    <xf numFmtId="49" fontId="9" fillId="0" borderId="0" xfId="0" applyNumberFormat="1" applyFont="1" applyBorder="1" applyAlignment="1" applyProtection="1">
      <alignment horizontal="right" vertical="top"/>
    </xf>
    <xf numFmtId="0" fontId="8" fillId="0" borderId="0" xfId="0" applyFont="1" applyBorder="1" applyAlignment="1" applyProtection="1">
      <alignment vertical="top"/>
    </xf>
    <xf numFmtId="0" fontId="8" fillId="0" borderId="0" xfId="0" applyFont="1" applyProtection="1"/>
    <xf numFmtId="0" fontId="18" fillId="3" borderId="0" xfId="0" applyFont="1" applyFill="1" applyProtection="1"/>
    <xf numFmtId="164" fontId="5" fillId="3" borderId="9" xfId="0" applyNumberFormat="1" applyFont="1" applyFill="1" applyBorder="1" applyAlignment="1" applyProtection="1">
      <alignment horizontal="right" vertical="center"/>
      <protection locked="0"/>
    </xf>
    <xf numFmtId="164" fontId="5" fillId="3" borderId="15" xfId="0" applyNumberFormat="1" applyFont="1" applyFill="1" applyBorder="1" applyAlignment="1" applyProtection="1">
      <alignment horizontal="right" vertical="center"/>
      <protection locked="0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wnloads/SI20210330JSm_CRo-RIED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Items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="130" zoomScaleNormal="130" workbookViewId="0">
      <selection activeCell="H11" sqref="H11"/>
    </sheetView>
  </sheetViews>
  <sheetFormatPr defaultColWidth="11" defaultRowHeight="15.75"/>
  <cols>
    <col min="1" max="1" width="6.875" style="4" customWidth="1"/>
    <col min="2" max="2" width="9" style="4" customWidth="1"/>
    <col min="3" max="3" width="9.125" style="4" customWidth="1"/>
    <col min="4" max="4" width="39" style="4" customWidth="1"/>
    <col min="5" max="5" width="3.875" style="4" hidden="1" customWidth="1"/>
    <col min="6" max="6" width="3.625" style="4" hidden="1" customWidth="1"/>
    <col min="7" max="7" width="4.875" style="4" customWidth="1"/>
    <col min="8" max="8" width="12.75" style="4" customWidth="1"/>
    <col min="9" max="9" width="12.125" style="4" customWidth="1"/>
    <col min="10" max="16384" width="11" style="4"/>
  </cols>
  <sheetData>
    <row r="1" spans="1:11">
      <c r="A1" s="1" t="s">
        <v>16</v>
      </c>
      <c r="B1" s="2"/>
      <c r="C1" s="2"/>
      <c r="D1" s="2"/>
      <c r="E1" s="2"/>
      <c r="F1" s="2"/>
      <c r="G1" s="2"/>
      <c r="H1" s="2"/>
      <c r="I1" s="3"/>
    </row>
    <row r="2" spans="1:11">
      <c r="A2" s="5"/>
      <c r="B2" s="6"/>
      <c r="C2" s="6"/>
      <c r="D2" s="6"/>
      <c r="E2" s="6"/>
      <c r="F2" s="6"/>
      <c r="G2" s="6"/>
      <c r="H2" s="6"/>
      <c r="I2" s="7"/>
    </row>
    <row r="3" spans="1:11" ht="25.5">
      <c r="A3" s="8" t="s">
        <v>17</v>
      </c>
      <c r="B3" s="9" t="s">
        <v>18</v>
      </c>
      <c r="C3" s="10" t="s">
        <v>1</v>
      </c>
      <c r="D3" s="11" t="s">
        <v>2</v>
      </c>
      <c r="E3" s="12"/>
      <c r="F3" s="12"/>
      <c r="G3" s="10" t="s">
        <v>3</v>
      </c>
      <c r="H3" s="9" t="s">
        <v>4</v>
      </c>
      <c r="I3" s="13" t="s">
        <v>5</v>
      </c>
    </row>
    <row r="4" spans="1:11" ht="30.95" customHeight="1">
      <c r="A4" s="14"/>
      <c r="B4" s="15"/>
      <c r="C4" s="16"/>
      <c r="D4" s="17" t="s">
        <v>6</v>
      </c>
      <c r="E4" s="18"/>
      <c r="F4" s="18"/>
      <c r="G4" s="19"/>
      <c r="H4" s="20"/>
      <c r="I4" s="21" t="s">
        <v>0</v>
      </c>
    </row>
    <row r="5" spans="1:11">
      <c r="A5" s="22">
        <v>1</v>
      </c>
      <c r="B5" s="23" t="s">
        <v>7</v>
      </c>
      <c r="C5" s="24">
        <v>1082031</v>
      </c>
      <c r="D5" s="25" t="s">
        <v>25</v>
      </c>
      <c r="E5" s="25"/>
      <c r="F5" s="25"/>
      <c r="G5" s="24">
        <v>1</v>
      </c>
      <c r="H5" s="96">
        <v>0</v>
      </c>
      <c r="I5" s="26">
        <f t="shared" ref="I5:I20" si="0">PRODUCT(G5:H5)</f>
        <v>0</v>
      </c>
    </row>
    <row r="6" spans="1:11">
      <c r="A6" s="22">
        <v>2</v>
      </c>
      <c r="B6" s="23" t="s">
        <v>7</v>
      </c>
      <c r="C6" s="24">
        <v>1020100</v>
      </c>
      <c r="D6" s="25" t="s">
        <v>8</v>
      </c>
      <c r="E6" s="25"/>
      <c r="F6" s="25"/>
      <c r="G6" s="24">
        <v>2</v>
      </c>
      <c r="H6" s="96">
        <v>0</v>
      </c>
      <c r="I6" s="26">
        <f t="shared" si="0"/>
        <v>0</v>
      </c>
    </row>
    <row r="7" spans="1:11">
      <c r="A7" s="22">
        <v>3</v>
      </c>
      <c r="B7" s="23" t="s">
        <v>7</v>
      </c>
      <c r="C7" s="24">
        <v>9300645</v>
      </c>
      <c r="D7" s="25" t="s">
        <v>20</v>
      </c>
      <c r="E7" s="25"/>
      <c r="F7" s="25"/>
      <c r="G7" s="24">
        <v>4</v>
      </c>
      <c r="H7" s="96">
        <v>0</v>
      </c>
      <c r="I7" s="26">
        <f t="shared" si="0"/>
        <v>0</v>
      </c>
    </row>
    <row r="8" spans="1:11" ht="16.149999999999999" customHeight="1">
      <c r="A8" s="22">
        <v>4</v>
      </c>
      <c r="B8" s="23" t="s">
        <v>7</v>
      </c>
      <c r="C8" s="24">
        <v>1430050</v>
      </c>
      <c r="D8" s="25" t="s">
        <v>26</v>
      </c>
      <c r="E8" s="25"/>
      <c r="F8" s="25"/>
      <c r="G8" s="24">
        <v>2</v>
      </c>
      <c r="H8" s="96">
        <v>0</v>
      </c>
      <c r="I8" s="26">
        <f t="shared" si="0"/>
        <v>0</v>
      </c>
    </row>
    <row r="9" spans="1:11">
      <c r="A9" s="22">
        <v>5</v>
      </c>
      <c r="B9" s="23" t="s">
        <v>7</v>
      </c>
      <c r="C9" s="24">
        <v>1220120</v>
      </c>
      <c r="D9" s="25" t="s">
        <v>27</v>
      </c>
      <c r="E9" s="25"/>
      <c r="F9" s="25"/>
      <c r="G9" s="24">
        <v>3</v>
      </c>
      <c r="H9" s="96">
        <v>0</v>
      </c>
      <c r="I9" s="26">
        <f t="shared" si="0"/>
        <v>0</v>
      </c>
    </row>
    <row r="10" spans="1:11">
      <c r="A10" s="22">
        <v>6</v>
      </c>
      <c r="B10" s="23" t="s">
        <v>7</v>
      </c>
      <c r="C10" s="24">
        <v>1220205</v>
      </c>
      <c r="D10" s="25" t="s">
        <v>28</v>
      </c>
      <c r="E10" s="25"/>
      <c r="F10" s="25"/>
      <c r="G10" s="24">
        <v>3</v>
      </c>
      <c r="H10" s="96">
        <v>0</v>
      </c>
      <c r="I10" s="26">
        <f t="shared" si="0"/>
        <v>0</v>
      </c>
    </row>
    <row r="11" spans="1:11">
      <c r="A11" s="27">
        <v>7</v>
      </c>
      <c r="B11" s="28" t="s">
        <v>7</v>
      </c>
      <c r="C11" s="24">
        <v>1220500</v>
      </c>
      <c r="D11" s="25" t="s">
        <v>29</v>
      </c>
      <c r="E11" s="25"/>
      <c r="F11" s="25"/>
      <c r="G11" s="24">
        <v>2</v>
      </c>
      <c r="H11" s="97">
        <v>0</v>
      </c>
      <c r="I11" s="26">
        <f t="shared" si="0"/>
        <v>0</v>
      </c>
      <c r="K11" s="29"/>
    </row>
    <row r="12" spans="1:11" ht="17.25" customHeight="1">
      <c r="A12" s="22">
        <v>8</v>
      </c>
      <c r="B12" s="23" t="s">
        <v>7</v>
      </c>
      <c r="C12" s="24">
        <v>1220600</v>
      </c>
      <c r="D12" s="25" t="s">
        <v>9</v>
      </c>
      <c r="E12" s="25"/>
      <c r="F12" s="25"/>
      <c r="G12" s="24">
        <v>2</v>
      </c>
      <c r="H12" s="96">
        <v>0</v>
      </c>
      <c r="I12" s="26">
        <f t="shared" ref="I12" si="1">PRODUCT(G12:H12)</f>
        <v>0</v>
      </c>
    </row>
    <row r="13" spans="1:11">
      <c r="A13" s="30">
        <v>9</v>
      </c>
      <c r="B13" s="31" t="s">
        <v>7</v>
      </c>
      <c r="C13" s="24">
        <v>1220250</v>
      </c>
      <c r="D13" s="25" t="s">
        <v>21</v>
      </c>
      <c r="E13" s="25"/>
      <c r="F13" s="25"/>
      <c r="G13" s="24">
        <v>4</v>
      </c>
      <c r="H13" s="96">
        <v>0</v>
      </c>
      <c r="I13" s="26">
        <f t="shared" si="0"/>
        <v>0</v>
      </c>
    </row>
    <row r="14" spans="1:11">
      <c r="A14" s="22">
        <v>10</v>
      </c>
      <c r="B14" s="31" t="s">
        <v>7</v>
      </c>
      <c r="C14" s="24">
        <v>6390004</v>
      </c>
      <c r="D14" s="25" t="s">
        <v>30</v>
      </c>
      <c r="E14" s="25"/>
      <c r="F14" s="25"/>
      <c r="G14" s="24">
        <v>8</v>
      </c>
      <c r="H14" s="96">
        <v>0</v>
      </c>
      <c r="I14" s="26">
        <f t="shared" si="0"/>
        <v>0</v>
      </c>
    </row>
    <row r="15" spans="1:11">
      <c r="A15" s="22">
        <v>11</v>
      </c>
      <c r="B15" s="31" t="s">
        <v>7</v>
      </c>
      <c r="C15" s="24">
        <v>1220700</v>
      </c>
      <c r="D15" s="25" t="s">
        <v>31</v>
      </c>
      <c r="E15" s="25"/>
      <c r="F15" s="25"/>
      <c r="G15" s="24">
        <v>1</v>
      </c>
      <c r="H15" s="96">
        <v>0</v>
      </c>
      <c r="I15" s="26">
        <f t="shared" si="0"/>
        <v>0</v>
      </c>
    </row>
    <row r="16" spans="1:11">
      <c r="A16" s="22">
        <v>12</v>
      </c>
      <c r="B16" s="31" t="s">
        <v>7</v>
      </c>
      <c r="C16" s="24">
        <v>1010006</v>
      </c>
      <c r="D16" s="25" t="s">
        <v>32</v>
      </c>
      <c r="E16" s="25"/>
      <c r="F16" s="25"/>
      <c r="G16" s="24">
        <v>1</v>
      </c>
      <c r="H16" s="96">
        <v>0</v>
      </c>
      <c r="I16" s="26">
        <f t="shared" si="0"/>
        <v>0</v>
      </c>
    </row>
    <row r="17" spans="1:9" ht="16.149999999999999" customHeight="1">
      <c r="A17" s="22">
        <v>13</v>
      </c>
      <c r="B17" s="31" t="s">
        <v>7</v>
      </c>
      <c r="C17" s="32" t="s">
        <v>36</v>
      </c>
      <c r="D17" s="33" t="s">
        <v>37</v>
      </c>
      <c r="E17" s="34"/>
      <c r="F17" s="34"/>
      <c r="G17" s="24">
        <v>2</v>
      </c>
      <c r="H17" s="96">
        <v>0</v>
      </c>
      <c r="I17" s="26">
        <f t="shared" si="0"/>
        <v>0</v>
      </c>
    </row>
    <row r="18" spans="1:9">
      <c r="A18" s="22">
        <v>14</v>
      </c>
      <c r="B18" s="31" t="s">
        <v>7</v>
      </c>
      <c r="C18" s="32" t="s">
        <v>36</v>
      </c>
      <c r="D18" s="35" t="s">
        <v>38</v>
      </c>
      <c r="E18" s="34"/>
      <c r="F18" s="34"/>
      <c r="G18" s="24">
        <v>3</v>
      </c>
      <c r="H18" s="96">
        <v>0</v>
      </c>
      <c r="I18" s="26">
        <f t="shared" si="0"/>
        <v>0</v>
      </c>
    </row>
    <row r="19" spans="1:9">
      <c r="A19" s="36" t="s">
        <v>35</v>
      </c>
      <c r="B19" s="31" t="s">
        <v>7</v>
      </c>
      <c r="C19" s="32" t="s">
        <v>36</v>
      </c>
      <c r="D19" s="35" t="s">
        <v>33</v>
      </c>
      <c r="E19" s="37"/>
      <c r="F19" s="38"/>
      <c r="G19" s="24">
        <v>2</v>
      </c>
      <c r="H19" s="96">
        <v>0</v>
      </c>
      <c r="I19" s="26">
        <f t="shared" si="0"/>
        <v>0</v>
      </c>
    </row>
    <row r="20" spans="1:9">
      <c r="A20" s="39"/>
      <c r="B20" s="40"/>
      <c r="C20" s="41"/>
      <c r="D20" s="33" t="s">
        <v>34</v>
      </c>
      <c r="E20" s="37"/>
      <c r="F20" s="38"/>
      <c r="G20" s="24">
        <v>1</v>
      </c>
      <c r="H20" s="96">
        <v>0</v>
      </c>
      <c r="I20" s="26">
        <f t="shared" si="0"/>
        <v>0</v>
      </c>
    </row>
    <row r="21" spans="1:9" ht="20.25">
      <c r="A21" s="42"/>
      <c r="B21" s="43" t="s">
        <v>22</v>
      </c>
      <c r="C21" s="43"/>
      <c r="D21" s="44"/>
      <c r="E21" s="44"/>
      <c r="F21" s="45" t="s">
        <v>10</v>
      </c>
      <c r="G21" s="44"/>
      <c r="H21" s="46"/>
      <c r="I21" s="47">
        <f>SUM(I5:I20)</f>
        <v>0</v>
      </c>
    </row>
    <row r="22" spans="1:9">
      <c r="A22" s="48"/>
      <c r="B22" s="49"/>
      <c r="C22" s="50"/>
      <c r="D22" s="51"/>
      <c r="E22" s="52"/>
      <c r="F22" s="53"/>
      <c r="G22" s="54"/>
      <c r="H22" s="55"/>
      <c r="I22" s="56"/>
    </row>
    <row r="23" spans="1:9" ht="15.75" hidden="1" customHeight="1">
      <c r="A23" s="48"/>
      <c r="B23" s="49"/>
      <c r="C23" s="57">
        <v>1210015</v>
      </c>
      <c r="D23" s="51"/>
      <c r="E23" s="52"/>
      <c r="F23" s="58"/>
      <c r="G23" s="59"/>
      <c r="H23" s="60" t="s">
        <v>11</v>
      </c>
      <c r="I23" s="61"/>
    </row>
    <row r="24" spans="1:9" ht="20.25" hidden="1" customHeight="1">
      <c r="A24" s="62"/>
      <c r="B24" s="63"/>
      <c r="C24" s="50"/>
      <c r="D24" s="64"/>
      <c r="E24" s="64"/>
      <c r="F24" s="65" t="s">
        <v>12</v>
      </c>
      <c r="G24" s="66"/>
      <c r="H24" s="67">
        <v>0</v>
      </c>
      <c r="I24" s="68">
        <f>I21*(1-H24)</f>
        <v>0</v>
      </c>
    </row>
    <row r="25" spans="1:9" ht="15.75" hidden="1" customHeight="1">
      <c r="A25" s="48"/>
      <c r="B25" s="49"/>
      <c r="C25" s="57">
        <v>6390003</v>
      </c>
      <c r="D25" s="51"/>
      <c r="E25" s="52"/>
      <c r="F25" s="58"/>
      <c r="G25" s="59"/>
      <c r="H25" s="55"/>
      <c r="I25" s="56"/>
    </row>
    <row r="26" spans="1:9">
      <c r="A26" s="69"/>
      <c r="B26" s="70" t="s">
        <v>23</v>
      </c>
      <c r="C26" s="71"/>
      <c r="D26" s="72"/>
      <c r="E26" s="73"/>
      <c r="F26" s="74" t="s">
        <v>13</v>
      </c>
      <c r="G26" s="75">
        <v>0.21</v>
      </c>
      <c r="H26" s="76" t="s">
        <v>14</v>
      </c>
      <c r="I26" s="77">
        <f>I21*G26</f>
        <v>0</v>
      </c>
    </row>
    <row r="27" spans="1:9">
      <c r="A27" s="78"/>
      <c r="B27" s="49"/>
      <c r="C27" s="57" t="s">
        <v>0</v>
      </c>
      <c r="D27" s="51"/>
      <c r="E27" s="52"/>
      <c r="F27" s="49"/>
      <c r="G27" s="79"/>
      <c r="H27" s="80"/>
      <c r="I27" s="81"/>
    </row>
    <row r="28" spans="1:9" ht="18">
      <c r="A28" s="82"/>
      <c r="B28" s="43" t="s">
        <v>24</v>
      </c>
      <c r="C28" s="83"/>
      <c r="D28" s="44"/>
      <c r="E28" s="44"/>
      <c r="F28" s="45" t="s">
        <v>15</v>
      </c>
      <c r="G28" s="44"/>
      <c r="H28" s="46"/>
      <c r="I28" s="84">
        <f>I24+I24*G26</f>
        <v>0</v>
      </c>
    </row>
    <row r="29" spans="1:9">
      <c r="A29" s="85"/>
      <c r="B29" s="86"/>
      <c r="C29" s="87"/>
      <c r="D29" s="88"/>
      <c r="E29" s="87"/>
      <c r="F29" s="89"/>
      <c r="G29" s="90"/>
      <c r="H29" s="91"/>
      <c r="I29" s="81"/>
    </row>
    <row r="30" spans="1:9">
      <c r="A30" s="92"/>
      <c r="B30" s="49"/>
      <c r="C30" s="52"/>
      <c r="D30" s="51"/>
      <c r="E30" s="52"/>
      <c r="F30" s="93"/>
      <c r="G30" s="79"/>
      <c r="H30" s="80"/>
      <c r="I30" s="80"/>
    </row>
    <row r="31" spans="1:9">
      <c r="A31" s="94"/>
      <c r="B31" s="94"/>
      <c r="C31" s="94"/>
      <c r="D31" s="94"/>
      <c r="E31" s="94"/>
      <c r="F31" s="94"/>
      <c r="G31" s="94"/>
      <c r="H31" s="94"/>
      <c r="I31" s="94"/>
    </row>
    <row r="32" spans="1:9">
      <c r="A32" s="95" t="s">
        <v>19</v>
      </c>
      <c r="B32" s="95"/>
      <c r="C32" s="95"/>
      <c r="D32" s="95"/>
      <c r="E32" s="95"/>
      <c r="F32" s="94"/>
      <c r="G32" s="94"/>
      <c r="H32" s="94"/>
      <c r="I32" s="94"/>
    </row>
  </sheetData>
  <sheetProtection algorithmName="SHA-512" hashValue="I549Dc6IQxvfuKIfgYeUKkY8xByEIyOhdP/SaY6va5sTrPFj1OvBl9mJ/US73zhEH+VgigoQriICXVfVeeeVQA==" saltValue="8yXJ/9hpB0ld3U1/RJUIeA==" spinCount="100000" sheet="1" objects="1" scenarios="1" selectLockedCells="1"/>
  <mergeCells count="16">
    <mergeCell ref="D14:F14"/>
    <mergeCell ref="D15:F15"/>
    <mergeCell ref="D16:F16"/>
    <mergeCell ref="A1:I1"/>
    <mergeCell ref="A2:I2"/>
    <mergeCell ref="D3:F3"/>
    <mergeCell ref="D4:F4"/>
    <mergeCell ref="D5:F5"/>
    <mergeCell ref="D11:F11"/>
    <mergeCell ref="D13:F13"/>
    <mergeCell ref="D6:F6"/>
    <mergeCell ref="D7:F7"/>
    <mergeCell ref="D8:F8"/>
    <mergeCell ref="D9:F9"/>
    <mergeCell ref="D10:F10"/>
    <mergeCell ref="D12:F12"/>
  </mergeCells>
  <dataValidations count="1">
    <dataValidation type="list" allowBlank="1" sqref="D5:D16">
      <formula1>#REF!</formula1>
    </dataValidation>
  </dataValidation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2022-02-04T09:24:24Z</dcterms:created>
  <dcterms:modified xsi:type="dcterms:W3CDTF">2023-07-14T12:34:31Z</dcterms:modified>
</cp:coreProperties>
</file>