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.mlejnek\Documents\"/>
    </mc:Choice>
  </mc:AlternateContent>
  <xr:revisionPtr revIDLastSave="0" documentId="8_{4835B651-B8B0-457D-A645-1651D8DAA92F}" xr6:coauthVersionLast="47" xr6:coauthVersionMax="47" xr10:uidLastSave="{00000000-0000-0000-0000-000000000000}"/>
  <bookViews>
    <workbookView xWindow="-110" yWindow="-110" windowWidth="19420" windowHeight="10420" xr2:uid="{0A3B56B0-7F36-4B8C-8600-0197353785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7" i="1"/>
  <c r="K38" i="1"/>
  <c r="K39" i="1"/>
  <c r="K40" i="1"/>
  <c r="K12" i="1"/>
  <c r="K13" i="1"/>
  <c r="K11" i="1"/>
  <c r="K10" i="1"/>
  <c r="K26" i="1"/>
  <c r="K27" i="1"/>
  <c r="K28" i="1"/>
  <c r="K29" i="1"/>
  <c r="K30" i="1"/>
  <c r="K31" i="1"/>
  <c r="K32" i="1"/>
  <c r="K33" i="1"/>
  <c r="K34" i="1"/>
  <c r="K35" i="1"/>
  <c r="K36" i="1"/>
  <c r="K25" i="1"/>
  <c r="K24" i="1"/>
  <c r="K19" i="1"/>
  <c r="K17" i="1"/>
  <c r="K18" i="1"/>
  <c r="K16" i="1"/>
  <c r="D13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5" i="1"/>
  <c r="D24" i="1"/>
  <c r="D12" i="1"/>
  <c r="D11" i="1"/>
  <c r="D10" i="1"/>
  <c r="K45" i="1" l="1"/>
  <c r="K20" i="1"/>
  <c r="K47" i="1" s="1"/>
</calcChain>
</file>

<file path=xl/sharedStrings.xml><?xml version="1.0" encoding="utf-8"?>
<sst xmlns="http://schemas.openxmlformats.org/spreadsheetml/2006/main" count="66" uniqueCount="50">
  <si>
    <t xml:space="preserve">Příloha č. 2 Formulář pro stanovení nabídkové ceny </t>
  </si>
  <si>
    <t>*</t>
  </si>
  <si>
    <t>* v případě dalších položek přidejte řádky</t>
  </si>
  <si>
    <t>V ……………., dne…………..</t>
  </si>
  <si>
    <t>Materiální a technické zajištění pro analýzu krve stanovením krevního obrazu a pro měření srážlivých parametrů krve</t>
  </si>
  <si>
    <t>I. Materiální zajištění pro analýzu krve stanovením krevního obrazu</t>
  </si>
  <si>
    <t>II. - Materiální zajištění pro měření srážlivých parametrů krve</t>
  </si>
  <si>
    <t>Požadovaná vyšetření</t>
  </si>
  <si>
    <t>Tělní tekutiny</t>
  </si>
  <si>
    <t>Předpokládaný počet stanovení (vyšetření) za rok, tj. 12 kalendářních měsíců.</t>
  </si>
  <si>
    <t>Komerční název reagencie</t>
  </si>
  <si>
    <t>katalogové číslo reagencie</t>
  </si>
  <si>
    <t>Cena za 1 balení v CZK bez DPH</t>
  </si>
  <si>
    <t xml:space="preserve">Celková nabídková cena  za materiální zajištětí pro stanovení krevního obrazu </t>
  </si>
  <si>
    <t>Cena v CZK za 1 stanovení (vyšetření)</t>
  </si>
  <si>
    <t>Celková nabídková cena  za materiální zajištětí pro stanovení srážlivých parametrů krve</t>
  </si>
  <si>
    <t>Předpokládaný počet stanovení (vyšetření) za rok, tj. 12 kalendářních měsíců.**</t>
  </si>
  <si>
    <t>Dabigatran</t>
  </si>
  <si>
    <t>Protrombinový test (PT)</t>
  </si>
  <si>
    <t>Aktivovaný parciální tromboplastinový test (APTT)</t>
  </si>
  <si>
    <t>Trombinový test (TT)</t>
  </si>
  <si>
    <t>Fibrinogen</t>
  </si>
  <si>
    <t xml:space="preserve">Antitrombin </t>
  </si>
  <si>
    <t>Ddimery</t>
  </si>
  <si>
    <t>Hheparinové jednotky anti XA</t>
  </si>
  <si>
    <t>Rivaroxaban</t>
  </si>
  <si>
    <t>Lupus Antikoagulans LA2</t>
  </si>
  <si>
    <t>FAKTOR VIII - aktivita</t>
  </si>
  <si>
    <t xml:space="preserve">FAKTOR IX - aktivita </t>
  </si>
  <si>
    <t xml:space="preserve">PROTEIN C - aktivita </t>
  </si>
  <si>
    <t xml:space="preserve">PROTEIN S - aktivita </t>
  </si>
  <si>
    <t xml:space="preserve">PRO-C Global </t>
  </si>
  <si>
    <t xml:space="preserve">APC rezistence </t>
  </si>
  <si>
    <t xml:space="preserve">Lupus Antikoagulans LA1 </t>
  </si>
  <si>
    <t>Materiály pro interní kontrolu kvality</t>
  </si>
  <si>
    <t>Kalibrátory</t>
  </si>
  <si>
    <t>Pomocný materiál (spotřební materiál)  - čistící roztoky, promívací roztoky, kyvety, destičky, redukce, nástavce atd.</t>
  </si>
  <si>
    <t>POLOŽKU JE MOŽNÉ ROZLOŽIT V CENÁCH ZA JEDNOTLIVÁ VYŠETŘENÍ</t>
  </si>
  <si>
    <t>**Předpokládaný počet  jednotlivých stanovení (vyšetření) je pouze orientační a slouží k nacenění předmětu plnění. Zadavatel se nezavazuje předpokládaný počet stanovení (vyšetření) provést a tím odebrat předpokládáné množství reagencií.</t>
  </si>
  <si>
    <t>KO + NRBC</t>
  </si>
  <si>
    <t>KO + DIF + NRBC</t>
  </si>
  <si>
    <t>KO + DIF + RET + NRBC</t>
  </si>
  <si>
    <t>Materiály pro interní kontrolu kvality, KO, DIF, RET + reagencie pro jejich zpracování</t>
  </si>
  <si>
    <t>Agregace trombocytů</t>
  </si>
  <si>
    <r>
      <t>Cena v CZK za předpokládaný počet stanovení (vyšetření) za 60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kalendářních měsíců bez DPH</t>
    </r>
  </si>
  <si>
    <r>
      <t>Počet balení z</t>
    </r>
    <r>
      <rPr>
        <b/>
        <sz val="11"/>
        <rFont val="Arial"/>
        <family val="2"/>
        <charset val="238"/>
      </rPr>
      <t>a 60</t>
    </r>
    <r>
      <rPr>
        <b/>
        <sz val="11"/>
        <color indexed="8"/>
        <rFont val="Arial"/>
        <family val="2"/>
        <charset val="238"/>
      </rPr>
      <t xml:space="preserve"> měsíců</t>
    </r>
  </si>
  <si>
    <t>Předpokládaný počet stanovení (vyšetření) za 60 kalendářních měsíců</t>
  </si>
  <si>
    <t>Celková nabídková cena hodnoty rámcové smlouvy uzavřené na 5 let</t>
  </si>
  <si>
    <t>Počet balení za 60 měsíců</t>
  </si>
  <si>
    <r>
      <t xml:space="preserve">Cena za 1 balení v CZK </t>
    </r>
    <r>
      <rPr>
        <b/>
        <sz val="11"/>
        <color rgb="FFFF0000"/>
        <rFont val="Arial"/>
        <family val="2"/>
        <charset val="238"/>
      </rPr>
      <t>vč.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</si>
</sst>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6" fillId="0" borderId="16" xfId="0" applyFont="1" applyBorder="1"/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4" fontId="12" fillId="0" borderId="22" xfId="0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3" applyFont="1" applyAlignment="1">
      <alignment wrapText="1"/>
    </xf>
    <xf numFmtId="0" fontId="14" fillId="0" borderId="0" xfId="0" applyFont="1"/>
    <xf numFmtId="0" fontId="3" fillId="0" borderId="0" xfId="0" applyFont="1" applyAlignment="1">
      <alignment horizontal="left" vertical="top"/>
    </xf>
    <xf numFmtId="0" fontId="5" fillId="2" borderId="1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6" fillId="0" borderId="28" xfId="0" applyFont="1" applyBorder="1" applyAlignment="1">
      <alignment horizontal="center" vertical="center"/>
    </xf>
    <xf numFmtId="44" fontId="16" fillId="0" borderId="17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164" fontId="3" fillId="0" borderId="16" xfId="0" applyNumberFormat="1" applyFont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44" fontId="3" fillId="0" borderId="31" xfId="1" applyFont="1" applyFill="1" applyBorder="1" applyAlignment="1">
      <alignment vertical="center" wrapText="1"/>
    </xf>
    <xf numFmtId="44" fontId="3" fillId="0" borderId="17" xfId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4" fontId="3" fillId="0" borderId="21" xfId="1" applyFont="1" applyFill="1" applyBorder="1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3" applyFont="1"/>
    <xf numFmtId="0" fontId="6" fillId="5" borderId="15" xfId="0" applyFont="1" applyFill="1" applyBorder="1" applyAlignment="1">
      <alignment horizontal="center" vertical="center" wrapText="1"/>
    </xf>
    <xf numFmtId="44" fontId="20" fillId="4" borderId="22" xfId="1" applyFont="1" applyFill="1" applyBorder="1"/>
    <xf numFmtId="164" fontId="20" fillId="6" borderId="22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5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13" fillId="3" borderId="10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11" xfId="0" applyFont="1" applyFill="1" applyBorder="1" applyAlignment="1">
      <alignment horizontal="right"/>
    </xf>
    <xf numFmtId="0" fontId="11" fillId="0" borderId="10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8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9" fillId="3" borderId="10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4">
    <cellStyle name="Měna" xfId="1" builtinId="4"/>
    <cellStyle name="Normální" xfId="0" builtinId="0"/>
    <cellStyle name="Normální 3" xfId="3" xr:uid="{E49F713F-F128-4A97-910D-1568BB2E2B11}"/>
    <cellStyle name="Normální 4" xfId="2" xr:uid="{BEE92CC4-69A4-4EA7-87EA-DE80C1DDE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23AF-0544-4021-9C84-CAC6090D0EF8}">
  <sheetPr>
    <pageSetUpPr fitToPage="1"/>
  </sheetPr>
  <dimension ref="A1:L58"/>
  <sheetViews>
    <sheetView tabSelected="1" topLeftCell="A38" zoomScale="60" zoomScaleNormal="60" workbookViewId="0">
      <selection activeCell="K47" sqref="K47"/>
    </sheetView>
  </sheetViews>
  <sheetFormatPr defaultColWidth="9.1796875" defaultRowHeight="14" x14ac:dyDescent="0.3"/>
  <cols>
    <col min="1" max="1" width="9.1796875" style="55"/>
    <col min="2" max="2" width="37.26953125" style="55" customWidth="1"/>
    <col min="3" max="4" width="17.1796875" style="55" customWidth="1"/>
    <col min="5" max="5" width="21.7265625" style="55" customWidth="1"/>
    <col min="6" max="6" width="18.26953125" style="55" customWidth="1"/>
    <col min="7" max="8" width="19.1796875" style="55" customWidth="1"/>
    <col min="9" max="9" width="21.54296875" style="55" customWidth="1"/>
    <col min="10" max="10" width="24.453125" style="55" customWidth="1"/>
    <col min="11" max="11" width="35.26953125" style="55" customWidth="1"/>
    <col min="12" max="16384" width="9.1796875" style="55"/>
  </cols>
  <sheetData>
    <row r="1" spans="1:12" x14ac:dyDescent="0.3">
      <c r="B1" s="1" t="s">
        <v>0</v>
      </c>
    </row>
    <row r="2" spans="1:12" ht="14.5" thickBo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6" customHeight="1" thickBot="1" x14ac:dyDescent="0.35">
      <c r="A3" s="56"/>
      <c r="B3" s="65"/>
      <c r="C3" s="65"/>
      <c r="D3" s="65"/>
      <c r="E3" s="65"/>
      <c r="F3" s="65"/>
      <c r="G3" s="65"/>
      <c r="H3" s="65"/>
      <c r="I3" s="65"/>
      <c r="J3" s="65"/>
      <c r="K3" s="65"/>
      <c r="L3" s="3"/>
    </row>
    <row r="4" spans="1:12" ht="18" customHeight="1" x14ac:dyDescent="0.3">
      <c r="A4" s="66"/>
      <c r="B4" s="67" t="s">
        <v>4</v>
      </c>
      <c r="C4" s="68"/>
      <c r="D4" s="68"/>
      <c r="E4" s="68"/>
      <c r="F4" s="68"/>
      <c r="G4" s="68"/>
      <c r="H4" s="68"/>
      <c r="I4" s="68"/>
      <c r="J4" s="68"/>
      <c r="K4" s="69"/>
      <c r="L4" s="76"/>
    </row>
    <row r="5" spans="1:12" ht="18" customHeight="1" x14ac:dyDescent="0.3">
      <c r="A5" s="66"/>
      <c r="B5" s="70"/>
      <c r="C5" s="71"/>
      <c r="D5" s="71"/>
      <c r="E5" s="71"/>
      <c r="F5" s="71"/>
      <c r="G5" s="71"/>
      <c r="H5" s="71"/>
      <c r="I5" s="71"/>
      <c r="J5" s="71"/>
      <c r="K5" s="72"/>
      <c r="L5" s="76"/>
    </row>
    <row r="6" spans="1:12" ht="15.75" customHeight="1" thickBot="1" x14ac:dyDescent="0.35">
      <c r="A6" s="66"/>
      <c r="B6" s="73"/>
      <c r="C6" s="74"/>
      <c r="D6" s="74"/>
      <c r="E6" s="74"/>
      <c r="F6" s="74"/>
      <c r="G6" s="74"/>
      <c r="H6" s="74"/>
      <c r="I6" s="74"/>
      <c r="J6" s="74"/>
      <c r="K6" s="75"/>
      <c r="L6" s="76"/>
    </row>
    <row r="7" spans="1:12" ht="15.75" customHeight="1" thickBot="1" x14ac:dyDescent="0.35">
      <c r="A7" s="66"/>
      <c r="B7" s="77"/>
      <c r="C7" s="77"/>
      <c r="D7" s="77"/>
      <c r="E7" s="77"/>
      <c r="F7" s="77"/>
      <c r="G7" s="77"/>
      <c r="H7" s="77"/>
      <c r="I7" s="77"/>
      <c r="J7" s="77"/>
      <c r="K7" s="77"/>
      <c r="L7" s="76"/>
    </row>
    <row r="8" spans="1:12" ht="46.5" customHeight="1" thickBot="1" x14ac:dyDescent="0.35">
      <c r="A8" s="66"/>
      <c r="B8" s="78" t="s">
        <v>5</v>
      </c>
      <c r="C8" s="77"/>
      <c r="D8" s="77"/>
      <c r="E8" s="77"/>
      <c r="F8" s="77"/>
      <c r="G8" s="77"/>
      <c r="H8" s="77"/>
      <c r="I8" s="77"/>
      <c r="J8" s="77"/>
      <c r="K8" s="79"/>
      <c r="L8" s="76"/>
    </row>
    <row r="9" spans="1:12" ht="88.5" customHeight="1" thickBot="1" x14ac:dyDescent="0.35">
      <c r="A9" s="66"/>
      <c r="B9" s="36" t="s">
        <v>7</v>
      </c>
      <c r="C9" s="24" t="s">
        <v>9</v>
      </c>
      <c r="D9" s="24" t="s">
        <v>46</v>
      </c>
      <c r="E9" s="4" t="s">
        <v>10</v>
      </c>
      <c r="F9" s="4" t="s">
        <v>11</v>
      </c>
      <c r="G9" s="4" t="s">
        <v>45</v>
      </c>
      <c r="H9" s="4" t="s">
        <v>12</v>
      </c>
      <c r="I9" s="4" t="s">
        <v>49</v>
      </c>
      <c r="J9" s="27" t="s">
        <v>14</v>
      </c>
      <c r="K9" s="5" t="s">
        <v>44</v>
      </c>
      <c r="L9" s="76"/>
    </row>
    <row r="10" spans="1:12" ht="15.75" customHeight="1" x14ac:dyDescent="0.3">
      <c r="A10" s="66"/>
      <c r="B10" s="44" t="s">
        <v>39</v>
      </c>
      <c r="C10" s="45">
        <v>51978</v>
      </c>
      <c r="D10" s="63">
        <f>C10*5</f>
        <v>259890</v>
      </c>
      <c r="E10" s="46"/>
      <c r="F10" s="46"/>
      <c r="G10" s="46"/>
      <c r="H10" s="46"/>
      <c r="I10" s="46"/>
      <c r="J10" s="47"/>
      <c r="K10" s="48">
        <f>J10*D10</f>
        <v>0</v>
      </c>
      <c r="L10" s="76"/>
    </row>
    <row r="11" spans="1:12" ht="17.5" x14ac:dyDescent="0.3">
      <c r="A11" s="66"/>
      <c r="B11" s="31" t="s">
        <v>40</v>
      </c>
      <c r="C11" s="26">
        <v>23519</v>
      </c>
      <c r="D11" s="64">
        <f>C11*5</f>
        <v>117595</v>
      </c>
      <c r="E11" s="6"/>
      <c r="F11" s="6"/>
      <c r="G11" s="6"/>
      <c r="H11" s="6"/>
      <c r="I11" s="7"/>
      <c r="J11" s="28"/>
      <c r="K11" s="30">
        <f>J11*D11</f>
        <v>0</v>
      </c>
      <c r="L11" s="76"/>
    </row>
    <row r="12" spans="1:12" ht="17.5" x14ac:dyDescent="0.3">
      <c r="A12" s="66"/>
      <c r="B12" s="32" t="s">
        <v>41</v>
      </c>
      <c r="C12" s="26">
        <v>2685</v>
      </c>
      <c r="D12" s="64">
        <f>C12*5</f>
        <v>13425</v>
      </c>
      <c r="E12" s="6"/>
      <c r="F12" s="6"/>
      <c r="G12" s="6"/>
      <c r="H12" s="6"/>
      <c r="I12" s="7"/>
      <c r="J12" s="28"/>
      <c r="K12" s="30">
        <f>J12*D12</f>
        <v>0</v>
      </c>
      <c r="L12" s="76"/>
    </row>
    <row r="13" spans="1:12" ht="17.5" x14ac:dyDescent="0.3">
      <c r="A13" s="66"/>
      <c r="B13" s="31" t="s">
        <v>8</v>
      </c>
      <c r="C13" s="26">
        <v>10</v>
      </c>
      <c r="D13" s="64">
        <f>C13*5</f>
        <v>50</v>
      </c>
      <c r="E13" s="6"/>
      <c r="F13" s="6"/>
      <c r="G13" s="6"/>
      <c r="H13" s="6"/>
      <c r="I13" s="7"/>
      <c r="J13" s="28"/>
      <c r="K13" s="30">
        <f>J13*D13</f>
        <v>0</v>
      </c>
      <c r="L13" s="76"/>
    </row>
    <row r="14" spans="1:12" ht="84" x14ac:dyDescent="0.3">
      <c r="A14" s="66"/>
      <c r="B14" s="60" t="s">
        <v>42</v>
      </c>
      <c r="C14" s="43" t="s">
        <v>37</v>
      </c>
      <c r="D14" s="33"/>
      <c r="E14" s="6"/>
      <c r="F14" s="6"/>
      <c r="G14" s="6"/>
      <c r="H14" s="6"/>
      <c r="I14" s="7"/>
      <c r="J14" s="28"/>
      <c r="K14" s="30"/>
      <c r="L14" s="76"/>
    </row>
    <row r="15" spans="1:12" ht="84" x14ac:dyDescent="0.3">
      <c r="A15" s="66"/>
      <c r="B15" s="60" t="s">
        <v>36</v>
      </c>
      <c r="C15" s="43" t="s">
        <v>37</v>
      </c>
      <c r="D15" s="26"/>
      <c r="E15" s="6"/>
      <c r="F15" s="6"/>
      <c r="G15" s="6"/>
      <c r="H15" s="6"/>
      <c r="I15" s="7"/>
      <c r="J15" s="28"/>
      <c r="K15" s="30"/>
      <c r="L15" s="76"/>
    </row>
    <row r="16" spans="1:12" ht="17.5" x14ac:dyDescent="0.3">
      <c r="A16" s="66"/>
      <c r="B16" s="49" t="s">
        <v>1</v>
      </c>
      <c r="C16" s="34"/>
      <c r="D16" s="34"/>
      <c r="E16" s="6"/>
      <c r="F16" s="6"/>
      <c r="G16" s="6"/>
      <c r="H16" s="6"/>
      <c r="I16" s="7"/>
      <c r="J16" s="28"/>
      <c r="K16" s="30">
        <f>J16*D16</f>
        <v>0</v>
      </c>
      <c r="L16" s="76"/>
    </row>
    <row r="17" spans="1:12" ht="17.5" x14ac:dyDescent="0.3">
      <c r="A17" s="66"/>
      <c r="B17" s="49" t="s">
        <v>1</v>
      </c>
      <c r="C17" s="34"/>
      <c r="D17" s="34"/>
      <c r="E17" s="6"/>
      <c r="F17" s="6"/>
      <c r="G17" s="6"/>
      <c r="H17" s="6"/>
      <c r="I17" s="7"/>
      <c r="J17" s="28"/>
      <c r="K17" s="30">
        <f t="shared" ref="K17:K19" si="0">J17*D17</f>
        <v>0</v>
      </c>
      <c r="L17" s="76"/>
    </row>
    <row r="18" spans="1:12" ht="17.5" x14ac:dyDescent="0.3">
      <c r="A18" s="66"/>
      <c r="B18" s="49" t="s">
        <v>1</v>
      </c>
      <c r="C18" s="34"/>
      <c r="D18" s="34"/>
      <c r="E18" s="6"/>
      <c r="F18" s="6"/>
      <c r="G18" s="6"/>
      <c r="H18" s="6"/>
      <c r="I18" s="7"/>
      <c r="J18" s="28"/>
      <c r="K18" s="30">
        <f t="shared" si="0"/>
        <v>0</v>
      </c>
      <c r="L18" s="76"/>
    </row>
    <row r="19" spans="1:12" ht="18" thickBot="1" x14ac:dyDescent="0.35">
      <c r="A19" s="66"/>
      <c r="B19" s="49" t="s">
        <v>1</v>
      </c>
      <c r="C19" s="25"/>
      <c r="D19" s="25"/>
      <c r="E19" s="8"/>
      <c r="F19" s="8"/>
      <c r="G19" s="8"/>
      <c r="H19" s="8"/>
      <c r="I19" s="9"/>
      <c r="J19" s="29"/>
      <c r="K19" s="30">
        <f>J19*D19</f>
        <v>0</v>
      </c>
      <c r="L19" s="76"/>
    </row>
    <row r="20" spans="1:12" ht="18.5" thickBot="1" x14ac:dyDescent="0.45">
      <c r="A20" s="66"/>
      <c r="B20" s="82" t="s">
        <v>13</v>
      </c>
      <c r="C20" s="83"/>
      <c r="D20" s="83"/>
      <c r="E20" s="83"/>
      <c r="F20" s="83"/>
      <c r="G20" s="83"/>
      <c r="H20" s="83"/>
      <c r="I20" s="83"/>
      <c r="J20" s="84"/>
      <c r="K20" s="61">
        <f>SUM(K10:K19)</f>
        <v>0</v>
      </c>
      <c r="L20" s="76"/>
    </row>
    <row r="21" spans="1:12" ht="14.5" thickBot="1" x14ac:dyDescent="0.35">
      <c r="A21" s="66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76"/>
    </row>
    <row r="22" spans="1:12" ht="58.5" customHeight="1" thickBot="1" x14ac:dyDescent="0.35">
      <c r="A22" s="66"/>
      <c r="B22" s="95" t="s">
        <v>6</v>
      </c>
      <c r="C22" s="96"/>
      <c r="D22" s="96"/>
      <c r="E22" s="96"/>
      <c r="F22" s="96"/>
      <c r="G22" s="96"/>
      <c r="H22" s="96"/>
      <c r="I22" s="96"/>
      <c r="J22" s="96"/>
      <c r="K22" s="97"/>
      <c r="L22" s="76"/>
    </row>
    <row r="23" spans="1:12" ht="89" customHeight="1" thickBot="1" x14ac:dyDescent="0.35">
      <c r="A23" s="66"/>
      <c r="B23" s="36" t="s">
        <v>7</v>
      </c>
      <c r="C23" s="24" t="s">
        <v>16</v>
      </c>
      <c r="D23" s="24" t="s">
        <v>46</v>
      </c>
      <c r="E23" s="4" t="s">
        <v>10</v>
      </c>
      <c r="F23" s="4" t="s">
        <v>11</v>
      </c>
      <c r="G23" s="4" t="s">
        <v>48</v>
      </c>
      <c r="H23" s="4" t="s">
        <v>12</v>
      </c>
      <c r="I23" s="4" t="s">
        <v>49</v>
      </c>
      <c r="J23" s="27" t="s">
        <v>14</v>
      </c>
      <c r="K23" s="10" t="s">
        <v>44</v>
      </c>
      <c r="L23" s="76"/>
    </row>
    <row r="24" spans="1:12" ht="43.5" customHeight="1" x14ac:dyDescent="0.3">
      <c r="A24" s="66"/>
      <c r="B24" s="37" t="s">
        <v>18</v>
      </c>
      <c r="C24" s="38">
        <v>22845</v>
      </c>
      <c r="D24" s="38">
        <f>C24*5</f>
        <v>114225</v>
      </c>
      <c r="E24" s="38"/>
      <c r="F24" s="38"/>
      <c r="G24" s="38"/>
      <c r="H24" s="38"/>
      <c r="I24" s="40"/>
      <c r="J24" s="39"/>
      <c r="K24" s="50">
        <f>SUM(J24*D24)</f>
        <v>0</v>
      </c>
      <c r="L24" s="76"/>
    </row>
    <row r="25" spans="1:12" ht="43.5" customHeight="1" x14ac:dyDescent="0.3">
      <c r="A25" s="66"/>
      <c r="B25" s="11" t="s">
        <v>19</v>
      </c>
      <c r="C25" s="13">
        <v>18740</v>
      </c>
      <c r="D25" s="13">
        <f>C25*5</f>
        <v>93700</v>
      </c>
      <c r="E25" s="13"/>
      <c r="F25" s="13"/>
      <c r="G25" s="13"/>
      <c r="H25" s="13"/>
      <c r="I25" s="35"/>
      <c r="J25" s="12"/>
      <c r="K25" s="51">
        <f>SUM(J25*D25)</f>
        <v>0</v>
      </c>
      <c r="L25" s="76"/>
    </row>
    <row r="26" spans="1:12" ht="43.5" customHeight="1" x14ac:dyDescent="0.3">
      <c r="A26" s="66"/>
      <c r="B26" s="14" t="s">
        <v>20</v>
      </c>
      <c r="C26" s="13">
        <v>1234</v>
      </c>
      <c r="D26" s="13">
        <f t="shared" ref="D26:D41" si="1">C26*5</f>
        <v>6170</v>
      </c>
      <c r="E26" s="13"/>
      <c r="F26" s="13"/>
      <c r="G26" s="13"/>
      <c r="H26" s="13"/>
      <c r="I26" s="35"/>
      <c r="J26" s="12"/>
      <c r="K26" s="51">
        <f t="shared" ref="K26:K41" si="2">SUM(J26*D26)</f>
        <v>0</v>
      </c>
      <c r="L26" s="76"/>
    </row>
    <row r="27" spans="1:12" ht="43.5" customHeight="1" x14ac:dyDescent="0.3">
      <c r="A27" s="66"/>
      <c r="B27" s="14" t="s">
        <v>21</v>
      </c>
      <c r="C27" s="13">
        <v>1887</v>
      </c>
      <c r="D27" s="13">
        <f t="shared" si="1"/>
        <v>9435</v>
      </c>
      <c r="E27" s="13"/>
      <c r="F27" s="13"/>
      <c r="G27" s="13"/>
      <c r="H27" s="13"/>
      <c r="I27" s="35"/>
      <c r="J27" s="12"/>
      <c r="K27" s="51">
        <f t="shared" si="2"/>
        <v>0</v>
      </c>
      <c r="L27" s="76"/>
    </row>
    <row r="28" spans="1:12" ht="43.5" customHeight="1" x14ac:dyDescent="0.3">
      <c r="A28" s="66"/>
      <c r="B28" s="14" t="s">
        <v>22</v>
      </c>
      <c r="C28" s="13">
        <v>1766</v>
      </c>
      <c r="D28" s="13">
        <f t="shared" si="1"/>
        <v>8830</v>
      </c>
      <c r="E28" s="13"/>
      <c r="F28" s="13"/>
      <c r="G28" s="13"/>
      <c r="H28" s="13"/>
      <c r="I28" s="35"/>
      <c r="J28" s="12"/>
      <c r="K28" s="51">
        <f t="shared" si="2"/>
        <v>0</v>
      </c>
      <c r="L28" s="76"/>
    </row>
    <row r="29" spans="1:12" ht="43.5" customHeight="1" x14ac:dyDescent="0.3">
      <c r="A29" s="66"/>
      <c r="B29" s="14" t="s">
        <v>23</v>
      </c>
      <c r="C29" s="13">
        <v>4862</v>
      </c>
      <c r="D29" s="13">
        <f t="shared" si="1"/>
        <v>24310</v>
      </c>
      <c r="E29" s="13"/>
      <c r="F29" s="13"/>
      <c r="G29" s="13"/>
      <c r="H29" s="13"/>
      <c r="I29" s="35"/>
      <c r="J29" s="12"/>
      <c r="K29" s="51">
        <f t="shared" si="2"/>
        <v>0</v>
      </c>
      <c r="L29" s="76"/>
    </row>
    <row r="30" spans="1:12" ht="43.5" customHeight="1" x14ac:dyDescent="0.3">
      <c r="A30" s="66"/>
      <c r="B30" s="15" t="s">
        <v>24</v>
      </c>
      <c r="C30" s="13">
        <v>1312</v>
      </c>
      <c r="D30" s="13">
        <f t="shared" si="1"/>
        <v>6560</v>
      </c>
      <c r="E30" s="13"/>
      <c r="F30" s="13"/>
      <c r="G30" s="13"/>
      <c r="H30" s="13"/>
      <c r="I30" s="35"/>
      <c r="J30" s="12"/>
      <c r="K30" s="51">
        <f t="shared" si="2"/>
        <v>0</v>
      </c>
      <c r="L30" s="76"/>
    </row>
    <row r="31" spans="1:12" ht="43.5" customHeight="1" x14ac:dyDescent="0.3">
      <c r="A31" s="66"/>
      <c r="B31" s="15" t="s">
        <v>25</v>
      </c>
      <c r="C31" s="13">
        <v>245</v>
      </c>
      <c r="D31" s="13">
        <f t="shared" si="1"/>
        <v>1225</v>
      </c>
      <c r="E31" s="13"/>
      <c r="F31" s="13"/>
      <c r="G31" s="13"/>
      <c r="H31" s="13"/>
      <c r="I31" s="35"/>
      <c r="J31" s="12"/>
      <c r="K31" s="51">
        <f t="shared" si="2"/>
        <v>0</v>
      </c>
      <c r="L31" s="76"/>
    </row>
    <row r="32" spans="1:12" ht="43.5" customHeight="1" x14ac:dyDescent="0.3">
      <c r="A32" s="66"/>
      <c r="B32" s="15" t="s">
        <v>17</v>
      </c>
      <c r="C32" s="13">
        <v>11</v>
      </c>
      <c r="D32" s="13">
        <f t="shared" si="1"/>
        <v>55</v>
      </c>
      <c r="E32" s="13"/>
      <c r="F32" s="13"/>
      <c r="G32" s="13"/>
      <c r="H32" s="13"/>
      <c r="I32" s="35"/>
      <c r="J32" s="12"/>
      <c r="K32" s="51">
        <f t="shared" si="2"/>
        <v>0</v>
      </c>
      <c r="L32" s="76"/>
    </row>
    <row r="33" spans="1:12" ht="43.5" customHeight="1" x14ac:dyDescent="0.3">
      <c r="A33" s="66"/>
      <c r="B33" s="15" t="s">
        <v>27</v>
      </c>
      <c r="C33" s="13">
        <v>260</v>
      </c>
      <c r="D33" s="13">
        <f t="shared" si="1"/>
        <v>1300</v>
      </c>
      <c r="E33" s="13"/>
      <c r="F33" s="13"/>
      <c r="G33" s="13"/>
      <c r="H33" s="13"/>
      <c r="I33" s="35"/>
      <c r="J33" s="12"/>
      <c r="K33" s="51">
        <f t="shared" si="2"/>
        <v>0</v>
      </c>
      <c r="L33" s="76"/>
    </row>
    <row r="34" spans="1:12" ht="43.5" customHeight="1" x14ac:dyDescent="0.3">
      <c r="A34" s="66"/>
      <c r="B34" s="15" t="s">
        <v>28</v>
      </c>
      <c r="C34" s="13">
        <v>227</v>
      </c>
      <c r="D34" s="13">
        <f t="shared" si="1"/>
        <v>1135</v>
      </c>
      <c r="E34" s="13"/>
      <c r="F34" s="16"/>
      <c r="G34" s="16"/>
      <c r="H34" s="13"/>
      <c r="I34" s="35"/>
      <c r="J34" s="12"/>
      <c r="K34" s="51">
        <f t="shared" si="2"/>
        <v>0</v>
      </c>
      <c r="L34" s="76"/>
    </row>
    <row r="35" spans="1:12" ht="43.5" customHeight="1" x14ac:dyDescent="0.3">
      <c r="A35" s="66"/>
      <c r="B35" s="15" t="s">
        <v>29</v>
      </c>
      <c r="C35" s="13">
        <v>221</v>
      </c>
      <c r="D35" s="13">
        <f t="shared" si="1"/>
        <v>1105</v>
      </c>
      <c r="E35" s="13"/>
      <c r="F35" s="16"/>
      <c r="G35" s="16"/>
      <c r="H35" s="13"/>
      <c r="I35" s="35"/>
      <c r="J35" s="12"/>
      <c r="K35" s="51">
        <f t="shared" si="2"/>
        <v>0</v>
      </c>
      <c r="L35" s="76"/>
    </row>
    <row r="36" spans="1:12" ht="43.5" customHeight="1" x14ac:dyDescent="0.3">
      <c r="A36" s="66"/>
      <c r="B36" s="15" t="s">
        <v>30</v>
      </c>
      <c r="C36" s="13">
        <v>224</v>
      </c>
      <c r="D36" s="13">
        <f t="shared" si="1"/>
        <v>1120</v>
      </c>
      <c r="E36" s="13"/>
      <c r="F36" s="16"/>
      <c r="G36" s="16"/>
      <c r="H36" s="13"/>
      <c r="I36" s="35"/>
      <c r="J36" s="12"/>
      <c r="K36" s="51">
        <f t="shared" si="2"/>
        <v>0</v>
      </c>
      <c r="L36" s="76"/>
    </row>
    <row r="37" spans="1:12" ht="43.5" customHeight="1" x14ac:dyDescent="0.3">
      <c r="A37" s="66"/>
      <c r="B37" s="15" t="s">
        <v>31</v>
      </c>
      <c r="C37" s="13">
        <v>284</v>
      </c>
      <c r="D37" s="13">
        <f t="shared" si="1"/>
        <v>1420</v>
      </c>
      <c r="E37" s="13"/>
      <c r="F37" s="16"/>
      <c r="G37" s="16"/>
      <c r="H37" s="13"/>
      <c r="I37" s="35"/>
      <c r="J37" s="12"/>
      <c r="K37" s="51">
        <f>SUM(J37*D37)</f>
        <v>0</v>
      </c>
      <c r="L37" s="76"/>
    </row>
    <row r="38" spans="1:12" ht="43.5" customHeight="1" x14ac:dyDescent="0.3">
      <c r="A38" s="66"/>
      <c r="B38" s="15" t="s">
        <v>32</v>
      </c>
      <c r="C38" s="13">
        <v>221</v>
      </c>
      <c r="D38" s="13">
        <f t="shared" si="1"/>
        <v>1105</v>
      </c>
      <c r="E38" s="13"/>
      <c r="F38" s="16"/>
      <c r="G38" s="16"/>
      <c r="H38" s="13"/>
      <c r="I38" s="35"/>
      <c r="J38" s="12"/>
      <c r="K38" s="51">
        <f>SUM(J38*D38)</f>
        <v>0</v>
      </c>
      <c r="L38" s="76"/>
    </row>
    <row r="39" spans="1:12" ht="43.5" customHeight="1" x14ac:dyDescent="0.3">
      <c r="A39" s="66"/>
      <c r="B39" s="15" t="s">
        <v>33</v>
      </c>
      <c r="C39" s="13">
        <v>280</v>
      </c>
      <c r="D39" s="13">
        <f t="shared" si="1"/>
        <v>1400</v>
      </c>
      <c r="E39" s="13"/>
      <c r="F39" s="16"/>
      <c r="G39" s="16"/>
      <c r="H39" s="13"/>
      <c r="I39" s="35"/>
      <c r="J39" s="12"/>
      <c r="K39" s="51">
        <f>SUM(J39*D39)</f>
        <v>0</v>
      </c>
      <c r="L39" s="76"/>
    </row>
    <row r="40" spans="1:12" ht="43.5" customHeight="1" x14ac:dyDescent="0.3">
      <c r="A40" s="66"/>
      <c r="B40" s="15" t="s">
        <v>26</v>
      </c>
      <c r="C40" s="13">
        <v>108</v>
      </c>
      <c r="D40" s="13">
        <f t="shared" si="1"/>
        <v>540</v>
      </c>
      <c r="E40" s="13"/>
      <c r="F40" s="16"/>
      <c r="G40" s="16"/>
      <c r="H40" s="13"/>
      <c r="I40" s="35"/>
      <c r="J40" s="12"/>
      <c r="K40" s="51">
        <f>SUM(J40*D40)</f>
        <v>0</v>
      </c>
      <c r="L40" s="76"/>
    </row>
    <row r="41" spans="1:12" ht="43.5" customHeight="1" x14ac:dyDescent="0.3">
      <c r="A41" s="66"/>
      <c r="B41" s="15" t="s">
        <v>43</v>
      </c>
      <c r="C41" s="64">
        <v>100</v>
      </c>
      <c r="D41" s="13">
        <f t="shared" si="1"/>
        <v>500</v>
      </c>
      <c r="E41" s="13"/>
      <c r="F41" s="16"/>
      <c r="G41" s="16"/>
      <c r="H41" s="13"/>
      <c r="I41" s="35"/>
      <c r="J41" s="12"/>
      <c r="K41" s="51">
        <f>SUM(J41*D41)</f>
        <v>0</v>
      </c>
      <c r="L41" s="76"/>
    </row>
    <row r="42" spans="1:12" ht="84" x14ac:dyDescent="0.3">
      <c r="A42" s="66"/>
      <c r="B42" s="42" t="s">
        <v>34</v>
      </c>
      <c r="C42" s="43" t="s">
        <v>37</v>
      </c>
      <c r="D42" s="12"/>
      <c r="E42" s="13"/>
      <c r="F42" s="13"/>
      <c r="G42" s="13"/>
      <c r="H42" s="13"/>
      <c r="I42" s="35"/>
      <c r="J42" s="12"/>
      <c r="K42" s="51"/>
      <c r="L42" s="76"/>
    </row>
    <row r="43" spans="1:12" ht="84" x14ac:dyDescent="0.3">
      <c r="A43" s="66"/>
      <c r="B43" s="42" t="s">
        <v>35</v>
      </c>
      <c r="C43" s="43" t="s">
        <v>37</v>
      </c>
      <c r="D43" s="12"/>
      <c r="E43" s="13"/>
      <c r="F43" s="13"/>
      <c r="G43" s="13"/>
      <c r="H43" s="13"/>
      <c r="I43" s="35"/>
      <c r="J43" s="12"/>
      <c r="K43" s="51"/>
      <c r="L43" s="76"/>
    </row>
    <row r="44" spans="1:12" ht="84.5" thickBot="1" x14ac:dyDescent="0.35">
      <c r="A44" s="66"/>
      <c r="B44" s="52" t="s">
        <v>36</v>
      </c>
      <c r="C44" s="53" t="s">
        <v>37</v>
      </c>
      <c r="D44" s="17"/>
      <c r="E44" s="18"/>
      <c r="F44" s="18"/>
      <c r="G44" s="18"/>
      <c r="H44" s="18"/>
      <c r="I44" s="41"/>
      <c r="J44" s="17"/>
      <c r="K44" s="54"/>
      <c r="L44" s="76"/>
    </row>
    <row r="45" spans="1:12" ht="20.25" customHeight="1" thickBot="1" x14ac:dyDescent="0.35">
      <c r="A45" s="66"/>
      <c r="B45" s="90" t="s">
        <v>15</v>
      </c>
      <c r="C45" s="91"/>
      <c r="D45" s="91"/>
      <c r="E45" s="91"/>
      <c r="F45" s="91"/>
      <c r="G45" s="91"/>
      <c r="H45" s="91"/>
      <c r="I45" s="91"/>
      <c r="J45" s="91"/>
      <c r="K45" s="62">
        <f>SUM(K24:K44)</f>
        <v>0</v>
      </c>
      <c r="L45" s="76"/>
    </row>
    <row r="46" spans="1:12" ht="14.5" thickBot="1" x14ac:dyDescent="0.35">
      <c r="A46" s="66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76"/>
    </row>
    <row r="47" spans="1:12" ht="54" customHeight="1" thickBot="1" x14ac:dyDescent="0.35">
      <c r="A47" s="66"/>
      <c r="B47" s="85" t="s">
        <v>47</v>
      </c>
      <c r="C47" s="86"/>
      <c r="D47" s="86"/>
      <c r="E47" s="86"/>
      <c r="F47" s="86"/>
      <c r="G47" s="86"/>
      <c r="H47" s="86"/>
      <c r="I47" s="86"/>
      <c r="J47" s="87"/>
      <c r="K47" s="19">
        <f>SUM(K20,K45)</f>
        <v>0</v>
      </c>
      <c r="L47" s="76"/>
    </row>
    <row r="48" spans="1:12" ht="42.75" customHeight="1" thickBot="1" x14ac:dyDescent="0.35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1:12" ht="25.15" customHeight="1" x14ac:dyDescent="0.35">
      <c r="A49" s="57"/>
      <c r="B49" s="58" t="s">
        <v>2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1:12" ht="42.75" customHeight="1" x14ac:dyDescent="0.3">
      <c r="A50" s="88" t="s">
        <v>38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</row>
    <row r="51" spans="1:12" ht="42.75" customHeight="1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2" x14ac:dyDescent="0.3">
      <c r="B52" s="20" t="s">
        <v>3</v>
      </c>
      <c r="C52" s="2"/>
      <c r="D52" s="2"/>
      <c r="L52" s="2"/>
    </row>
    <row r="53" spans="1:12" x14ac:dyDescent="0.3">
      <c r="B53" s="20"/>
      <c r="C53" s="2"/>
      <c r="D53" s="2"/>
      <c r="L53" s="2"/>
    </row>
    <row r="54" spans="1:12" ht="18" customHeight="1" x14ac:dyDescent="0.3">
      <c r="I54" s="57"/>
      <c r="J54" s="57"/>
      <c r="K54" s="57"/>
    </row>
    <row r="55" spans="1:12" ht="15" customHeight="1" x14ac:dyDescent="0.3">
      <c r="I55" s="57"/>
      <c r="J55" s="57"/>
      <c r="K55" s="80"/>
      <c r="L55" s="59"/>
    </row>
    <row r="56" spans="1:12" ht="14.5" customHeight="1" x14ac:dyDescent="0.3">
      <c r="I56" s="57"/>
      <c r="J56" s="57"/>
      <c r="K56" s="81"/>
      <c r="L56" s="21"/>
    </row>
    <row r="57" spans="1:12" x14ac:dyDescent="0.3">
      <c r="B57" s="22"/>
      <c r="I57" s="57"/>
      <c r="J57" s="57"/>
      <c r="K57" s="21"/>
      <c r="L57" s="21"/>
    </row>
    <row r="58" spans="1:12" x14ac:dyDescent="0.3">
      <c r="L58" s="23"/>
    </row>
  </sheetData>
  <mergeCells count="15">
    <mergeCell ref="K55:K56"/>
    <mergeCell ref="B20:J20"/>
    <mergeCell ref="B47:J47"/>
    <mergeCell ref="A50:L50"/>
    <mergeCell ref="B45:J45"/>
    <mergeCell ref="A48:L48"/>
    <mergeCell ref="B22:K22"/>
    <mergeCell ref="B46:K46"/>
    <mergeCell ref="B21:K21"/>
    <mergeCell ref="B3:K3"/>
    <mergeCell ref="A4:A47"/>
    <mergeCell ref="B4:K6"/>
    <mergeCell ref="L4:L47"/>
    <mergeCell ref="B7:K7"/>
    <mergeCell ref="B8:K8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 ZDOBINSKÝ</dc:creator>
  <cp:lastModifiedBy>Ing. Lukáš MLEJNEK</cp:lastModifiedBy>
  <cp:lastPrinted>2023-02-24T08:56:57Z</cp:lastPrinted>
  <dcterms:created xsi:type="dcterms:W3CDTF">2023-02-24T07:45:33Z</dcterms:created>
  <dcterms:modified xsi:type="dcterms:W3CDTF">2023-08-16T21:47:29Z</dcterms:modified>
</cp:coreProperties>
</file>