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abek.petr\Documents\VEŘEJNÉ ZAKÁZKY\2023_VEŘEJNÉ ZAKÁZKY\05_Odbor_MAJETKOVÝ\08_SRPEN\01_SLUNEČNÉ ZÁHONY\01_ZD FINAL\Příloha č. 2_SOUPIS PRACVÍ A DODÁVEK\"/>
    </mc:Choice>
  </mc:AlternateContent>
  <xr:revisionPtr revIDLastSave="0" documentId="13_ncr:1_{8E3E33D8-BC56-4740-920D-4CB32CB054C0}" xr6:coauthVersionLast="47" xr6:coauthVersionMax="47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Rozpočet_založení" sheetId="1" r:id="rId1"/>
    <sheet name="Plán péče_1. rok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40" i="3" l="1"/>
  <c r="I26" i="3"/>
  <c r="I13" i="3"/>
  <c r="G101" i="1" l="1"/>
  <c r="G64" i="1"/>
  <c r="K46" i="1"/>
  <c r="I46" i="1"/>
  <c r="K5" i="1"/>
  <c r="I5" i="1"/>
  <c r="I101" i="1"/>
  <c r="I106" i="1"/>
  <c r="G106" i="1"/>
  <c r="I105" i="1"/>
  <c r="G105" i="1"/>
  <c r="I107" i="1" l="1"/>
  <c r="G107" i="1"/>
  <c r="I100" i="1"/>
  <c r="I102" i="1" s="1"/>
  <c r="G100" i="1"/>
  <c r="K92" i="1"/>
  <c r="I92" i="1"/>
  <c r="G92" i="1"/>
  <c r="K91" i="1"/>
  <c r="I91" i="1"/>
  <c r="G91" i="1"/>
  <c r="K87" i="1"/>
  <c r="K88" i="1" s="1"/>
  <c r="I87" i="1"/>
  <c r="I88" i="1" s="1"/>
  <c r="G87" i="1"/>
  <c r="G88" i="1" s="1"/>
  <c r="K81" i="1"/>
  <c r="I81" i="1"/>
  <c r="G81" i="1"/>
  <c r="K80" i="1"/>
  <c r="I80" i="1"/>
  <c r="G80" i="1"/>
  <c r="K79" i="1"/>
  <c r="I79" i="1"/>
  <c r="G79" i="1"/>
  <c r="I72" i="1"/>
  <c r="G72" i="1"/>
  <c r="G73" i="1" s="1"/>
  <c r="K69" i="1"/>
  <c r="K76" i="1" s="1"/>
  <c r="I68" i="1"/>
  <c r="G68" i="1"/>
  <c r="I67" i="1"/>
  <c r="G67" i="1"/>
  <c r="I66" i="1"/>
  <c r="G66" i="1"/>
  <c r="I65" i="1"/>
  <c r="G65" i="1"/>
  <c r="I64" i="1"/>
  <c r="I59" i="1"/>
  <c r="G59" i="1"/>
  <c r="I58" i="1"/>
  <c r="G58" i="1"/>
  <c r="I57" i="1"/>
  <c r="G57" i="1"/>
  <c r="I56" i="1"/>
  <c r="G56" i="1"/>
  <c r="I55" i="1"/>
  <c r="G55" i="1"/>
  <c r="I54" i="1"/>
  <c r="G54" i="1"/>
  <c r="K47" i="1"/>
  <c r="I47" i="1"/>
  <c r="G47" i="1"/>
  <c r="G46" i="1"/>
  <c r="K42" i="1"/>
  <c r="I42" i="1"/>
  <c r="G42" i="1"/>
  <c r="K41" i="1"/>
  <c r="I41" i="1"/>
  <c r="G41" i="1"/>
  <c r="K35" i="1"/>
  <c r="I35" i="1"/>
  <c r="G35" i="1"/>
  <c r="K34" i="1"/>
  <c r="I34" i="1"/>
  <c r="G34" i="1"/>
  <c r="K33" i="1"/>
  <c r="I33" i="1"/>
  <c r="G33" i="1"/>
  <c r="K32" i="1"/>
  <c r="I32" i="1"/>
  <c r="G32" i="1"/>
  <c r="K31" i="1"/>
  <c r="I31" i="1"/>
  <c r="G31" i="1"/>
  <c r="K30" i="1"/>
  <c r="I30" i="1"/>
  <c r="G30" i="1"/>
  <c r="K29" i="1"/>
  <c r="I29" i="1"/>
  <c r="G29" i="1"/>
  <c r="K28" i="1"/>
  <c r="I28" i="1"/>
  <c r="G28" i="1"/>
  <c r="K19" i="1"/>
  <c r="I19" i="1"/>
  <c r="G19" i="1"/>
  <c r="K18" i="1"/>
  <c r="I18" i="1"/>
  <c r="G18" i="1"/>
  <c r="K14" i="1"/>
  <c r="I14" i="1"/>
  <c r="G14" i="1"/>
  <c r="K13" i="1"/>
  <c r="I13" i="1"/>
  <c r="G13" i="1"/>
  <c r="K12" i="1"/>
  <c r="I12" i="1"/>
  <c r="G12" i="1"/>
  <c r="K11" i="1"/>
  <c r="I11" i="1"/>
  <c r="G11" i="1"/>
  <c r="K10" i="1"/>
  <c r="I10" i="1"/>
  <c r="G10" i="1"/>
  <c r="K9" i="1"/>
  <c r="I9" i="1"/>
  <c r="G9" i="1"/>
  <c r="K8" i="1"/>
  <c r="I8" i="1"/>
  <c r="G8" i="1"/>
  <c r="I7" i="1"/>
  <c r="G7" i="1"/>
  <c r="K6" i="1"/>
  <c r="I6" i="1"/>
  <c r="G6" i="1"/>
  <c r="G5" i="1"/>
  <c r="I20" i="1" l="1"/>
  <c r="K20" i="1"/>
  <c r="G93" i="1"/>
  <c r="G94" i="1" s="1"/>
  <c r="I48" i="1"/>
  <c r="I49" i="1" s="1"/>
  <c r="I50" i="1" s="1"/>
  <c r="K43" i="1"/>
  <c r="G108" i="1"/>
  <c r="I69" i="1"/>
  <c r="I82" i="1"/>
  <c r="K48" i="1"/>
  <c r="K49" i="1" s="1"/>
  <c r="K50" i="1" s="1"/>
  <c r="I108" i="1"/>
  <c r="I109" i="1" s="1"/>
  <c r="K82" i="1"/>
  <c r="G36" i="1"/>
  <c r="G43" i="1"/>
  <c r="I93" i="1"/>
  <c r="I94" i="1" s="1"/>
  <c r="I95" i="1" s="1"/>
  <c r="K15" i="1"/>
  <c r="I60" i="1"/>
  <c r="K36" i="1"/>
  <c r="G60" i="1"/>
  <c r="G20" i="1"/>
  <c r="I43" i="1"/>
  <c r="K93" i="1"/>
  <c r="K94" i="1" s="1"/>
  <c r="K95" i="1" s="1"/>
  <c r="K96" i="1" s="1"/>
  <c r="G69" i="1"/>
  <c r="G15" i="1"/>
  <c r="I36" i="1"/>
  <c r="I15" i="1"/>
  <c r="G48" i="1"/>
  <c r="G49" i="1" s="1"/>
  <c r="G50" i="1" s="1"/>
  <c r="G102" i="1"/>
  <c r="G82" i="1"/>
  <c r="G74" i="1"/>
  <c r="G75" i="1" l="1"/>
  <c r="G76" i="1" s="1"/>
  <c r="I74" i="1"/>
  <c r="I75" i="1" s="1"/>
  <c r="I76" i="1"/>
  <c r="G109" i="1"/>
  <c r="K21" i="1"/>
  <c r="G21" i="1"/>
  <c r="I51" i="1"/>
  <c r="G95" i="1"/>
  <c r="G96" i="1" s="1"/>
  <c r="I21" i="1"/>
  <c r="I96" i="1"/>
  <c r="G51" i="1"/>
  <c r="K51" i="1"/>
  <c r="K111" i="1" l="1"/>
  <c r="I111" i="1"/>
  <c r="G111" i="1"/>
  <c r="G34" i="3"/>
  <c r="I34" i="3" s="1"/>
  <c r="G27" i="3" l="1"/>
  <c r="I27" i="3" s="1"/>
  <c r="G41" i="3"/>
  <c r="I41" i="3" s="1"/>
  <c r="G36" i="3"/>
  <c r="I36" i="3" s="1"/>
  <c r="G35" i="3"/>
  <c r="I35" i="3" s="1"/>
  <c r="G33" i="3"/>
  <c r="I33" i="3" s="1"/>
  <c r="G28" i="3"/>
  <c r="I28" i="3" s="1"/>
  <c r="G22" i="3"/>
  <c r="I22" i="3" s="1"/>
  <c r="G21" i="3"/>
  <c r="I21" i="3" s="1"/>
  <c r="G20" i="3"/>
  <c r="I20" i="3" s="1"/>
  <c r="G19" i="3"/>
  <c r="I19" i="3" s="1"/>
  <c r="G14" i="3"/>
  <c r="I14" i="3" s="1"/>
  <c r="G9" i="3"/>
  <c r="I9" i="3" s="1"/>
  <c r="G8" i="3"/>
  <c r="I8" i="3" s="1"/>
  <c r="G7" i="3"/>
  <c r="I7" i="3" s="1"/>
  <c r="G6" i="3"/>
  <c r="I6" i="3" s="1"/>
  <c r="I15" i="3" l="1"/>
  <c r="I42" i="3"/>
  <c r="I23" i="3"/>
  <c r="I37" i="3"/>
  <c r="I10" i="3"/>
  <c r="I29" i="3"/>
  <c r="G42" i="3"/>
  <c r="I30" i="3" l="1"/>
  <c r="I43" i="3"/>
  <c r="I16" i="3"/>
  <c r="I45" i="3" l="1"/>
</calcChain>
</file>

<file path=xl/sharedStrings.xml><?xml version="1.0" encoding="utf-8"?>
<sst xmlns="http://schemas.openxmlformats.org/spreadsheetml/2006/main" count="499" uniqueCount="181">
  <si>
    <t>PŘÍPRAVA STANOVIŠTĚ A VEGETAČNÍ VRSTVY</t>
  </si>
  <si>
    <t>PRACOVNÍ OPERACE</t>
  </si>
  <si>
    <t>Číslo operace</t>
  </si>
  <si>
    <t>Popis</t>
  </si>
  <si>
    <t>Poznámka</t>
  </si>
  <si>
    <t>m.j.</t>
  </si>
  <si>
    <t>počet m.j.</t>
  </si>
  <si>
    <t>cena m.j.</t>
  </si>
  <si>
    <t>cena celkem</t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</si>
  <si>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</si>
  <si>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t xml:space="preserve">Obdělání půdy hrabáním v rovině a svahu do 1:5 </t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</si>
  <si>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3</t>
    </r>
  </si>
  <si>
    <t>SPECIFIKACE A MNOŽSTVÍ POUŽITÝCH MATERIÁLŮ</t>
  </si>
  <si>
    <t>Materiál</t>
  </si>
  <si>
    <t>Specifikace</t>
  </si>
  <si>
    <t>Materiál celkem:</t>
  </si>
  <si>
    <t>PŘÍPRAVA STANOVIŠTĚ A VEGETAČNÍ VRSTVY CELKEM:</t>
  </si>
  <si>
    <t>VÝSADBA TRVALEK (+OKRASNÝCH TRAVIN A CIBULOVIN) = ZÁHONY TRVALEK</t>
  </si>
  <si>
    <t xml:space="preserve">Hloub. jamek bez výměny půdy do 0,01 m3, svah 1:5 </t>
  </si>
  <si>
    <t xml:space="preserve">Výsadba květin hrnkovaných, květináč do 12 cm </t>
  </si>
  <si>
    <t xml:space="preserve">Zalití rostlin vodou plocha přes 20 m2 </t>
  </si>
  <si>
    <t xml:space="preserve">Dovoz vody pro zálivku rostlin do 6 km </t>
  </si>
  <si>
    <t xml:space="preserve">Přesun hmot pro sadovnické a krajin. úpravy do 5km   </t>
  </si>
  <si>
    <t>t</t>
  </si>
  <si>
    <t>Trvalky</t>
  </si>
  <si>
    <t>Voda</t>
  </si>
  <si>
    <t xml:space="preserve">Voda na zalití </t>
  </si>
  <si>
    <t>VÝSADBA ZÁHONŮ TRVALEK CELKEM:</t>
  </si>
  <si>
    <t>Keře</t>
  </si>
  <si>
    <t>ks</t>
  </si>
  <si>
    <t>Cibuloviny</t>
  </si>
  <si>
    <t>VÝSADBA OKRASNÝCH KEŘŮ</t>
  </si>
  <si>
    <t>m3</t>
  </si>
  <si>
    <t>cibuloviny</t>
  </si>
  <si>
    <t>Pracovní operace</t>
  </si>
  <si>
    <t>Zalití rostlin vodou plochy nad 20 m2, opakováno 3x</t>
  </si>
  <si>
    <t>voda</t>
  </si>
  <si>
    <t>Materiál celkem</t>
  </si>
  <si>
    <t>VÝSADBA KEŘŮ CELKEM</t>
  </si>
  <si>
    <t>Pracovní operace celkem</t>
  </si>
  <si>
    <t xml:space="preserve">Dovoz vody na zalití rostlin do vzdálenosti 6000 m </t>
  </si>
  <si>
    <t>m2</t>
  </si>
  <si>
    <t>R</t>
  </si>
  <si>
    <t>Pozn. Skutečné množství dodaného substrátu bude ozpůsobeno dle rozsahu výkopových a stavebních prací při rekonstrukci komunikace, dle množství ponechané původní zeminy apod. Přesně množství speficifikovat v půběhu prací dle výše zmíněného</t>
  </si>
  <si>
    <t>trvalky</t>
  </si>
  <si>
    <t>Výsadba květin - cibulí nebo hlíz</t>
  </si>
  <si>
    <t>TRVALKY</t>
  </si>
  <si>
    <t>typ VP</t>
  </si>
  <si>
    <t>Rostliny celkem (bez DPH)</t>
  </si>
  <si>
    <t>průměrná cena za ks</t>
  </si>
  <si>
    <t>cena celkem (mezisoučet)</t>
  </si>
  <si>
    <t>Pracovní operace výsadeb celkem:</t>
  </si>
  <si>
    <t>Specifikace samostatně v tabulce -  (cena dle soupis Rostlinného materiálu - trvalky)</t>
  </si>
  <si>
    <t>ROSTLINNÝ MATERIÁL - DŘEVINY</t>
  </si>
  <si>
    <t>ROSTLINNÝ MATERIÁL - TRVALKY A CIBULOVINY</t>
  </si>
  <si>
    <t>CENA VEGETAČNÍCH ÚPRAV CELKEM (BEZ DPH)</t>
  </si>
  <si>
    <t>Pracovní operace přípravy celkem:</t>
  </si>
  <si>
    <t>počet opakování/rok</t>
  </si>
  <si>
    <t>cena/rok</t>
  </si>
  <si>
    <t xml:space="preserve">Doplnění uhynulého materiálu </t>
  </si>
  <si>
    <t>Odplevelení záhonu květin v rovině</t>
  </si>
  <si>
    <t>Odplevelení keřových skupin v rovině</t>
  </si>
  <si>
    <t>Odstranění odkvetlých částí trvalek</t>
  </si>
  <si>
    <t>Následná péče celkem</t>
  </si>
  <si>
    <t>Následná péče celkem:</t>
  </si>
  <si>
    <t>rostliny</t>
  </si>
  <si>
    <t>OKRASNÉ KEŘE</t>
  </si>
  <si>
    <t>EXTENZIVNÍ ZÁHON S TRVALKAMI (+OKRASNÉ TRAVINY A CIBULOVINY)</t>
  </si>
  <si>
    <t>Pracovní operace celkem:</t>
  </si>
  <si>
    <t>včetně zdrsnění dna a stěn jámy</t>
  </si>
  <si>
    <t>složení a aplikace substrátů viz TZ</t>
  </si>
  <si>
    <t>ROSTLINNÝ MATERIÁL - STROMY</t>
  </si>
  <si>
    <t>Tabletové kombinované hnojivo</t>
  </si>
  <si>
    <t>tabl.</t>
  </si>
  <si>
    <t>hnojení</t>
  </si>
  <si>
    <t>soubor</t>
  </si>
  <si>
    <t>VÝSADBA STROMŮ CELKEM</t>
  </si>
  <si>
    <t>Zhotovení závlahové mísy dřevin D přes 1,0 m  v rovině nebo na svahu do 1:5</t>
  </si>
  <si>
    <t>Obdělání půdy kultivátorováním v rovině</t>
  </si>
  <si>
    <t>kultivace stávající vegetační vrstvy</t>
  </si>
  <si>
    <t>Obdělání půdy rytím do 20 cm, hor. 1 až 2, v rovině</t>
  </si>
  <si>
    <t>Hloubení jamek bez výměny půdy zeminy tř. 1-4 objem do 0,005m3 v rovině a svahu do 1:5</t>
  </si>
  <si>
    <t>Výsadba keře s balem, se zalitím, při průměru balu do 200mm v rovině</t>
  </si>
  <si>
    <t>Přirážka na pořizovací náklady a doprava 25% (*0,25)</t>
  </si>
  <si>
    <t>doplnění uhynulého materiálu 10%</t>
  </si>
  <si>
    <t xml:space="preserve">Ošetřování vysazených dřevin soliterních, v rovině </t>
  </si>
  <si>
    <t>Výsadba dřevin s balem D do 0,6 m jamky se zalitím v rovině a svahu do 1:5 se zalitím</t>
  </si>
  <si>
    <t>Zalití rostlin vodou do 20m2</t>
  </si>
  <si>
    <r>
      <t>m</t>
    </r>
    <r>
      <rPr>
        <vertAlign val="superscript"/>
        <sz val="10"/>
        <rFont val="Arial"/>
        <family val="2"/>
        <charset val="238"/>
      </rPr>
      <t>3</t>
    </r>
  </si>
  <si>
    <t xml:space="preserve">Znovu uvázání dřeviny ke stávajícímu kůlu   </t>
  </si>
  <si>
    <t>cca 2,25 m/strom</t>
  </si>
  <si>
    <t>m</t>
  </si>
  <si>
    <t>textilní úvazek + kotvící komponenty</t>
  </si>
  <si>
    <t>Specifikace samostatně v tabulce-(cena dle soupis Rostlinného materiálu - trvalky)</t>
  </si>
  <si>
    <t>-</t>
  </si>
  <si>
    <t xml:space="preserve">10 l/m2; tj. 0,01*230m2 </t>
  </si>
  <si>
    <t>PLÁN PÉČE 1. ROK PO ZALOŽENÍ</t>
  </si>
  <si>
    <t>nadzemní kotvení</t>
  </si>
  <si>
    <t>CIBULOVINY</t>
  </si>
  <si>
    <t xml:space="preserve"> odplevelení s nakypřením nebo vypletí, odstranění poškozených částí dřeviny s případným složením odpadu na hromady, naložením na dopravní prostředek, odvozem do 20 km a se složením, vizuální kontrola kontrola kotvení (vychýlení apod.)</t>
  </si>
  <si>
    <t>Geodetické zaměření před výstavbou - vytyčení stavby</t>
  </si>
  <si>
    <t>Geodetické zaměření před výstavbou - vytyčení inženýrských sítí</t>
  </si>
  <si>
    <t>vytyčení stavby, zaměření cestní sítě, záhonů, lavic</t>
  </si>
  <si>
    <t>Sejmutí drnu tl. do 10 cm, s přemístěním do 50 m</t>
  </si>
  <si>
    <t>záhon A (184 m2)</t>
  </si>
  <si>
    <t>záhon B (124 m2)</t>
  </si>
  <si>
    <t>Naložení a odvoz přebytečné zeminy</t>
  </si>
  <si>
    <t xml:space="preserve">cca 50% plochy, okraje kolem obrubníků, stromu apod. </t>
  </si>
  <si>
    <t>Ochrana stávajícího stromu - platanu bedněním</t>
  </si>
  <si>
    <t>Rozprostření a zapracování zahradnického substrátu</t>
  </si>
  <si>
    <t>mocnost 20 cm, zapracování do 30 cm (plocha záhonů 310 m2)</t>
  </si>
  <si>
    <t>zahradnický substrát</t>
  </si>
  <si>
    <t>v záhonech tl. 20 cm (310 x 0,2 =  62 m3)</t>
  </si>
  <si>
    <t>VÝSADBA VÍCEKMENŮ</t>
  </si>
  <si>
    <t>Umístění naučného ukazatele včetně hotového potisku do betonové patky</t>
  </si>
  <si>
    <t>grafické zpracování ukazatele je součástí této PD</t>
  </si>
  <si>
    <t>mobiliář</t>
  </si>
  <si>
    <t>MOBILIÁŘ A DOPLŇKY</t>
  </si>
  <si>
    <t>MOBILIÁŘ A DOPLŇKY CELKEM</t>
  </si>
  <si>
    <r>
      <rPr>
        <i/>
        <sz val="10"/>
        <rFont val="Arial"/>
        <family val="2"/>
        <charset val="238"/>
      </rPr>
      <t>Hydrangea paniculata</t>
    </r>
    <r>
      <rPr>
        <sz val="10"/>
        <rFont val="Arial"/>
        <family val="2"/>
        <charset val="238"/>
      </rPr>
      <t>´Candlelight´ (vel. 40-60, cena dle soupis Rostlinného materiálu)</t>
    </r>
  </si>
  <si>
    <r>
      <rPr>
        <i/>
        <sz val="10"/>
        <rFont val="Arial"/>
        <family val="2"/>
        <charset val="238"/>
      </rPr>
      <t>Perovskia abrotanoides</t>
    </r>
    <r>
      <rPr>
        <sz val="10"/>
        <rFont val="Arial"/>
        <family val="2"/>
        <charset val="238"/>
      </rPr>
      <t xml:space="preserve"> (vel. 20-30,cena dle soupis Rostlinného materiálu)</t>
    </r>
  </si>
  <si>
    <r>
      <t>KEŘE - hortenzie latnaté (</t>
    </r>
    <r>
      <rPr>
        <b/>
        <i/>
        <sz val="10"/>
        <rFont val="Arial"/>
        <family val="2"/>
        <charset val="238"/>
      </rPr>
      <t xml:space="preserve">Hydrangea paniculata </t>
    </r>
    <r>
      <rPr>
        <b/>
        <sz val="10"/>
        <rFont val="Arial"/>
        <family val="2"/>
        <charset val="238"/>
      </rPr>
      <t>´Candlelight´)</t>
    </r>
  </si>
  <si>
    <r>
      <t>KEŘE - perovskie (Perovskia abroitanoides</t>
    </r>
    <r>
      <rPr>
        <b/>
        <sz val="10"/>
        <rFont val="Arial"/>
        <family val="2"/>
        <charset val="238"/>
      </rPr>
      <t>)</t>
    </r>
  </si>
  <si>
    <t>tl. 0,07</t>
  </si>
  <si>
    <t>Štěrk fr. 8/16</t>
  </si>
  <si>
    <t>mocnost 0,07 m * 310 m2 = 21,7 m3, objemová hmotnost 2,5 (21,7*2,5 = 54,25 t)</t>
  </si>
  <si>
    <t>cca 15-30l/m2 (0,025m3*310m2= 7,75m3)</t>
  </si>
  <si>
    <t>vícekmeny</t>
  </si>
  <si>
    <t>1ks/strom</t>
  </si>
  <si>
    <t>Umístění nového obrubníku (plastová lemovka)</t>
  </si>
  <si>
    <t>plastová lemovka min. výšky 6 cm, délka 1 m</t>
  </si>
  <si>
    <t>lemovka</t>
  </si>
  <si>
    <t>zemina</t>
  </si>
  <si>
    <t>nový obrubník - plastová lemovka</t>
  </si>
  <si>
    <t>cca 50/vícekmen (50*3=150l tj. 0,15 m3)</t>
  </si>
  <si>
    <t xml:space="preserve"> textilní úvazek, spojovací materiál</t>
  </si>
  <si>
    <t>Kůl frézovaný s fazetou a špicí pr. 6 cm, délka do 200 m</t>
  </si>
  <si>
    <t>Povýsadbový řez</t>
  </si>
  <si>
    <t>50 % výměna půdy - zahradnický substrát</t>
  </si>
  <si>
    <t>respektuje přirozené větvení, při kterém budou odstraněny poškozené větve, vnitřní větvě a konkurenční výhony</t>
  </si>
  <si>
    <t>cca 5x10g/l strom</t>
  </si>
  <si>
    <t>naučný ukazatel (typu podobného jako je mamahu.cz)</t>
  </si>
  <si>
    <t>20 l/m2; tj. 0,02m3*24 =0,48m3</t>
  </si>
  <si>
    <t>plastová lemovka min. výšky 6 cm, délka 1 m, celkem délka 31 m, ukotvení hřeby</t>
  </si>
  <si>
    <t>plocha záhonů, mocnost 20 cm, (310 x 0,2 = 62 m3)</t>
  </si>
  <si>
    <t>štěrk 0,07*310=21,7 m3, (21,7*2,5 t/m3 (objemová hmotnost štěrku) = 54,25 t)</t>
  </si>
  <si>
    <t>Mulčování záhonů štěrkem (fr. 8/16), vrstva mulče 7 cm</t>
  </si>
  <si>
    <t>cca 15-30l/m2 (tj. 0,025m3*310m2)</t>
  </si>
  <si>
    <t>6-8ks/m2 * 310 m2= 1609 ks</t>
  </si>
  <si>
    <t>celkem 1725 ks</t>
  </si>
  <si>
    <t>plynovod, elektřina, CETIN, vodovod, kanalizace</t>
  </si>
  <si>
    <r>
      <rPr>
        <b/>
        <i/>
        <sz val="10"/>
        <rFont val="Arial"/>
        <family val="2"/>
        <charset val="238"/>
      </rPr>
      <t xml:space="preserve">Amelanchier lamarckii, </t>
    </r>
    <r>
      <rPr>
        <b/>
        <sz val="10"/>
        <rFont val="Arial"/>
        <family val="2"/>
        <charset val="238"/>
      </rPr>
      <t>vícekmen</t>
    </r>
    <r>
      <rPr>
        <b/>
        <i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(175-200)</t>
    </r>
  </si>
  <si>
    <t>Hloubení jamek 50% výměny půdy do 1 m3</t>
  </si>
  <si>
    <t>Ukotvení kmene dřevin jedním kůlem D do 10 cm, délky do 2 m</t>
  </si>
  <si>
    <t>kůl D 6 cm, délka do 2 m, včetně textilního úvazku a spojovacího materiálu</t>
  </si>
  <si>
    <r>
      <rPr>
        <i/>
        <sz val="10"/>
        <rFont val="Arial"/>
        <family val="2"/>
        <charset val="238"/>
      </rPr>
      <t xml:space="preserve">Amelanchier lamarckii, </t>
    </r>
    <r>
      <rPr>
        <sz val="10"/>
        <rFont val="Arial"/>
        <family val="2"/>
        <charset val="238"/>
      </rPr>
      <t>vícekmen</t>
    </r>
    <r>
      <rPr>
        <i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(175-200, cena dle soupis Rostlinného materiálu)</t>
    </r>
  </si>
  <si>
    <t>(0,2m3*3 ks)/2 = 0,2m3</t>
  </si>
  <si>
    <t>cca 50l/strom</t>
  </si>
  <si>
    <t>cca 15-30l/m2 (0,025m3*310m2=7,75m3)</t>
  </si>
  <si>
    <t>v prvních dvou letech zálivka častější, odvíjí se od aktuálních klimatický poměrů 50 l*3ks=150 l = 0,15 m3</t>
  </si>
  <si>
    <t>50l/strom*3= 150 l tj. 0,15 m3</t>
  </si>
  <si>
    <t>10%, pouze v prvních dva roky(10% ze 3 ks, tj. 0,3 ks - zaokrouhleno)</t>
  </si>
  <si>
    <t>cca 15-30l/m2 (tj. 0,025m3*320m2=7,75 m3)</t>
  </si>
  <si>
    <t xml:space="preserve">10 l/m2; tj. 0,01*24m2 </t>
  </si>
  <si>
    <t>VÍCEKMENY</t>
  </si>
  <si>
    <t>50l/strom (0,05m3*3= 150 l tj. 0,15 m3)</t>
  </si>
  <si>
    <t xml:space="preserve">Odborný jarní řez hortenzií </t>
  </si>
  <si>
    <t>10l/m2*3 opakování</t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</si>
  <si>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</si>
  <si>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3</t>
    </r>
  </si>
  <si>
    <t>,.</t>
  </si>
  <si>
    <t xml:space="preserve">materiál </t>
  </si>
  <si>
    <t>nášlapné kameny</t>
  </si>
  <si>
    <t>vápencové nebo břidlicové desky v přírodním béžovém nebo šedém odstínu, nášlapná plocha 15-50 cm, tloušťka 2-3 cm.</t>
  </si>
  <si>
    <t xml:space="preserve">štěrk fr. 4/8 </t>
  </si>
  <si>
    <t>podklad pod nášlapy (mocnost 0,1 m * 12 m2 = 1,2 m3, objemová hmotnost 2,5 (1,2*2,5 = 3 t))</t>
  </si>
  <si>
    <t>Umístění nášlapných kamenů včetně štěrkového lože</t>
  </si>
  <si>
    <t>našlápné kameny budou umístěny do štěrkového lože 4/8 o mocnosti 10 cm</t>
  </si>
  <si>
    <t>přibližně 10% (pořizovací cena xxx Kč)</t>
  </si>
  <si>
    <t>přibližně 10% (pořizovací cena xxxx Kč)</t>
  </si>
  <si>
    <t>přibližně 10% (pořuzovací cena xxx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</si>
</sst>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9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sz val="10"/>
      <color theme="4"/>
      <name val="Arial"/>
      <family val="2"/>
      <charset val="238"/>
    </font>
    <font>
      <sz val="10"/>
      <color theme="9" tint="-0.249977111117893"/>
      <name val="Arial"/>
      <family val="2"/>
      <charset val="238"/>
    </font>
    <font>
      <b/>
      <i/>
      <sz val="10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rgb="FFCCFFCC"/>
      </patternFill>
    </fill>
    <fill>
      <patternFill patternType="solid">
        <fgColor rgb="FF99CC00"/>
        <bgColor indexed="64"/>
      </patternFill>
    </fill>
    <fill>
      <patternFill patternType="solid">
        <fgColor rgb="FF99CC00"/>
        <bgColor rgb="FFCCFFCC"/>
      </patternFill>
    </fill>
    <fill>
      <patternFill patternType="solid">
        <fgColor rgb="FFFFCCFF"/>
        <bgColor indexed="64"/>
      </patternFill>
    </fill>
    <fill>
      <patternFill patternType="solid">
        <fgColor rgb="FFFFCCFF"/>
        <bgColor rgb="FFCC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rgb="FFCCFFCC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rgb="FFCCFFCC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1" xfId="0" applyBorder="1" applyAlignment="1">
      <alignment horizontal="center" wrapText="1"/>
    </xf>
    <xf numFmtId="0" fontId="0" fillId="0" borderId="16" xfId="0" applyBorder="1" applyAlignment="1">
      <alignment horizontal="left"/>
    </xf>
    <xf numFmtId="0" fontId="0" fillId="0" borderId="14" xfId="0" applyBorder="1" applyAlignment="1">
      <alignment wrapText="1"/>
    </xf>
    <xf numFmtId="0" fontId="0" fillId="0" borderId="14" xfId="0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wrapText="1"/>
    </xf>
    <xf numFmtId="0" fontId="0" fillId="0" borderId="2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6" xfId="0" applyFill="1" applyBorder="1" applyAlignment="1">
      <alignment horizontal="left"/>
    </xf>
    <xf numFmtId="0" fontId="1" fillId="3" borderId="17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0" borderId="25" xfId="0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5" fontId="1" fillId="9" borderId="6" xfId="0" applyNumberFormat="1" applyFont="1" applyFill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7" xfId="0" applyBorder="1"/>
    <xf numFmtId="165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5" fillId="0" borderId="1" xfId="0" applyFont="1" applyBorder="1"/>
    <xf numFmtId="0" fontId="0" fillId="0" borderId="31" xfId="0" applyBorder="1" applyAlignment="1">
      <alignment horizontal="center"/>
    </xf>
    <xf numFmtId="0" fontId="0" fillId="0" borderId="40" xfId="0" applyBorder="1" applyAlignment="1">
      <alignment horizontal="left" vertical="center"/>
    </xf>
    <xf numFmtId="0" fontId="0" fillId="0" borderId="23" xfId="0" applyBorder="1" applyAlignment="1">
      <alignment horizontal="center"/>
    </xf>
    <xf numFmtId="0" fontId="0" fillId="0" borderId="24" xfId="0" applyBorder="1"/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/>
    <xf numFmtId="0" fontId="0" fillId="0" borderId="2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5" fontId="0" fillId="0" borderId="14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165" fontId="1" fillId="5" borderId="6" xfId="0" applyNumberFormat="1" applyFont="1" applyFill="1" applyBorder="1" applyAlignment="1">
      <alignment horizontal="center" vertical="center"/>
    </xf>
    <xf numFmtId="165" fontId="1" fillId="14" borderId="6" xfId="0" applyNumberFormat="1" applyFont="1" applyFill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3" fillId="0" borderId="14" xfId="0" applyFont="1" applyBorder="1"/>
    <xf numFmtId="165" fontId="0" fillId="0" borderId="12" xfId="0" applyNumberForma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5" fontId="1" fillId="0" borderId="6" xfId="0" applyNumberFormat="1" applyFon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165" fontId="1" fillId="0" borderId="18" xfId="0" applyNumberFormat="1" applyFont="1" applyBorder="1" applyAlignment="1">
      <alignment horizontal="center" vertical="center"/>
    </xf>
    <xf numFmtId="165" fontId="0" fillId="0" borderId="26" xfId="0" applyNumberFormat="1" applyBorder="1" applyAlignment="1">
      <alignment horizontal="center" vertical="center"/>
    </xf>
    <xf numFmtId="165" fontId="1" fillId="0" borderId="15" xfId="0" applyNumberFormat="1" applyFont="1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/>
    </xf>
    <xf numFmtId="165" fontId="1" fillId="12" borderId="6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5" fontId="0" fillId="0" borderId="9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165" fontId="0" fillId="0" borderId="39" xfId="0" applyNumberFormat="1" applyBorder="1" applyAlignment="1">
      <alignment horizontal="center" vertical="center"/>
    </xf>
    <xf numFmtId="165" fontId="0" fillId="0" borderId="17" xfId="0" applyNumberForma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165" fontId="0" fillId="0" borderId="37" xfId="0" applyNumberFormat="1" applyBorder="1" applyAlignment="1">
      <alignment horizontal="center" vertical="center"/>
    </xf>
    <xf numFmtId="165" fontId="0" fillId="0" borderId="36" xfId="0" applyNumberFormat="1" applyBorder="1" applyAlignment="1">
      <alignment horizontal="center" vertical="center"/>
    </xf>
    <xf numFmtId="165" fontId="1" fillId="0" borderId="36" xfId="0" applyNumberFormat="1" applyFont="1" applyBorder="1" applyAlignment="1">
      <alignment horizontal="center" vertical="center"/>
    </xf>
    <xf numFmtId="165" fontId="1" fillId="7" borderId="16" xfId="0" applyNumberFormat="1" applyFont="1" applyFill="1" applyBorder="1" applyAlignment="1">
      <alignment horizontal="center" vertical="center"/>
    </xf>
    <xf numFmtId="165" fontId="0" fillId="0" borderId="2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/>
    <xf numFmtId="0" fontId="0" fillId="0" borderId="13" xfId="0" applyBorder="1"/>
    <xf numFmtId="165" fontId="1" fillId="0" borderId="0" xfId="0" applyNumberFormat="1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6" fillId="0" borderId="20" xfId="0" applyNumberFormat="1" applyFont="1" applyBorder="1" applyAlignment="1">
      <alignment horizontal="center" vertical="center"/>
    </xf>
    <xf numFmtId="165" fontId="6" fillId="0" borderId="22" xfId="0" applyNumberFormat="1" applyFont="1" applyBorder="1" applyAlignment="1">
      <alignment horizontal="center" vertical="center"/>
    </xf>
    <xf numFmtId="165" fontId="6" fillId="0" borderId="54" xfId="0" applyNumberFormat="1" applyFont="1" applyBorder="1" applyAlignment="1">
      <alignment horizontal="center" vertical="center"/>
    </xf>
    <xf numFmtId="165" fontId="1" fillId="0" borderId="22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165" fontId="0" fillId="0" borderId="42" xfId="0" applyNumberForma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65" fontId="0" fillId="0" borderId="32" xfId="0" applyNumberFormat="1" applyBorder="1" applyAlignment="1">
      <alignment horizontal="center" vertical="center"/>
    </xf>
    <xf numFmtId="165" fontId="6" fillId="0" borderId="56" xfId="0" applyNumberFormat="1" applyFont="1" applyBorder="1" applyAlignment="1">
      <alignment horizontal="center" vertical="center"/>
    </xf>
    <xf numFmtId="0" fontId="0" fillId="10" borderId="16" xfId="0" applyFill="1" applyBorder="1" applyAlignment="1">
      <alignment horizontal="center" vertical="center"/>
    </xf>
    <xf numFmtId="165" fontId="0" fillId="9" borderId="10" xfId="0" applyNumberFormat="1" applyFill="1" applyBorder="1" applyAlignment="1">
      <alignment horizontal="center" vertical="center"/>
    </xf>
    <xf numFmtId="165" fontId="0" fillId="9" borderId="12" xfId="0" applyNumberFormat="1" applyFill="1" applyBorder="1" applyAlignment="1">
      <alignment horizontal="center" vertical="center"/>
    </xf>
    <xf numFmtId="165" fontId="0" fillId="9" borderId="32" xfId="0" applyNumberFormat="1" applyFill="1" applyBorder="1" applyAlignment="1">
      <alignment horizontal="center" vertical="center"/>
    </xf>
    <xf numFmtId="165" fontId="0" fillId="9" borderId="26" xfId="0" applyNumberFormat="1" applyFill="1" applyBorder="1" applyAlignment="1">
      <alignment horizontal="center" vertical="center"/>
    </xf>
    <xf numFmtId="165" fontId="0" fillId="9" borderId="15" xfId="0" applyNumberFormat="1" applyFill="1" applyBorder="1" applyAlignment="1">
      <alignment horizontal="center" vertical="center"/>
    </xf>
    <xf numFmtId="165" fontId="1" fillId="7" borderId="6" xfId="0" applyNumberFormat="1" applyFont="1" applyFill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164" fontId="7" fillId="0" borderId="20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7" fillId="0" borderId="38" xfId="0" applyNumberFormat="1" applyFont="1" applyBorder="1" applyAlignment="1">
      <alignment horizontal="center" vertical="center"/>
    </xf>
    <xf numFmtId="164" fontId="7" fillId="0" borderId="46" xfId="0" applyNumberFormat="1" applyFont="1" applyBorder="1" applyAlignment="1">
      <alignment horizontal="center" vertical="center"/>
    </xf>
    <xf numFmtId="164" fontId="6" fillId="0" borderId="38" xfId="0" applyNumberFormat="1" applyFont="1" applyBorder="1" applyAlignment="1">
      <alignment horizontal="center" vertical="center"/>
    </xf>
    <xf numFmtId="165" fontId="6" fillId="0" borderId="38" xfId="0" applyNumberFormat="1" applyFont="1" applyBorder="1" applyAlignment="1">
      <alignment horizontal="center" vertical="center"/>
    </xf>
    <xf numFmtId="9" fontId="5" fillId="0" borderId="14" xfId="0" applyNumberFormat="1" applyFont="1" applyBorder="1" applyAlignment="1">
      <alignment horizontal="center" vertical="top" wrapText="1"/>
    </xf>
    <xf numFmtId="0" fontId="0" fillId="0" borderId="49" xfId="0" applyBorder="1" applyAlignment="1">
      <alignment horizontal="center" vertical="center"/>
    </xf>
    <xf numFmtId="9" fontId="5" fillId="15" borderId="1" xfId="0" applyNumberFormat="1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0" fillId="0" borderId="52" xfId="0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23" xfId="0" applyBorder="1" applyAlignment="1">
      <alignment horizontal="left"/>
    </xf>
    <xf numFmtId="0" fontId="1" fillId="3" borderId="16" xfId="0" applyFont="1" applyFill="1" applyBorder="1" applyAlignment="1">
      <alignment horizontal="left"/>
    </xf>
    <xf numFmtId="0" fontId="0" fillId="0" borderId="23" xfId="0" applyBorder="1" applyAlignment="1">
      <alignment horizontal="left" vertical="center"/>
    </xf>
    <xf numFmtId="0" fontId="3" fillId="0" borderId="14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165" fontId="1" fillId="0" borderId="51" xfId="0" applyNumberFormat="1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5" fontId="1" fillId="5" borderId="23" xfId="0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6" fillId="0" borderId="48" xfId="0" applyNumberFormat="1" applyFont="1" applyBorder="1" applyAlignment="1">
      <alignment horizontal="center" vertical="center"/>
    </xf>
    <xf numFmtId="165" fontId="1" fillId="0" borderId="29" xfId="0" applyNumberFormat="1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165" fontId="7" fillId="0" borderId="55" xfId="0" applyNumberFormat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165" fontId="7" fillId="0" borderId="22" xfId="0" applyNumberFormat="1" applyFont="1" applyBorder="1" applyAlignment="1">
      <alignment horizontal="center" vertical="center"/>
    </xf>
    <xf numFmtId="165" fontId="7" fillId="0" borderId="38" xfId="0" applyNumberFormat="1" applyFon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165" fontId="1" fillId="0" borderId="17" xfId="0" applyNumberFormat="1" applyFont="1" applyBorder="1" applyAlignment="1">
      <alignment horizontal="center" vertical="center"/>
    </xf>
    <xf numFmtId="0" fontId="1" fillId="3" borderId="58" xfId="0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" fillId="0" borderId="62" xfId="0" applyFont="1" applyBorder="1" applyAlignment="1">
      <alignment horizontal="center"/>
    </xf>
    <xf numFmtId="0" fontId="1" fillId="0" borderId="63" xfId="0" applyFont="1" applyBorder="1" applyAlignment="1">
      <alignment horizontal="center"/>
    </xf>
    <xf numFmtId="0" fontId="1" fillId="0" borderId="8" xfId="0" applyFont="1" applyBorder="1" applyAlignment="1">
      <alignment vertical="center"/>
    </xf>
    <xf numFmtId="164" fontId="0" fillId="0" borderId="8" xfId="0" applyNumberFormat="1" applyBorder="1" applyAlignment="1">
      <alignment horizontal="center" vertical="center"/>
    </xf>
    <xf numFmtId="164" fontId="0" fillId="0" borderId="48" xfId="0" applyNumberFormat="1" applyBorder="1" applyAlignment="1">
      <alignment horizontal="center" vertical="center"/>
    </xf>
    <xf numFmtId="165" fontId="0" fillId="0" borderId="35" xfId="0" applyNumberFormat="1" applyBorder="1" applyAlignment="1">
      <alignment horizontal="center" vertical="center"/>
    </xf>
    <xf numFmtId="165" fontId="0" fillId="0" borderId="0" xfId="0" applyNumberFormat="1"/>
    <xf numFmtId="165" fontId="1" fillId="3" borderId="47" xfId="0" applyNumberFormat="1" applyFont="1" applyFill="1" applyBorder="1" applyAlignment="1">
      <alignment horizontal="center" vertical="center" wrapText="1"/>
    </xf>
    <xf numFmtId="165" fontId="0" fillId="3" borderId="18" xfId="0" applyNumberFormat="1" applyFill="1" applyBorder="1" applyAlignment="1">
      <alignment horizontal="center" vertical="center"/>
    </xf>
    <xf numFmtId="165" fontId="1" fillId="3" borderId="51" xfId="0" applyNumberFormat="1" applyFont="1" applyFill="1" applyBorder="1" applyAlignment="1">
      <alignment horizontal="center" vertical="center" wrapText="1"/>
    </xf>
    <xf numFmtId="165" fontId="0" fillId="0" borderId="56" xfId="0" applyNumberFormat="1" applyBorder="1" applyAlignment="1">
      <alignment horizontal="center" vertical="center"/>
    </xf>
    <xf numFmtId="9" fontId="5" fillId="0" borderId="2" xfId="0" applyNumberFormat="1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wrapText="1"/>
    </xf>
    <xf numFmtId="165" fontId="1" fillId="3" borderId="28" xfId="0" applyNumberFormat="1" applyFont="1" applyFill="1" applyBorder="1" applyAlignment="1">
      <alignment horizontal="center" vertical="center" wrapText="1"/>
    </xf>
    <xf numFmtId="165" fontId="0" fillId="3" borderId="17" xfId="0" applyNumberFormat="1" applyFill="1" applyBorder="1" applyAlignment="1">
      <alignment horizontal="center" vertical="center"/>
    </xf>
    <xf numFmtId="165" fontId="1" fillId="3" borderId="5" xfId="0" applyNumberFormat="1" applyFont="1" applyFill="1" applyBorder="1" applyAlignment="1">
      <alignment horizontal="center" vertical="center" wrapText="1"/>
    </xf>
    <xf numFmtId="165" fontId="0" fillId="0" borderId="34" xfId="0" applyNumberFormat="1" applyBorder="1" applyAlignment="1">
      <alignment horizontal="center" vertical="center"/>
    </xf>
    <xf numFmtId="165" fontId="1" fillId="3" borderId="17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wrapText="1"/>
    </xf>
    <xf numFmtId="0" fontId="5" fillId="0" borderId="7" xfId="0" applyFont="1" applyBorder="1" applyAlignment="1">
      <alignment wrapText="1"/>
    </xf>
    <xf numFmtId="0" fontId="0" fillId="0" borderId="0" xfId="0" applyAlignment="1">
      <alignment wrapText="1"/>
    </xf>
    <xf numFmtId="164" fontId="0" fillId="0" borderId="27" xfId="0" applyNumberFormat="1" applyBorder="1" applyAlignment="1">
      <alignment horizontal="center" vertical="center"/>
    </xf>
    <xf numFmtId="165" fontId="0" fillId="0" borderId="29" xfId="0" applyNumberFormat="1" applyBorder="1" applyAlignment="1">
      <alignment horizontal="center" vertical="center"/>
    </xf>
    <xf numFmtId="165" fontId="1" fillId="0" borderId="41" xfId="0" applyNumberFormat="1" applyFont="1" applyBorder="1" applyAlignment="1">
      <alignment horizontal="center" vertical="center"/>
    </xf>
    <xf numFmtId="165" fontId="1" fillId="17" borderId="6" xfId="0" applyNumberFormat="1" applyFont="1" applyFill="1" applyBorder="1" applyAlignment="1">
      <alignment horizontal="center" vertical="center"/>
    </xf>
    <xf numFmtId="165" fontId="1" fillId="15" borderId="41" xfId="0" applyNumberFormat="1" applyFont="1" applyFill="1" applyBorder="1" applyAlignment="1">
      <alignment horizontal="center" vertical="center"/>
    </xf>
    <xf numFmtId="165" fontId="1" fillId="15" borderId="29" xfId="0" applyNumberFormat="1" applyFont="1" applyFill="1" applyBorder="1" applyAlignment="1">
      <alignment horizontal="center" vertical="center"/>
    </xf>
    <xf numFmtId="165" fontId="1" fillId="15" borderId="5" xfId="0" applyNumberFormat="1" applyFont="1" applyFill="1" applyBorder="1" applyAlignment="1">
      <alignment horizontal="center" vertical="center"/>
    </xf>
    <xf numFmtId="165" fontId="1" fillId="15" borderId="51" xfId="0" applyNumberFormat="1" applyFont="1" applyFill="1" applyBorder="1" applyAlignment="1">
      <alignment horizontal="center" vertical="center"/>
    </xf>
    <xf numFmtId="165" fontId="1" fillId="15" borderId="6" xfId="0" applyNumberFormat="1" applyFont="1" applyFill="1" applyBorder="1" applyAlignment="1">
      <alignment horizontal="center" vertical="center"/>
    </xf>
    <xf numFmtId="165" fontId="1" fillId="18" borderId="6" xfId="0" applyNumberFormat="1" applyFont="1" applyFill="1" applyBorder="1" applyAlignment="1">
      <alignment horizontal="center" vertical="center"/>
    </xf>
    <xf numFmtId="165" fontId="1" fillId="19" borderId="16" xfId="0" applyNumberFormat="1" applyFont="1" applyFill="1" applyBorder="1" applyAlignment="1">
      <alignment horizontal="center" vertical="center"/>
    </xf>
    <xf numFmtId="165" fontId="0" fillId="16" borderId="2" xfId="0" applyNumberFormat="1" applyFill="1" applyBorder="1" applyAlignment="1" applyProtection="1">
      <alignment horizontal="center" vertical="center"/>
      <protection locked="0"/>
    </xf>
    <xf numFmtId="165" fontId="0" fillId="16" borderId="1" xfId="0" applyNumberFormat="1" applyFill="1" applyBorder="1" applyAlignment="1" applyProtection="1">
      <alignment horizontal="center" vertical="center"/>
      <protection locked="0"/>
    </xf>
    <xf numFmtId="165" fontId="0" fillId="16" borderId="1" xfId="0" applyNumberFormat="1" applyFill="1" applyBorder="1" applyAlignment="1" applyProtection="1">
      <alignment horizontal="center" vertical="center" wrapText="1"/>
      <protection locked="0"/>
    </xf>
    <xf numFmtId="165" fontId="0" fillId="16" borderId="14" xfId="0" applyNumberFormat="1" applyFill="1" applyBorder="1" applyAlignment="1" applyProtection="1">
      <alignment horizontal="center" vertical="center"/>
      <protection locked="0"/>
    </xf>
    <xf numFmtId="165" fontId="0" fillId="16" borderId="9" xfId="0" applyNumberFormat="1" applyFill="1" applyBorder="1" applyAlignment="1" applyProtection="1">
      <alignment horizontal="center" vertical="center"/>
      <protection locked="0"/>
    </xf>
    <xf numFmtId="165" fontId="0" fillId="16" borderId="7" xfId="0" applyNumberFormat="1" applyFill="1" applyBorder="1" applyAlignment="1" applyProtection="1">
      <alignment horizontal="center" vertical="center"/>
      <protection locked="0"/>
    </xf>
    <xf numFmtId="165" fontId="0" fillId="16" borderId="42" xfId="0" applyNumberFormat="1" applyFill="1" applyBorder="1" applyAlignment="1" applyProtection="1">
      <alignment horizontal="center" vertical="center"/>
      <protection locked="0"/>
    </xf>
    <xf numFmtId="0" fontId="7" fillId="0" borderId="48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0" fillId="2" borderId="33" xfId="0" applyFill="1" applyBorder="1" applyAlignment="1">
      <alignment vertical="center"/>
    </xf>
    <xf numFmtId="0" fontId="0" fillId="2" borderId="34" xfId="0" applyFill="1" applyBorder="1" applyAlignment="1">
      <alignment vertical="center"/>
    </xf>
    <xf numFmtId="0" fontId="0" fillId="2" borderId="35" xfId="0" applyFill="1" applyBorder="1" applyAlignment="1">
      <alignment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2" borderId="33" xfId="0" applyFill="1" applyBorder="1" applyAlignment="1">
      <alignment wrapText="1"/>
    </xf>
    <xf numFmtId="0" fontId="0" fillId="2" borderId="34" xfId="0" applyFill="1" applyBorder="1" applyAlignment="1">
      <alignment wrapText="1"/>
    </xf>
    <xf numFmtId="0" fontId="0" fillId="2" borderId="35" xfId="0" applyFill="1" applyBorder="1" applyAlignment="1">
      <alignment wrapText="1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6" fillId="0" borderId="58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1" fillId="13" borderId="16" xfId="0" applyFont="1" applyFill="1" applyBorder="1" applyAlignment="1">
      <alignment horizontal="center" vertical="center"/>
    </xf>
    <xf numFmtId="0" fontId="1" fillId="13" borderId="17" xfId="0" applyFont="1" applyFill="1" applyBorder="1" applyAlignment="1">
      <alignment horizontal="center" vertical="center"/>
    </xf>
    <xf numFmtId="0" fontId="1" fillId="13" borderId="18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1" fillId="11" borderId="5" xfId="0" applyFont="1" applyFill="1" applyBorder="1" applyAlignment="1">
      <alignment horizontal="center" vertical="center"/>
    </xf>
    <xf numFmtId="0" fontId="0" fillId="2" borderId="5" xfId="0" applyFill="1" applyBorder="1" applyAlignment="1">
      <alignment wrapText="1"/>
    </xf>
    <xf numFmtId="0" fontId="4" fillId="0" borderId="0" xfId="0" applyFont="1" applyAlignment="1">
      <alignment horizontal="left" vertical="center" wrapText="1"/>
    </xf>
    <xf numFmtId="0" fontId="1" fillId="3" borderId="16" xfId="0" applyFont="1" applyFill="1" applyBorder="1" applyAlignment="1">
      <alignment horizontal="left"/>
    </xf>
    <xf numFmtId="0" fontId="1" fillId="3" borderId="17" xfId="0" applyFont="1" applyFill="1" applyBorder="1" applyAlignment="1">
      <alignment horizontal="left"/>
    </xf>
    <xf numFmtId="0" fontId="1" fillId="8" borderId="16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8" borderId="55" xfId="0" applyFont="1" applyFill="1" applyBorder="1" applyAlignment="1">
      <alignment horizontal="center" vertical="center"/>
    </xf>
    <xf numFmtId="0" fontId="0" fillId="2" borderId="2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" fillId="3" borderId="23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left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2" borderId="7" xfId="0" applyFill="1" applyBorder="1" applyAlignment="1">
      <alignment wrapText="1"/>
    </xf>
    <xf numFmtId="0" fontId="1" fillId="6" borderId="5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1" fillId="4" borderId="1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55" xfId="0" applyFont="1" applyFill="1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1" fillId="0" borderId="24" xfId="0" applyFont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0" fillId="2" borderId="18" xfId="0" applyFill="1" applyBorder="1" applyAlignment="1">
      <alignment horizont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1" fillId="3" borderId="18" xfId="0" applyFont="1" applyFill="1" applyBorder="1" applyAlignment="1">
      <alignment horizontal="left" vertical="center" wrapText="1"/>
    </xf>
    <xf numFmtId="0" fontId="1" fillId="11" borderId="16" xfId="0" applyFont="1" applyFill="1" applyBorder="1" applyAlignment="1">
      <alignment horizontal="center" vertical="center"/>
    </xf>
    <xf numFmtId="0" fontId="1" fillId="11" borderId="17" xfId="0" applyFont="1" applyFill="1" applyBorder="1" applyAlignment="1">
      <alignment horizontal="center" vertical="center"/>
    </xf>
    <xf numFmtId="0" fontId="1" fillId="11" borderId="18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0" fillId="2" borderId="10" xfId="0" applyFill="1" applyBorder="1" applyAlignment="1">
      <alignment horizontal="center" wrapText="1"/>
    </xf>
    <xf numFmtId="0" fontId="1" fillId="6" borderId="16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D4EA6B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00"/>
      <color rgb="FFFFCCFF"/>
      <color rgb="FFFFFFCC"/>
      <color rgb="FFFF99F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75"/>
  <sheetViews>
    <sheetView zoomScale="80" zoomScaleNormal="80" workbookViewId="0">
      <selection activeCell="E105" sqref="E105"/>
    </sheetView>
  </sheetViews>
  <sheetFormatPr defaultColWidth="11.5703125" defaultRowHeight="12.75" x14ac:dyDescent="0.2"/>
  <cols>
    <col min="1" max="1" width="15.7109375" style="12" customWidth="1"/>
    <col min="2" max="2" width="59.5703125" customWidth="1"/>
    <col min="3" max="3" width="24.7109375" customWidth="1"/>
    <col min="4" max="4" width="6.85546875" style="1" customWidth="1"/>
    <col min="5" max="5" width="10.5703125" style="1" customWidth="1"/>
    <col min="6" max="6" width="12.140625" style="44" customWidth="1"/>
    <col min="7" max="7" width="14.7109375" style="44" customWidth="1"/>
    <col min="8" max="8" width="11.5703125" style="1"/>
    <col min="9" max="9" width="18.85546875" style="44" customWidth="1"/>
    <col min="10" max="10" width="11.5703125" style="1"/>
    <col min="11" max="11" width="14.140625" style="44" bestFit="1" customWidth="1"/>
    <col min="13" max="13" width="12.85546875" bestFit="1" customWidth="1"/>
  </cols>
  <sheetData>
    <row r="1" spans="1:13" ht="18.399999999999999" customHeight="1" thickBot="1" x14ac:dyDescent="0.25"/>
    <row r="2" spans="1:13" ht="18.399999999999999" customHeight="1" thickBot="1" x14ac:dyDescent="0.25">
      <c r="A2" s="228" t="s">
        <v>0</v>
      </c>
      <c r="B2" s="229"/>
      <c r="C2" s="229"/>
      <c r="D2" s="229"/>
      <c r="E2" s="229"/>
      <c r="F2" s="229"/>
      <c r="G2" s="229"/>
      <c r="H2" s="229"/>
      <c r="I2" s="229"/>
      <c r="J2" s="229"/>
      <c r="K2" s="230"/>
    </row>
    <row r="3" spans="1:13" ht="18.399999999999999" customHeight="1" thickBot="1" x14ac:dyDescent="0.25">
      <c r="A3" s="214" t="s">
        <v>1</v>
      </c>
      <c r="B3" s="215"/>
      <c r="C3" s="215"/>
      <c r="D3" s="215"/>
      <c r="E3" s="215"/>
      <c r="F3" s="215"/>
      <c r="G3" s="216"/>
      <c r="H3" s="212" t="s">
        <v>104</v>
      </c>
      <c r="I3" s="213"/>
      <c r="J3" s="210" t="s">
        <v>105</v>
      </c>
      <c r="K3" s="211"/>
    </row>
    <row r="4" spans="1:13" ht="18.399999999999999" customHeight="1" thickBot="1" x14ac:dyDescent="0.25">
      <c r="A4" s="14" t="s">
        <v>2</v>
      </c>
      <c r="B4" s="15" t="s">
        <v>3</v>
      </c>
      <c r="C4" s="15" t="s">
        <v>4</v>
      </c>
      <c r="D4" s="15" t="s">
        <v>5</v>
      </c>
      <c r="E4" s="15" t="s">
        <v>6</v>
      </c>
      <c r="F4" s="93" t="s">
        <v>7</v>
      </c>
      <c r="G4" s="100" t="s">
        <v>8</v>
      </c>
      <c r="H4" s="173" t="s">
        <v>6</v>
      </c>
      <c r="I4" s="94" t="s">
        <v>8</v>
      </c>
      <c r="J4" s="174" t="s">
        <v>6</v>
      </c>
      <c r="K4" s="175" t="s">
        <v>8</v>
      </c>
    </row>
    <row r="5" spans="1:13" ht="37.5" customHeight="1" x14ac:dyDescent="0.2">
      <c r="A5" s="45" t="s">
        <v>42</v>
      </c>
      <c r="B5" s="33" t="s">
        <v>100</v>
      </c>
      <c r="C5" s="47" t="s">
        <v>102</v>
      </c>
      <c r="D5" s="2" t="s">
        <v>75</v>
      </c>
      <c r="E5" s="2">
        <v>1</v>
      </c>
      <c r="F5" s="203">
        <v>0</v>
      </c>
      <c r="G5" s="99">
        <f t="shared" ref="G5:G12" si="0">PRODUCT(F5,E5)</f>
        <v>0</v>
      </c>
      <c r="H5" s="34">
        <v>0.5</v>
      </c>
      <c r="I5" s="99">
        <f>H5*F5</f>
        <v>0</v>
      </c>
      <c r="J5" s="112">
        <v>0.5</v>
      </c>
      <c r="K5" s="94">
        <f>J5*F5</f>
        <v>0</v>
      </c>
      <c r="M5" s="176"/>
    </row>
    <row r="6" spans="1:13" ht="37.5" customHeight="1" x14ac:dyDescent="0.2">
      <c r="A6" s="45" t="s">
        <v>42</v>
      </c>
      <c r="B6" s="33" t="s">
        <v>101</v>
      </c>
      <c r="C6" s="47" t="s">
        <v>150</v>
      </c>
      <c r="D6" s="2" t="s">
        <v>75</v>
      </c>
      <c r="E6" s="2">
        <v>1</v>
      </c>
      <c r="F6" s="203">
        <v>0</v>
      </c>
      <c r="G6" s="99">
        <f t="shared" si="0"/>
        <v>0</v>
      </c>
      <c r="H6" s="34">
        <v>0.5</v>
      </c>
      <c r="I6" s="99">
        <f t="shared" ref="I6:I7" si="1">PRODUCT(H6,F6)</f>
        <v>0</v>
      </c>
      <c r="J6" s="34">
        <v>0.5</v>
      </c>
      <c r="K6" s="80">
        <f t="shared" ref="K6" si="2">PRODUCT(J6,F6)</f>
        <v>0</v>
      </c>
      <c r="M6" s="176"/>
    </row>
    <row r="7" spans="1:13" ht="18.399999999999999" customHeight="1" x14ac:dyDescent="0.2">
      <c r="A7" s="22" t="s">
        <v>42</v>
      </c>
      <c r="B7" s="3" t="s">
        <v>108</v>
      </c>
      <c r="C7" s="63"/>
      <c r="D7" s="11" t="s">
        <v>29</v>
      </c>
      <c r="E7" s="11">
        <v>1</v>
      </c>
      <c r="F7" s="204">
        <v>0</v>
      </c>
      <c r="G7" s="99">
        <f>PRODUCT(F7,E7)</f>
        <v>0</v>
      </c>
      <c r="H7" s="34">
        <v>1</v>
      </c>
      <c r="I7" s="99">
        <f t="shared" si="1"/>
        <v>0</v>
      </c>
      <c r="J7" s="34"/>
      <c r="K7" s="80"/>
      <c r="M7" s="176"/>
    </row>
    <row r="8" spans="1:13" ht="27" customHeight="1" x14ac:dyDescent="0.2">
      <c r="A8" s="11">
        <v>111301111</v>
      </c>
      <c r="B8" s="9" t="s">
        <v>103</v>
      </c>
      <c r="C8" s="11"/>
      <c r="D8" s="11" t="s">
        <v>41</v>
      </c>
      <c r="E8" s="11">
        <v>310</v>
      </c>
      <c r="F8" s="204">
        <v>0</v>
      </c>
      <c r="G8" s="99">
        <f t="shared" ref="G8" si="3">PRODUCT(F8,E8)</f>
        <v>0</v>
      </c>
      <c r="H8" s="34">
        <v>184</v>
      </c>
      <c r="I8" s="99">
        <f>(F8*184)</f>
        <v>0</v>
      </c>
      <c r="J8" s="34">
        <v>126</v>
      </c>
      <c r="K8" s="80">
        <f>(F8*126)</f>
        <v>0</v>
      </c>
      <c r="M8" s="176"/>
    </row>
    <row r="9" spans="1:13" ht="27" customHeight="1" x14ac:dyDescent="0.2">
      <c r="A9" s="17">
        <v>183403114</v>
      </c>
      <c r="B9" s="62" t="s">
        <v>78</v>
      </c>
      <c r="C9" s="66" t="s">
        <v>79</v>
      </c>
      <c r="D9" s="11" t="s">
        <v>41</v>
      </c>
      <c r="E9" s="11">
        <v>310</v>
      </c>
      <c r="F9" s="204">
        <v>0</v>
      </c>
      <c r="G9" s="99">
        <f t="shared" si="0"/>
        <v>0</v>
      </c>
      <c r="H9" s="34">
        <v>184</v>
      </c>
      <c r="I9" s="99">
        <f t="shared" ref="I9:I14" si="4">PRODUCT(H9,F9)</f>
        <v>0</v>
      </c>
      <c r="J9" s="34">
        <v>126</v>
      </c>
      <c r="K9" s="80">
        <f t="shared" ref="K9:K14" si="5">PRODUCT(J9,F9)</f>
        <v>0</v>
      </c>
      <c r="M9" s="176"/>
    </row>
    <row r="10" spans="1:13" ht="27" customHeight="1" x14ac:dyDescent="0.2">
      <c r="A10" s="11" t="s">
        <v>42</v>
      </c>
      <c r="B10" s="62" t="s">
        <v>106</v>
      </c>
      <c r="C10" s="66" t="s">
        <v>144</v>
      </c>
      <c r="D10" s="11" t="s">
        <v>32</v>
      </c>
      <c r="E10" s="11">
        <v>62</v>
      </c>
      <c r="F10" s="204">
        <v>0</v>
      </c>
      <c r="G10" s="99">
        <f t="shared" si="0"/>
        <v>0</v>
      </c>
      <c r="H10" s="34">
        <v>37</v>
      </c>
      <c r="I10" s="99">
        <f t="shared" si="4"/>
        <v>0</v>
      </c>
      <c r="J10" s="34">
        <v>25</v>
      </c>
      <c r="K10" s="80">
        <f t="shared" si="5"/>
        <v>0</v>
      </c>
      <c r="M10" s="176"/>
    </row>
    <row r="11" spans="1:13" ht="24" x14ac:dyDescent="0.2">
      <c r="A11" s="17">
        <v>183403131</v>
      </c>
      <c r="B11" s="62" t="s">
        <v>80</v>
      </c>
      <c r="C11" s="66" t="s">
        <v>107</v>
      </c>
      <c r="D11" s="11" t="s">
        <v>41</v>
      </c>
      <c r="E11" s="11">
        <v>155</v>
      </c>
      <c r="F11" s="204">
        <v>0</v>
      </c>
      <c r="G11" s="99">
        <f t="shared" si="0"/>
        <v>0</v>
      </c>
      <c r="H11" s="34">
        <v>92</v>
      </c>
      <c r="I11" s="99">
        <f t="shared" si="4"/>
        <v>0</v>
      </c>
      <c r="J11" s="34">
        <v>63</v>
      </c>
      <c r="K11" s="80">
        <f t="shared" si="5"/>
        <v>0</v>
      </c>
      <c r="M11" s="176"/>
    </row>
    <row r="12" spans="1:13" ht="36" x14ac:dyDescent="0.2">
      <c r="A12" s="11" t="s">
        <v>42</v>
      </c>
      <c r="B12" s="62" t="s">
        <v>109</v>
      </c>
      <c r="C12" s="66" t="s">
        <v>110</v>
      </c>
      <c r="D12" s="11" t="s">
        <v>41</v>
      </c>
      <c r="E12" s="11">
        <v>310</v>
      </c>
      <c r="F12" s="204">
        <v>0</v>
      </c>
      <c r="G12" s="99">
        <f t="shared" si="0"/>
        <v>0</v>
      </c>
      <c r="H12" s="34">
        <v>184</v>
      </c>
      <c r="I12" s="99">
        <f t="shared" si="4"/>
        <v>0</v>
      </c>
      <c r="J12" s="34">
        <v>126</v>
      </c>
      <c r="K12" s="80">
        <f t="shared" si="5"/>
        <v>0</v>
      </c>
      <c r="M12" s="176"/>
    </row>
    <row r="13" spans="1:13" ht="18.399999999999999" customHeight="1" x14ac:dyDescent="0.2">
      <c r="A13" s="22">
        <v>183403153</v>
      </c>
      <c r="B13" s="3" t="s">
        <v>10</v>
      </c>
      <c r="C13" s="63"/>
      <c r="D13" s="11" t="s">
        <v>9</v>
      </c>
      <c r="E13" s="11">
        <v>310</v>
      </c>
      <c r="F13" s="204">
        <v>0</v>
      </c>
      <c r="G13" s="99">
        <f>PRODUCT(F13,E13)</f>
        <v>0</v>
      </c>
      <c r="H13" s="34">
        <v>184</v>
      </c>
      <c r="I13" s="99">
        <f t="shared" si="4"/>
        <v>0</v>
      </c>
      <c r="J13" s="34">
        <v>126</v>
      </c>
      <c r="K13" s="80">
        <f t="shared" si="5"/>
        <v>0</v>
      </c>
      <c r="M13" s="176"/>
    </row>
    <row r="14" spans="1:13" ht="24.75" thickBot="1" x14ac:dyDescent="0.25">
      <c r="A14" s="13" t="s">
        <v>42</v>
      </c>
      <c r="B14" s="62" t="s">
        <v>129</v>
      </c>
      <c r="C14" s="66" t="s">
        <v>130</v>
      </c>
      <c r="D14" s="11" t="s">
        <v>91</v>
      </c>
      <c r="E14" s="11">
        <v>31</v>
      </c>
      <c r="F14" s="204">
        <v>0</v>
      </c>
      <c r="G14" s="99">
        <f>PRODUCT(F14,E14)</f>
        <v>0</v>
      </c>
      <c r="H14" s="34">
        <v>7</v>
      </c>
      <c r="I14" s="99">
        <f t="shared" si="4"/>
        <v>0</v>
      </c>
      <c r="J14" s="34">
        <v>24</v>
      </c>
      <c r="K14" s="80">
        <f t="shared" si="5"/>
        <v>0</v>
      </c>
      <c r="M14" s="176"/>
    </row>
    <row r="15" spans="1:13" ht="15" customHeight="1" thickBot="1" x14ac:dyDescent="0.25">
      <c r="A15" s="217" t="s">
        <v>56</v>
      </c>
      <c r="B15" s="218"/>
      <c r="C15" s="218"/>
      <c r="D15" s="218"/>
      <c r="E15" s="218"/>
      <c r="F15" s="219"/>
      <c r="G15" s="83">
        <f>SUM(G5:G14)</f>
        <v>0</v>
      </c>
      <c r="I15" s="194">
        <f>SUM(I5:I14)</f>
        <v>0</v>
      </c>
      <c r="K15" s="194">
        <f>SUM(K5:K14)</f>
        <v>0</v>
      </c>
      <c r="M15" s="176"/>
    </row>
    <row r="16" spans="1:13" ht="18.399999999999999" customHeight="1" thickBot="1" x14ac:dyDescent="0.25">
      <c r="A16" s="220" t="s">
        <v>12</v>
      </c>
      <c r="B16" s="221"/>
      <c r="C16" s="221"/>
      <c r="D16" s="221"/>
      <c r="E16" s="221"/>
      <c r="F16" s="221"/>
      <c r="G16" s="222"/>
      <c r="H16" s="212" t="s">
        <v>104</v>
      </c>
      <c r="I16" s="213"/>
      <c r="J16" s="210" t="s">
        <v>105</v>
      </c>
      <c r="K16" s="211"/>
    </row>
    <row r="17" spans="1:13" ht="18.399999999999999" customHeight="1" thickBot="1" x14ac:dyDescent="0.25">
      <c r="A17" s="14" t="s">
        <v>13</v>
      </c>
      <c r="B17" s="15" t="s">
        <v>14</v>
      </c>
      <c r="C17" s="15" t="s">
        <v>4</v>
      </c>
      <c r="D17" s="15" t="s">
        <v>5</v>
      </c>
      <c r="E17" s="15" t="s">
        <v>6</v>
      </c>
      <c r="F17" s="93" t="s">
        <v>7</v>
      </c>
      <c r="G17" s="94" t="s">
        <v>8</v>
      </c>
      <c r="H17" s="157" t="s">
        <v>6</v>
      </c>
      <c r="I17" s="123" t="s">
        <v>8</v>
      </c>
      <c r="J17" s="134" t="s">
        <v>6</v>
      </c>
      <c r="K17" s="160" t="s">
        <v>8</v>
      </c>
    </row>
    <row r="18" spans="1:13" ht="36" x14ac:dyDescent="0.2">
      <c r="A18" s="13" t="s">
        <v>131</v>
      </c>
      <c r="B18" s="10" t="s">
        <v>133</v>
      </c>
      <c r="C18" s="66" t="s">
        <v>143</v>
      </c>
      <c r="D18" s="11" t="s">
        <v>91</v>
      </c>
      <c r="E18" s="11">
        <v>31</v>
      </c>
      <c r="F18" s="204">
        <v>0</v>
      </c>
      <c r="G18" s="46">
        <f t="shared" ref="G18" si="6">PRODUCT(F18,E18)</f>
        <v>0</v>
      </c>
      <c r="H18" s="165">
        <v>7</v>
      </c>
      <c r="I18" s="100">
        <f>PRODUCT(H18,F18)</f>
        <v>0</v>
      </c>
      <c r="J18" s="112">
        <v>24</v>
      </c>
      <c r="K18" s="94">
        <f>PRODUCT(J18,F18)</f>
        <v>0</v>
      </c>
      <c r="M18" s="176"/>
    </row>
    <row r="19" spans="1:13" ht="42.75" customHeight="1" thickBot="1" x14ac:dyDescent="0.25">
      <c r="A19" s="17" t="s">
        <v>132</v>
      </c>
      <c r="B19" s="10" t="s">
        <v>111</v>
      </c>
      <c r="C19" s="140" t="s">
        <v>112</v>
      </c>
      <c r="D19" s="11" t="s">
        <v>32</v>
      </c>
      <c r="E19" s="11">
        <v>62</v>
      </c>
      <c r="F19" s="204">
        <v>0</v>
      </c>
      <c r="G19" s="99">
        <f>PRODUCT(F19,E19)</f>
        <v>0</v>
      </c>
      <c r="H19" s="105">
        <v>37</v>
      </c>
      <c r="I19" s="101">
        <f>PRODUCT(H19,F19)</f>
        <v>0</v>
      </c>
      <c r="J19" s="105">
        <v>25</v>
      </c>
      <c r="K19" s="84">
        <f>PRODUCT(J19,F19)</f>
        <v>0</v>
      </c>
      <c r="M19" s="176"/>
    </row>
    <row r="20" spans="1:13" ht="18.399999999999999" customHeight="1" thickBot="1" x14ac:dyDescent="0.25">
      <c r="A20" s="223" t="s">
        <v>15</v>
      </c>
      <c r="B20" s="224"/>
      <c r="C20" s="224"/>
      <c r="D20" s="224"/>
      <c r="E20" s="224"/>
      <c r="F20" s="225"/>
      <c r="G20" s="83">
        <f>SUM(G18:G19)</f>
        <v>0</v>
      </c>
      <c r="H20" s="159"/>
      <c r="I20" s="158">
        <f>SUM(I18:I19)</f>
        <v>0</v>
      </c>
      <c r="J20" s="151"/>
      <c r="K20" s="158">
        <f>SUM(K18:K19)</f>
        <v>0</v>
      </c>
      <c r="M20" s="176"/>
    </row>
    <row r="21" spans="1:13" ht="18.399999999999999" customHeight="1" thickBot="1" x14ac:dyDescent="0.25">
      <c r="A21" s="223" t="s">
        <v>16</v>
      </c>
      <c r="B21" s="224"/>
      <c r="C21" s="224"/>
      <c r="D21" s="224"/>
      <c r="E21" s="224"/>
      <c r="F21" s="225"/>
      <c r="G21" s="195">
        <f>SUM(G15,G20)</f>
        <v>0</v>
      </c>
      <c r="H21" s="154"/>
      <c r="I21" s="196">
        <f>SUM(I20,I15)</f>
        <v>0</v>
      </c>
      <c r="J21" s="110"/>
      <c r="K21" s="116">
        <f>SUM(K20,K15)</f>
        <v>0</v>
      </c>
      <c r="M21" s="176"/>
    </row>
    <row r="22" spans="1:13" ht="18.399999999999999" customHeight="1" x14ac:dyDescent="0.2">
      <c r="A22" s="29"/>
      <c r="B22" s="29"/>
      <c r="C22" s="29"/>
      <c r="G22" s="108"/>
    </row>
    <row r="23" spans="1:13" ht="30.6" customHeight="1" x14ac:dyDescent="0.2">
      <c r="A23" s="234" t="s">
        <v>43</v>
      </c>
      <c r="B23" s="234"/>
      <c r="C23" s="234"/>
      <c r="D23" s="234"/>
      <c r="E23" s="234"/>
      <c r="F23" s="234"/>
      <c r="G23" s="234"/>
    </row>
    <row r="24" spans="1:13" ht="18.399999999999999" customHeight="1" thickBot="1" x14ac:dyDescent="0.25"/>
    <row r="25" spans="1:13" ht="18.399999999999999" customHeight="1" thickBot="1" x14ac:dyDescent="0.25">
      <c r="A25" s="237" t="s">
        <v>17</v>
      </c>
      <c r="B25" s="238"/>
      <c r="C25" s="238"/>
      <c r="D25" s="238"/>
      <c r="E25" s="238"/>
      <c r="F25" s="238"/>
      <c r="G25" s="238"/>
      <c r="H25" s="238"/>
      <c r="I25" s="238"/>
      <c r="J25" s="239"/>
      <c r="K25" s="240"/>
    </row>
    <row r="26" spans="1:13" ht="18.399999999999999" customHeight="1" thickBot="1" x14ac:dyDescent="0.25">
      <c r="A26" s="241" t="s">
        <v>1</v>
      </c>
      <c r="B26" s="242"/>
      <c r="C26" s="242"/>
      <c r="D26" s="242"/>
      <c r="E26" s="242"/>
      <c r="F26" s="242"/>
      <c r="G26" s="243"/>
      <c r="H26" s="212" t="s">
        <v>104</v>
      </c>
      <c r="I26" s="213"/>
      <c r="J26" s="210" t="s">
        <v>105</v>
      </c>
      <c r="K26" s="211"/>
    </row>
    <row r="27" spans="1:13" ht="18.399999999999999" customHeight="1" thickBot="1" x14ac:dyDescent="0.25">
      <c r="A27" s="14" t="s">
        <v>2</v>
      </c>
      <c r="B27" s="15" t="s">
        <v>3</v>
      </c>
      <c r="C27" s="15" t="s">
        <v>4</v>
      </c>
      <c r="D27" s="15" t="s">
        <v>5</v>
      </c>
      <c r="E27" s="15" t="s">
        <v>6</v>
      </c>
      <c r="F27" s="93" t="s">
        <v>7</v>
      </c>
      <c r="G27" s="100" t="s">
        <v>8</v>
      </c>
      <c r="H27" s="113" t="s">
        <v>6</v>
      </c>
      <c r="I27" s="115" t="s">
        <v>8</v>
      </c>
      <c r="J27" s="133" t="s">
        <v>6</v>
      </c>
      <c r="K27" s="161" t="s">
        <v>8</v>
      </c>
    </row>
    <row r="28" spans="1:13" ht="18.399999999999999" customHeight="1" x14ac:dyDescent="0.2">
      <c r="A28" s="22">
        <v>183101111</v>
      </c>
      <c r="B28" s="3" t="s">
        <v>18</v>
      </c>
      <c r="C28" s="63" t="s">
        <v>44</v>
      </c>
      <c r="D28" s="11" t="s">
        <v>29</v>
      </c>
      <c r="E28" s="11">
        <v>1609</v>
      </c>
      <c r="F28" s="204">
        <v>0</v>
      </c>
      <c r="G28" s="99">
        <f>PRODUCT(F28,E28)</f>
        <v>0</v>
      </c>
      <c r="H28" s="34">
        <v>929</v>
      </c>
      <c r="I28" s="99">
        <f t="shared" ref="I28:I35" si="7">PRODUCT(H28,F28)</f>
        <v>0</v>
      </c>
      <c r="J28" s="34">
        <v>680</v>
      </c>
      <c r="K28" s="80">
        <f>PRODUCT(J28,F28)</f>
        <v>0</v>
      </c>
    </row>
    <row r="29" spans="1:13" ht="18.399999999999999" customHeight="1" x14ac:dyDescent="0.2">
      <c r="A29" s="22">
        <v>183204115</v>
      </c>
      <c r="B29" s="3" t="s">
        <v>19</v>
      </c>
      <c r="C29" s="63" t="s">
        <v>44</v>
      </c>
      <c r="D29" s="11" t="s">
        <v>29</v>
      </c>
      <c r="E29" s="11">
        <v>1609</v>
      </c>
      <c r="F29" s="204">
        <v>0</v>
      </c>
      <c r="G29" s="99">
        <f t="shared" ref="G29:G35" si="8">PRODUCT(F29,E29)</f>
        <v>0</v>
      </c>
      <c r="H29" s="34">
        <v>929</v>
      </c>
      <c r="I29" s="99">
        <f t="shared" si="7"/>
        <v>0</v>
      </c>
      <c r="J29" s="34">
        <v>680</v>
      </c>
      <c r="K29" s="80">
        <f>PRODUCT(J29,F29)</f>
        <v>0</v>
      </c>
    </row>
    <row r="30" spans="1:13" ht="18.399999999999999" customHeight="1" x14ac:dyDescent="0.2">
      <c r="A30" s="22">
        <v>183101111</v>
      </c>
      <c r="B30" s="3" t="s">
        <v>18</v>
      </c>
      <c r="C30" s="63" t="s">
        <v>33</v>
      </c>
      <c r="D30" s="11" t="s">
        <v>29</v>
      </c>
      <c r="E30" s="11">
        <v>1725</v>
      </c>
      <c r="F30" s="204">
        <v>0</v>
      </c>
      <c r="G30" s="99">
        <f t="shared" si="8"/>
        <v>0</v>
      </c>
      <c r="H30" s="34">
        <v>905</v>
      </c>
      <c r="I30" s="99">
        <f t="shared" si="7"/>
        <v>0</v>
      </c>
      <c r="J30" s="34">
        <v>820</v>
      </c>
      <c r="K30" s="80">
        <f>PRODUCT(J30,F30)</f>
        <v>0</v>
      </c>
    </row>
    <row r="31" spans="1:13" ht="18.399999999999999" customHeight="1" x14ac:dyDescent="0.2">
      <c r="A31" s="22">
        <v>183204113</v>
      </c>
      <c r="B31" s="3" t="s">
        <v>45</v>
      </c>
      <c r="C31" s="63" t="s">
        <v>33</v>
      </c>
      <c r="D31" s="11" t="s">
        <v>29</v>
      </c>
      <c r="E31" s="11">
        <v>1725</v>
      </c>
      <c r="F31" s="204">
        <v>0</v>
      </c>
      <c r="G31" s="99">
        <f t="shared" si="8"/>
        <v>0</v>
      </c>
      <c r="H31" s="34">
        <v>905</v>
      </c>
      <c r="I31" s="99">
        <f t="shared" si="7"/>
        <v>0</v>
      </c>
      <c r="J31" s="34">
        <v>820</v>
      </c>
      <c r="K31" s="80">
        <f>PRODUCT(J31,F31)</f>
        <v>0</v>
      </c>
    </row>
    <row r="32" spans="1:13" ht="18.399999999999999" customHeight="1" x14ac:dyDescent="0.2">
      <c r="A32" s="1" t="s">
        <v>42</v>
      </c>
      <c r="B32" s="3" t="s">
        <v>146</v>
      </c>
      <c r="C32" s="66" t="s">
        <v>123</v>
      </c>
      <c r="D32" s="11" t="s">
        <v>9</v>
      </c>
      <c r="E32" s="11">
        <v>310</v>
      </c>
      <c r="F32" s="204">
        <v>0</v>
      </c>
      <c r="G32" s="99">
        <f t="shared" si="8"/>
        <v>0</v>
      </c>
      <c r="H32" s="34">
        <v>184</v>
      </c>
      <c r="I32" s="99">
        <f t="shared" si="7"/>
        <v>0</v>
      </c>
      <c r="J32" s="34">
        <v>126</v>
      </c>
      <c r="K32" s="80">
        <f t="shared" ref="K32:K35" si="9">PRODUCT(J32,F32)</f>
        <v>0</v>
      </c>
      <c r="M32" s="176"/>
    </row>
    <row r="33" spans="1:13" ht="28.9" customHeight="1" x14ac:dyDescent="0.2">
      <c r="A33" s="22">
        <v>185804312</v>
      </c>
      <c r="B33" s="3" t="s">
        <v>20</v>
      </c>
      <c r="C33" s="66" t="s">
        <v>126</v>
      </c>
      <c r="D33" s="11" t="s">
        <v>11</v>
      </c>
      <c r="E33" s="11">
        <v>7.75</v>
      </c>
      <c r="F33" s="204">
        <v>0</v>
      </c>
      <c r="G33" s="99">
        <f t="shared" si="8"/>
        <v>0</v>
      </c>
      <c r="H33" s="34">
        <v>4.5999999999999996</v>
      </c>
      <c r="I33" s="99">
        <f t="shared" si="7"/>
        <v>0</v>
      </c>
      <c r="J33" s="34">
        <v>3.15</v>
      </c>
      <c r="K33" s="80">
        <f t="shared" si="9"/>
        <v>0</v>
      </c>
    </row>
    <row r="34" spans="1:13" ht="18.399999999999999" customHeight="1" x14ac:dyDescent="0.2">
      <c r="A34" s="22">
        <v>185851111</v>
      </c>
      <c r="B34" s="3" t="s">
        <v>21</v>
      </c>
      <c r="C34" s="63"/>
      <c r="D34" s="11" t="s">
        <v>11</v>
      </c>
      <c r="E34" s="11">
        <v>7.75</v>
      </c>
      <c r="F34" s="205">
        <v>0</v>
      </c>
      <c r="G34" s="99">
        <f t="shared" si="8"/>
        <v>0</v>
      </c>
      <c r="H34" s="34">
        <v>4.5999999999999996</v>
      </c>
      <c r="I34" s="99">
        <f t="shared" si="7"/>
        <v>0</v>
      </c>
      <c r="J34" s="34">
        <v>3.15</v>
      </c>
      <c r="K34" s="80">
        <f t="shared" si="9"/>
        <v>0</v>
      </c>
    </row>
    <row r="35" spans="1:13" ht="41.45" customHeight="1" thickBot="1" x14ac:dyDescent="0.25">
      <c r="A35" s="32">
        <v>998231311</v>
      </c>
      <c r="B35" s="24" t="s">
        <v>22</v>
      </c>
      <c r="C35" s="166" t="s">
        <v>145</v>
      </c>
      <c r="D35" s="25" t="s">
        <v>23</v>
      </c>
      <c r="E35" s="25">
        <v>54.25</v>
      </c>
      <c r="F35" s="206">
        <v>0</v>
      </c>
      <c r="G35" s="101">
        <f t="shared" si="8"/>
        <v>0</v>
      </c>
      <c r="H35" s="119">
        <v>32</v>
      </c>
      <c r="I35" s="122">
        <f t="shared" si="7"/>
        <v>0</v>
      </c>
      <c r="J35" s="105">
        <v>22.25</v>
      </c>
      <c r="K35" s="80">
        <f t="shared" si="9"/>
        <v>0</v>
      </c>
    </row>
    <row r="36" spans="1:13" ht="18.399999999999999" customHeight="1" thickBot="1" x14ac:dyDescent="0.25">
      <c r="A36" s="223" t="s">
        <v>51</v>
      </c>
      <c r="B36" s="224"/>
      <c r="C36" s="224"/>
      <c r="D36" s="224"/>
      <c r="E36" s="224"/>
      <c r="F36" s="225"/>
      <c r="G36" s="167">
        <f>SUM(G28:G35)</f>
        <v>0</v>
      </c>
      <c r="H36" s="110"/>
      <c r="I36" s="116">
        <f>SUM(I28:I35)</f>
        <v>0</v>
      </c>
      <c r="J36" s="111"/>
      <c r="K36" s="108">
        <f>SUM(K28:K35)</f>
        <v>0</v>
      </c>
      <c r="M36" s="176"/>
    </row>
    <row r="37" spans="1:13" ht="18.399999999999999" customHeight="1" thickBot="1" x14ac:dyDescent="0.25">
      <c r="A37" s="233" t="s">
        <v>12</v>
      </c>
      <c r="B37" s="233"/>
      <c r="C37" s="233"/>
      <c r="D37" s="233"/>
      <c r="E37" s="233"/>
      <c r="F37" s="233"/>
      <c r="G37" s="233"/>
      <c r="H37" s="226" t="s">
        <v>104</v>
      </c>
      <c r="I37" s="227"/>
      <c r="J37" s="210" t="s">
        <v>105</v>
      </c>
      <c r="K37" s="211"/>
    </row>
    <row r="38" spans="1:13" ht="18.399999999999999" customHeight="1" thickBot="1" x14ac:dyDescent="0.25">
      <c r="A38" s="14" t="s">
        <v>13</v>
      </c>
      <c r="B38" s="15" t="s">
        <v>14</v>
      </c>
      <c r="C38" s="15" t="s">
        <v>4</v>
      </c>
      <c r="D38" s="15" t="s">
        <v>5</v>
      </c>
      <c r="E38" s="15" t="s">
        <v>6</v>
      </c>
      <c r="F38" s="93" t="s">
        <v>7</v>
      </c>
      <c r="G38" s="100" t="s">
        <v>8</v>
      </c>
      <c r="H38" s="113" t="s">
        <v>6</v>
      </c>
      <c r="I38" s="115" t="s">
        <v>8</v>
      </c>
      <c r="J38" s="132" t="s">
        <v>6</v>
      </c>
      <c r="K38" s="162" t="s">
        <v>8</v>
      </c>
    </row>
    <row r="39" spans="1:13" ht="31.15" customHeight="1" x14ac:dyDescent="0.2">
      <c r="A39" s="17" t="s">
        <v>24</v>
      </c>
      <c r="B39" s="3" t="s">
        <v>93</v>
      </c>
      <c r="C39" s="7" t="s">
        <v>148</v>
      </c>
      <c r="D39" s="11" t="s">
        <v>29</v>
      </c>
      <c r="E39" s="11"/>
      <c r="F39" s="46"/>
      <c r="G39" s="99"/>
      <c r="H39" s="35"/>
      <c r="I39" s="87"/>
      <c r="J39" s="35"/>
      <c r="K39" s="87"/>
    </row>
    <row r="40" spans="1:13" ht="28.9" customHeight="1" x14ac:dyDescent="0.2">
      <c r="A40" s="17" t="s">
        <v>30</v>
      </c>
      <c r="B40" s="3" t="s">
        <v>52</v>
      </c>
      <c r="C40" s="8" t="s">
        <v>149</v>
      </c>
      <c r="D40" s="11" t="s">
        <v>29</v>
      </c>
      <c r="E40" s="11"/>
      <c r="F40" s="46"/>
      <c r="G40" s="99"/>
      <c r="H40" s="34"/>
      <c r="I40" s="80"/>
      <c r="J40" s="34"/>
      <c r="K40" s="80"/>
    </row>
    <row r="41" spans="1:13" ht="39" customHeight="1" x14ac:dyDescent="0.2">
      <c r="A41" s="17">
        <v>10391100</v>
      </c>
      <c r="B41" s="3" t="s">
        <v>124</v>
      </c>
      <c r="C41" s="8" t="s">
        <v>125</v>
      </c>
      <c r="D41" s="11" t="s">
        <v>23</v>
      </c>
      <c r="E41" s="11">
        <v>54.25</v>
      </c>
      <c r="F41" s="204">
        <v>0</v>
      </c>
      <c r="G41" s="99">
        <f>PRODUCT(F41,E41)</f>
        <v>0</v>
      </c>
      <c r="H41" s="34">
        <v>32</v>
      </c>
      <c r="I41" s="80">
        <f>PRODUCT(H41,F41)</f>
        <v>0</v>
      </c>
      <c r="J41" s="34">
        <v>22.25</v>
      </c>
      <c r="K41" s="80">
        <f>PRODUCT(J41,F41)</f>
        <v>0</v>
      </c>
      <c r="M41" s="176"/>
    </row>
    <row r="42" spans="1:13" ht="18.399999999999999" customHeight="1" thickBot="1" x14ac:dyDescent="0.25">
      <c r="A42" s="18" t="s">
        <v>25</v>
      </c>
      <c r="B42" s="24" t="s">
        <v>26</v>
      </c>
      <c r="C42" s="150" t="s">
        <v>147</v>
      </c>
      <c r="D42" s="25" t="s">
        <v>32</v>
      </c>
      <c r="E42" s="25">
        <v>7.75</v>
      </c>
      <c r="F42" s="206">
        <v>0</v>
      </c>
      <c r="G42" s="101">
        <f>PRODUCT(F42,E42)</f>
        <v>0</v>
      </c>
      <c r="H42" s="105">
        <v>4.5</v>
      </c>
      <c r="I42" s="80">
        <f>PRODUCT(H42,F42)</f>
        <v>0</v>
      </c>
      <c r="J42" s="105">
        <v>3.25</v>
      </c>
      <c r="K42" s="80">
        <f>PRODUCT(J42,F42)</f>
        <v>0</v>
      </c>
      <c r="M42" s="176"/>
    </row>
    <row r="43" spans="1:13" ht="18.399999999999999" customHeight="1" thickBot="1" x14ac:dyDescent="0.25">
      <c r="A43" s="231" t="s">
        <v>15</v>
      </c>
      <c r="B43" s="231"/>
      <c r="C43" s="231"/>
      <c r="D43" s="231"/>
      <c r="E43" s="231"/>
      <c r="F43" s="231"/>
      <c r="G43" s="152">
        <f>SUM(G39:G42)</f>
        <v>0</v>
      </c>
      <c r="H43" s="70"/>
      <c r="I43" s="86">
        <f>SUM(I39:I42)</f>
        <v>0</v>
      </c>
      <c r="J43" s="111"/>
      <c r="K43" s="86">
        <f>SUM(K39:K42)</f>
        <v>0</v>
      </c>
      <c r="M43" s="176"/>
    </row>
    <row r="44" spans="1:13" ht="18.399999999999999" customHeight="1" thickBot="1" x14ac:dyDescent="0.25">
      <c r="A44" s="235" t="s">
        <v>54</v>
      </c>
      <c r="B44" s="236"/>
      <c r="C44" s="236"/>
      <c r="D44" s="236"/>
      <c r="E44" s="236"/>
      <c r="F44" s="236"/>
      <c r="G44" s="236"/>
      <c r="H44" s="212" t="s">
        <v>104</v>
      </c>
      <c r="I44" s="213"/>
      <c r="J44" s="210" t="s">
        <v>105</v>
      </c>
      <c r="K44" s="211"/>
    </row>
    <row r="45" spans="1:13" ht="28.9" customHeight="1" thickBot="1" x14ac:dyDescent="0.25">
      <c r="A45" s="37"/>
      <c r="B45" s="39" t="s">
        <v>47</v>
      </c>
      <c r="C45" s="36"/>
      <c r="D45" s="36" t="s">
        <v>5</v>
      </c>
      <c r="E45" s="36" t="s">
        <v>6</v>
      </c>
      <c r="F45" s="184" t="s">
        <v>49</v>
      </c>
      <c r="G45" s="177" t="s">
        <v>8</v>
      </c>
      <c r="H45" s="136" t="s">
        <v>6</v>
      </c>
      <c r="I45" s="137" t="s">
        <v>8</v>
      </c>
      <c r="J45" s="133" t="s">
        <v>6</v>
      </c>
      <c r="K45" s="161" t="s">
        <v>8</v>
      </c>
    </row>
    <row r="46" spans="1:13" ht="18.399999999999999" customHeight="1" x14ac:dyDescent="0.2">
      <c r="A46" s="38"/>
      <c r="B46" s="14" t="s">
        <v>46</v>
      </c>
      <c r="C46" s="15"/>
      <c r="D46" s="15" t="s">
        <v>29</v>
      </c>
      <c r="E46" s="15">
        <v>1609</v>
      </c>
      <c r="F46" s="207">
        <v>0</v>
      </c>
      <c r="G46" s="100">
        <f t="shared" ref="G46:G47" si="10">PRODUCT(F46,E46)</f>
        <v>0</v>
      </c>
      <c r="H46" s="112">
        <v>929</v>
      </c>
      <c r="I46" s="94">
        <f>H46*F46</f>
        <v>0</v>
      </c>
      <c r="J46" s="112">
        <v>680</v>
      </c>
      <c r="K46" s="94">
        <f>J46*F46</f>
        <v>0</v>
      </c>
    </row>
    <row r="47" spans="1:13" ht="18.399999999999999" customHeight="1" thickBot="1" x14ac:dyDescent="0.25">
      <c r="A47" s="38"/>
      <c r="B47" s="18" t="s">
        <v>98</v>
      </c>
      <c r="C47" s="25"/>
      <c r="D47" s="25" t="s">
        <v>29</v>
      </c>
      <c r="E47" s="25">
        <v>1725</v>
      </c>
      <c r="F47" s="206">
        <v>0</v>
      </c>
      <c r="G47" s="101">
        <f t="shared" si="10"/>
        <v>0</v>
      </c>
      <c r="H47" s="34">
        <v>905</v>
      </c>
      <c r="I47" s="80">
        <f t="shared" ref="I47" si="11">PRODUCT(H47,F47)</f>
        <v>0</v>
      </c>
      <c r="J47" s="34">
        <v>820</v>
      </c>
      <c r="K47" s="80">
        <f t="shared" ref="K47" si="12">PRODUCT(J47,F47)</f>
        <v>0</v>
      </c>
    </row>
    <row r="48" spans="1:13" ht="18.399999999999999" customHeight="1" x14ac:dyDescent="0.2">
      <c r="A48" s="38"/>
      <c r="B48" s="35" t="s">
        <v>50</v>
      </c>
      <c r="C48" s="2"/>
      <c r="D48" s="2"/>
      <c r="E48" s="2"/>
      <c r="F48" s="54">
        <v>0</v>
      </c>
      <c r="G48" s="98">
        <f>SUM(G46:G47)</f>
        <v>0</v>
      </c>
      <c r="H48" s="34"/>
      <c r="I48" s="80">
        <f>SUM(I46:I47)</f>
        <v>0</v>
      </c>
      <c r="J48" s="34"/>
      <c r="K48" s="80">
        <f>SUM(K46:K47)</f>
        <v>0</v>
      </c>
    </row>
    <row r="49" spans="1:11" ht="18.399999999999999" customHeight="1" x14ac:dyDescent="0.2">
      <c r="A49" s="38"/>
      <c r="B49" s="17" t="s">
        <v>83</v>
      </c>
      <c r="C49" s="9"/>
      <c r="D49" s="11"/>
      <c r="E49" s="11"/>
      <c r="F49" s="46"/>
      <c r="G49" s="99">
        <f>G48*(0.25)</f>
        <v>0</v>
      </c>
      <c r="H49" s="34"/>
      <c r="I49" s="80">
        <f>I48*(0.25)</f>
        <v>0</v>
      </c>
      <c r="J49" s="34"/>
      <c r="K49" s="80">
        <f>K48*(0.25)</f>
        <v>0</v>
      </c>
    </row>
    <row r="50" spans="1:11" ht="18.399999999999999" customHeight="1" thickBot="1" x14ac:dyDescent="0.25">
      <c r="A50" s="149"/>
      <c r="B50" s="18" t="s">
        <v>48</v>
      </c>
      <c r="C50" s="19"/>
      <c r="D50" s="25"/>
      <c r="E50" s="25"/>
      <c r="F50" s="67"/>
      <c r="G50" s="102">
        <f>SUM(G48:G49)</f>
        <v>0</v>
      </c>
      <c r="H50" s="105"/>
      <c r="I50" s="88">
        <f>SUM(I48:I49)</f>
        <v>0</v>
      </c>
      <c r="J50" s="105"/>
      <c r="K50" s="88">
        <f>SUM(K48:K49)</f>
        <v>0</v>
      </c>
    </row>
    <row r="51" spans="1:11" ht="18.399999999999999" customHeight="1" thickBot="1" x14ac:dyDescent="0.25">
      <c r="A51" s="223" t="s">
        <v>27</v>
      </c>
      <c r="B51" s="224"/>
      <c r="C51" s="224"/>
      <c r="D51" s="224"/>
      <c r="E51" s="224"/>
      <c r="F51" s="225"/>
      <c r="G51" s="103">
        <f>SUM(G50,G43,G36)</f>
        <v>0</v>
      </c>
      <c r="H51" s="151"/>
      <c r="I51" s="197">
        <f>SUM(I50,I43,I36)</f>
        <v>0</v>
      </c>
      <c r="J51" s="111"/>
      <c r="K51" s="198">
        <f>SUM(K50,K43,K36)</f>
        <v>0</v>
      </c>
    </row>
    <row r="52" spans="1:11" ht="18.399999999999999" customHeight="1" thickBot="1" x14ac:dyDescent="0.25">
      <c r="A52" s="232" t="s">
        <v>113</v>
      </c>
      <c r="B52" s="232"/>
      <c r="C52" s="232"/>
      <c r="D52" s="232"/>
      <c r="E52" s="232"/>
      <c r="F52" s="232"/>
      <c r="G52" s="232"/>
      <c r="H52" s="212" t="s">
        <v>104</v>
      </c>
      <c r="I52" s="213"/>
      <c r="J52" s="210" t="s">
        <v>105</v>
      </c>
      <c r="K52" s="211"/>
    </row>
    <row r="53" spans="1:11" ht="18.399999999999999" customHeight="1" thickBot="1" x14ac:dyDescent="0.25">
      <c r="A53" s="14" t="s">
        <v>34</v>
      </c>
      <c r="B53" s="15" t="s">
        <v>14</v>
      </c>
      <c r="C53" s="15" t="s">
        <v>4</v>
      </c>
      <c r="D53" s="15" t="s">
        <v>5</v>
      </c>
      <c r="E53" s="15" t="s">
        <v>6</v>
      </c>
      <c r="F53" s="93" t="s">
        <v>7</v>
      </c>
      <c r="G53" s="100" t="s">
        <v>8</v>
      </c>
      <c r="H53" s="136" t="s">
        <v>6</v>
      </c>
      <c r="I53" s="137" t="s">
        <v>8</v>
      </c>
      <c r="J53" s="134" t="s">
        <v>6</v>
      </c>
      <c r="K53" s="163" t="s">
        <v>8</v>
      </c>
    </row>
    <row r="54" spans="1:11" ht="22.9" customHeight="1" x14ac:dyDescent="0.2">
      <c r="A54" s="17">
        <v>183102221</v>
      </c>
      <c r="B54" s="55" t="s">
        <v>152</v>
      </c>
      <c r="C54" s="66" t="s">
        <v>69</v>
      </c>
      <c r="D54" s="11" t="s">
        <v>29</v>
      </c>
      <c r="E54" s="11">
        <v>3</v>
      </c>
      <c r="F54" s="204">
        <v>0</v>
      </c>
      <c r="G54" s="99">
        <f t="shared" ref="G54:G59" si="13">PRODUCT(F54,E54)</f>
        <v>0</v>
      </c>
      <c r="H54" s="112">
        <v>3</v>
      </c>
      <c r="I54" s="94">
        <f t="shared" ref="I54:I59" si="14">PRODUCT(H54,F54)</f>
        <v>0</v>
      </c>
      <c r="J54" s="112"/>
      <c r="K54" s="94"/>
    </row>
    <row r="55" spans="1:11" ht="30.6" customHeight="1" x14ac:dyDescent="0.2">
      <c r="A55" s="17">
        <v>184102115</v>
      </c>
      <c r="B55" s="56" t="s">
        <v>86</v>
      </c>
      <c r="C55" s="66" t="s">
        <v>70</v>
      </c>
      <c r="D55" s="11" t="s">
        <v>29</v>
      </c>
      <c r="E55" s="11">
        <v>3</v>
      </c>
      <c r="F55" s="204">
        <v>0</v>
      </c>
      <c r="G55" s="99">
        <f t="shared" si="13"/>
        <v>0</v>
      </c>
      <c r="H55" s="34">
        <v>3</v>
      </c>
      <c r="I55" s="80">
        <f t="shared" si="14"/>
        <v>0</v>
      </c>
      <c r="J55" s="34"/>
      <c r="K55" s="80"/>
    </row>
    <row r="56" spans="1:11" ht="36" x14ac:dyDescent="0.2">
      <c r="A56" s="17">
        <v>184202111</v>
      </c>
      <c r="B56" s="55" t="s">
        <v>153</v>
      </c>
      <c r="C56" s="66" t="s">
        <v>154</v>
      </c>
      <c r="D56" s="11" t="s">
        <v>29</v>
      </c>
      <c r="E56" s="11">
        <v>3</v>
      </c>
      <c r="F56" s="204">
        <v>0</v>
      </c>
      <c r="G56" s="99">
        <f t="shared" si="13"/>
        <v>0</v>
      </c>
      <c r="H56" s="34">
        <v>3</v>
      </c>
      <c r="I56" s="80">
        <f t="shared" si="14"/>
        <v>0</v>
      </c>
      <c r="J56" s="34"/>
      <c r="K56" s="80"/>
    </row>
    <row r="57" spans="1:11" ht="44.25" customHeight="1" x14ac:dyDescent="0.2">
      <c r="A57" s="17" t="s">
        <v>42</v>
      </c>
      <c r="B57" s="55" t="s">
        <v>137</v>
      </c>
      <c r="C57" s="66" t="s">
        <v>139</v>
      </c>
      <c r="D57" s="11" t="s">
        <v>29</v>
      </c>
      <c r="E57" s="11">
        <v>3</v>
      </c>
      <c r="F57" s="204">
        <v>0</v>
      </c>
      <c r="G57" s="99">
        <f t="shared" si="13"/>
        <v>0</v>
      </c>
      <c r="H57" s="34">
        <v>3</v>
      </c>
      <c r="I57" s="80">
        <f t="shared" si="14"/>
        <v>0</v>
      </c>
      <c r="J57" s="34"/>
      <c r="K57" s="80"/>
    </row>
    <row r="58" spans="1:11" ht="25.5" x14ac:dyDescent="0.2">
      <c r="A58" s="17" t="s">
        <v>42</v>
      </c>
      <c r="B58" s="56" t="s">
        <v>77</v>
      </c>
      <c r="C58" s="66"/>
      <c r="D58" s="11" t="s">
        <v>29</v>
      </c>
      <c r="E58" s="11">
        <v>3</v>
      </c>
      <c r="F58" s="204">
        <v>0</v>
      </c>
      <c r="G58" s="99">
        <f t="shared" si="13"/>
        <v>0</v>
      </c>
      <c r="H58" s="34">
        <v>3</v>
      </c>
      <c r="I58" s="80">
        <f t="shared" si="14"/>
        <v>0</v>
      </c>
      <c r="J58" s="34"/>
      <c r="K58" s="80"/>
    </row>
    <row r="59" spans="1:11" ht="32.25" customHeight="1" thickBot="1" x14ac:dyDescent="0.25">
      <c r="A59" s="17">
        <v>185851111</v>
      </c>
      <c r="B59" s="55" t="s">
        <v>21</v>
      </c>
      <c r="C59" s="66" t="s">
        <v>134</v>
      </c>
      <c r="D59" s="11" t="s">
        <v>32</v>
      </c>
      <c r="E59" s="11">
        <v>0.15</v>
      </c>
      <c r="F59" s="204">
        <v>0</v>
      </c>
      <c r="G59" s="99">
        <f t="shared" si="13"/>
        <v>0</v>
      </c>
      <c r="H59" s="34">
        <v>0.15</v>
      </c>
      <c r="I59" s="122">
        <f t="shared" si="14"/>
        <v>0</v>
      </c>
      <c r="J59" s="34"/>
      <c r="K59" s="122"/>
    </row>
    <row r="60" spans="1:11" ht="18.399999999999999" customHeight="1" thickBot="1" x14ac:dyDescent="0.25">
      <c r="A60" s="23" t="s">
        <v>51</v>
      </c>
      <c r="B60" s="21"/>
      <c r="C60" s="21"/>
      <c r="D60" s="27"/>
      <c r="E60" s="27"/>
      <c r="F60" s="89"/>
      <c r="G60" s="118">
        <f>SUM(G54:G59)</f>
        <v>0</v>
      </c>
      <c r="H60" s="121"/>
      <c r="I60" s="83">
        <f>SUM(I54:I59)</f>
        <v>0</v>
      </c>
      <c r="J60" s="121"/>
      <c r="K60" s="83"/>
    </row>
    <row r="61" spans="1:11" ht="18.399999999999999" customHeight="1" thickBot="1" x14ac:dyDescent="0.25">
      <c r="A61" s="233" t="s">
        <v>12</v>
      </c>
      <c r="B61" s="233"/>
      <c r="C61" s="233"/>
      <c r="D61" s="233"/>
      <c r="E61" s="233"/>
      <c r="F61" s="233"/>
      <c r="G61" s="233"/>
      <c r="H61" s="212" t="s">
        <v>104</v>
      </c>
      <c r="I61" s="213"/>
      <c r="J61" s="210" t="s">
        <v>105</v>
      </c>
      <c r="K61" s="211"/>
    </row>
    <row r="62" spans="1:11" ht="13.5" thickBot="1" x14ac:dyDescent="0.25">
      <c r="A62" s="13" t="s">
        <v>13</v>
      </c>
      <c r="B62" s="11" t="s">
        <v>14</v>
      </c>
      <c r="C62" s="11" t="s">
        <v>4</v>
      </c>
      <c r="D62" s="11" t="s">
        <v>5</v>
      </c>
      <c r="E62" s="11" t="s">
        <v>6</v>
      </c>
      <c r="F62" s="46" t="s">
        <v>7</v>
      </c>
      <c r="G62" s="99" t="s">
        <v>8</v>
      </c>
      <c r="H62" s="113" t="s">
        <v>6</v>
      </c>
      <c r="I62" s="115" t="s">
        <v>8</v>
      </c>
      <c r="J62" s="132" t="s">
        <v>6</v>
      </c>
      <c r="K62" s="162" t="s">
        <v>8</v>
      </c>
    </row>
    <row r="63" spans="1:11" ht="33.75" customHeight="1" x14ac:dyDescent="0.2">
      <c r="A63" s="13" t="s">
        <v>127</v>
      </c>
      <c r="B63" s="56" t="s">
        <v>155</v>
      </c>
      <c r="C63" s="63"/>
      <c r="D63" s="11" t="s">
        <v>29</v>
      </c>
      <c r="E63" s="11">
        <v>3</v>
      </c>
      <c r="F63" s="46"/>
      <c r="G63" s="99"/>
      <c r="H63" s="35"/>
      <c r="I63" s="98"/>
      <c r="J63" s="35"/>
      <c r="K63" s="87" t="s">
        <v>94</v>
      </c>
    </row>
    <row r="64" spans="1:11" ht="18.399999999999999" customHeight="1" x14ac:dyDescent="0.2">
      <c r="A64" s="13" t="s">
        <v>132</v>
      </c>
      <c r="B64" s="55" t="s">
        <v>138</v>
      </c>
      <c r="C64" s="63" t="s">
        <v>156</v>
      </c>
      <c r="D64" s="11" t="s">
        <v>32</v>
      </c>
      <c r="E64" s="11">
        <v>0.25</v>
      </c>
      <c r="F64" s="204">
        <v>0</v>
      </c>
      <c r="G64" s="99">
        <f>F64*E64</f>
        <v>0</v>
      </c>
      <c r="H64" s="35">
        <v>0.25</v>
      </c>
      <c r="I64" s="99">
        <f t="shared" ref="I64:I68" si="15">PRODUCT(H64,F64)</f>
        <v>0</v>
      </c>
      <c r="J64" s="35"/>
      <c r="K64" s="87"/>
    </row>
    <row r="65" spans="1:11" ht="25.15" customHeight="1" x14ac:dyDescent="0.2">
      <c r="A65" s="13" t="s">
        <v>74</v>
      </c>
      <c r="B65" s="55" t="s">
        <v>72</v>
      </c>
      <c r="C65" s="63" t="s">
        <v>140</v>
      </c>
      <c r="D65" s="11" t="s">
        <v>73</v>
      </c>
      <c r="E65" s="11">
        <v>15</v>
      </c>
      <c r="F65" s="204">
        <v>0</v>
      </c>
      <c r="G65" s="99">
        <f t="shared" ref="G65:G68" si="16">PRODUCT(F65,E65)</f>
        <v>0</v>
      </c>
      <c r="H65" s="34">
        <v>15</v>
      </c>
      <c r="I65" s="99">
        <f t="shared" si="15"/>
        <v>0</v>
      </c>
      <c r="J65" s="34"/>
      <c r="K65" s="80"/>
    </row>
    <row r="66" spans="1:11" ht="18.399999999999999" customHeight="1" x14ac:dyDescent="0.2">
      <c r="A66" s="13" t="s">
        <v>97</v>
      </c>
      <c r="B66" s="55" t="s">
        <v>136</v>
      </c>
      <c r="C66" s="63" t="s">
        <v>128</v>
      </c>
      <c r="D66" s="11" t="s">
        <v>29</v>
      </c>
      <c r="E66" s="11">
        <v>3</v>
      </c>
      <c r="F66" s="204">
        <v>0</v>
      </c>
      <c r="G66" s="99">
        <f t="shared" si="16"/>
        <v>0</v>
      </c>
      <c r="H66" s="34">
        <v>3</v>
      </c>
      <c r="I66" s="99">
        <f t="shared" si="15"/>
        <v>0</v>
      </c>
      <c r="J66" s="34"/>
      <c r="K66" s="80"/>
    </row>
    <row r="67" spans="1:11" ht="18.399999999999999" customHeight="1" x14ac:dyDescent="0.2">
      <c r="A67" s="13" t="s">
        <v>97</v>
      </c>
      <c r="B67" s="56" t="s">
        <v>135</v>
      </c>
      <c r="C67" s="63" t="s">
        <v>75</v>
      </c>
      <c r="D67" s="11" t="s">
        <v>29</v>
      </c>
      <c r="E67" s="11">
        <v>3</v>
      </c>
      <c r="F67" s="204">
        <v>0</v>
      </c>
      <c r="G67" s="99">
        <f t="shared" si="16"/>
        <v>0</v>
      </c>
      <c r="H67" s="34">
        <v>3</v>
      </c>
      <c r="I67" s="99">
        <f t="shared" si="15"/>
        <v>0</v>
      </c>
      <c r="J67" s="34"/>
      <c r="K67" s="80"/>
    </row>
    <row r="68" spans="1:11" ht="18.399999999999999" customHeight="1" thickBot="1" x14ac:dyDescent="0.25">
      <c r="A68" s="52" t="s">
        <v>36</v>
      </c>
      <c r="B68" s="53" t="s">
        <v>26</v>
      </c>
      <c r="C68" s="85" t="s">
        <v>157</v>
      </c>
      <c r="D68" s="31" t="s">
        <v>32</v>
      </c>
      <c r="E68" s="31">
        <v>0.15</v>
      </c>
      <c r="F68" s="208">
        <v>0</v>
      </c>
      <c r="G68" s="99">
        <f t="shared" si="16"/>
        <v>0</v>
      </c>
      <c r="H68" s="119">
        <v>0.15</v>
      </c>
      <c r="I68" s="120">
        <f t="shared" si="15"/>
        <v>0</v>
      </c>
      <c r="J68" s="105"/>
      <c r="K68" s="84"/>
    </row>
    <row r="69" spans="1:11" ht="28.15" customHeight="1" thickBot="1" x14ac:dyDescent="0.25">
      <c r="A69" s="20" t="s">
        <v>37</v>
      </c>
      <c r="B69" s="21"/>
      <c r="C69" s="21"/>
      <c r="D69" s="27"/>
      <c r="E69" s="27"/>
      <c r="F69" s="96"/>
      <c r="G69" s="167">
        <f>SUM(G63:G68)</f>
        <v>0</v>
      </c>
      <c r="H69" s="70"/>
      <c r="I69" s="83">
        <f>SUM(I64:I68)</f>
        <v>0</v>
      </c>
      <c r="J69" s="27"/>
      <c r="K69" s="83">
        <f>SUM(K65:K68)</f>
        <v>0</v>
      </c>
    </row>
    <row r="70" spans="1:11" ht="18" customHeight="1" thickBot="1" x14ac:dyDescent="0.25">
      <c r="A70" s="244" t="s">
        <v>71</v>
      </c>
      <c r="B70" s="245"/>
      <c r="C70" s="245"/>
      <c r="D70" s="245"/>
      <c r="E70" s="245"/>
      <c r="F70" s="245"/>
      <c r="G70" s="245"/>
      <c r="H70" s="246" t="s">
        <v>104</v>
      </c>
      <c r="I70" s="247"/>
      <c r="J70" s="246" t="s">
        <v>105</v>
      </c>
      <c r="K70" s="247"/>
    </row>
    <row r="71" spans="1:11" ht="26.25" thickBot="1" x14ac:dyDescent="0.25">
      <c r="A71" s="37"/>
      <c r="B71" s="39" t="s">
        <v>47</v>
      </c>
      <c r="C71" s="36"/>
      <c r="D71" s="36" t="s">
        <v>5</v>
      </c>
      <c r="E71" s="36" t="s">
        <v>6</v>
      </c>
      <c r="F71" s="184" t="s">
        <v>49</v>
      </c>
      <c r="G71" s="177" t="s">
        <v>8</v>
      </c>
      <c r="H71" s="192" t="s">
        <v>6</v>
      </c>
      <c r="I71" s="193" t="s">
        <v>8</v>
      </c>
      <c r="J71" s="192" t="s">
        <v>6</v>
      </c>
      <c r="K71" s="193" t="s">
        <v>8</v>
      </c>
    </row>
    <row r="72" spans="1:11" ht="18.399999999999999" customHeight="1" x14ac:dyDescent="0.2">
      <c r="A72" s="38"/>
      <c r="B72" s="172" t="s">
        <v>151</v>
      </c>
      <c r="C72" s="15"/>
      <c r="D72" s="15" t="s">
        <v>29</v>
      </c>
      <c r="E72" s="15">
        <v>3</v>
      </c>
      <c r="F72" s="207">
        <v>0</v>
      </c>
      <c r="G72" s="94">
        <f>PRODUCT(F72,E72)</f>
        <v>0</v>
      </c>
      <c r="H72" s="35">
        <v>3</v>
      </c>
      <c r="I72" s="99">
        <f t="shared" ref="I72" si="17">PRODUCT(H72,F72)</f>
        <v>0</v>
      </c>
      <c r="J72" s="35"/>
      <c r="K72" s="87"/>
    </row>
    <row r="73" spans="1:11" ht="18.399999999999999" customHeight="1" x14ac:dyDescent="0.2">
      <c r="A73" s="38"/>
      <c r="B73" s="35" t="s">
        <v>50</v>
      </c>
      <c r="C73" s="2"/>
      <c r="D73" s="2"/>
      <c r="E73" s="2"/>
      <c r="F73" s="54">
        <v>0</v>
      </c>
      <c r="G73" s="87">
        <f>SUM(G72:G72)</f>
        <v>0</v>
      </c>
      <c r="H73" s="34"/>
      <c r="I73" s="80"/>
      <c r="J73" s="34"/>
      <c r="K73" s="80"/>
    </row>
    <row r="74" spans="1:11" ht="18.399999999999999" customHeight="1" thickBot="1" x14ac:dyDescent="0.25">
      <c r="A74" s="38"/>
      <c r="B74" s="17" t="s">
        <v>83</v>
      </c>
      <c r="C74" s="9"/>
      <c r="D74" s="11"/>
      <c r="E74" s="11"/>
      <c r="F74" s="46"/>
      <c r="G74" s="80">
        <f>G73*(0.25)</f>
        <v>0</v>
      </c>
      <c r="H74" s="119"/>
      <c r="I74" s="122">
        <f>G74</f>
        <v>0</v>
      </c>
      <c r="J74" s="119"/>
      <c r="K74" s="122"/>
    </row>
    <row r="75" spans="1:11" ht="18.399999999999999" customHeight="1" thickBot="1" x14ac:dyDescent="0.25">
      <c r="A75" s="149"/>
      <c r="B75" s="18" t="s">
        <v>48</v>
      </c>
      <c r="C75" s="19"/>
      <c r="D75" s="25"/>
      <c r="E75" s="25"/>
      <c r="F75" s="67"/>
      <c r="G75" s="88">
        <f>SUM(G73:G74)</f>
        <v>0</v>
      </c>
      <c r="H75" s="110"/>
      <c r="I75" s="88">
        <f>SUM(I72:I74)</f>
        <v>0</v>
      </c>
      <c r="J75" s="110"/>
      <c r="K75" s="116"/>
    </row>
    <row r="76" spans="1:11" ht="18.399999999999999" customHeight="1" thickBot="1" x14ac:dyDescent="0.25">
      <c r="A76" s="23" t="s">
        <v>76</v>
      </c>
      <c r="B76" s="27"/>
      <c r="C76" s="27"/>
      <c r="D76" s="27"/>
      <c r="E76" s="27"/>
      <c r="F76" s="89"/>
      <c r="G76" s="202">
        <f>SUM(G75,G69,G60)</f>
        <v>0</v>
      </c>
      <c r="H76" s="70"/>
      <c r="I76" s="88">
        <f>SUM(I75+I69+I60)</f>
        <v>0</v>
      </c>
      <c r="J76" s="27"/>
      <c r="K76" s="83">
        <f>SUM(K75,K69,K60)</f>
        <v>0</v>
      </c>
    </row>
    <row r="77" spans="1:11" ht="28.15" customHeight="1" thickBot="1" x14ac:dyDescent="0.25">
      <c r="A77" s="249" t="s">
        <v>31</v>
      </c>
      <c r="B77" s="249"/>
      <c r="C77" s="249"/>
      <c r="D77" s="249"/>
      <c r="E77" s="249"/>
      <c r="F77" s="249"/>
      <c r="G77" s="249"/>
      <c r="H77" s="212" t="s">
        <v>104</v>
      </c>
      <c r="I77" s="213"/>
      <c r="J77" s="210" t="s">
        <v>105</v>
      </c>
      <c r="K77" s="211"/>
    </row>
    <row r="78" spans="1:11" ht="18.399999999999999" customHeight="1" thickBot="1" x14ac:dyDescent="0.25">
      <c r="A78" s="14" t="s">
        <v>34</v>
      </c>
      <c r="B78" s="15" t="s">
        <v>14</v>
      </c>
      <c r="C78" s="15" t="s">
        <v>4</v>
      </c>
      <c r="D78" s="15" t="s">
        <v>5</v>
      </c>
      <c r="E78" s="15" t="s">
        <v>6</v>
      </c>
      <c r="F78" s="93" t="s">
        <v>7</v>
      </c>
      <c r="G78" s="100" t="s">
        <v>8</v>
      </c>
      <c r="H78" s="113" t="s">
        <v>6</v>
      </c>
      <c r="I78" s="115" t="s">
        <v>8</v>
      </c>
      <c r="J78" s="132" t="s">
        <v>6</v>
      </c>
      <c r="K78" s="162" t="s">
        <v>8</v>
      </c>
    </row>
    <row r="79" spans="1:11" ht="25.5" x14ac:dyDescent="0.2">
      <c r="A79" s="45" t="s">
        <v>42</v>
      </c>
      <c r="B79" s="65" t="s">
        <v>81</v>
      </c>
      <c r="C79" s="91"/>
      <c r="D79" s="2" t="s">
        <v>29</v>
      </c>
      <c r="E79" s="2">
        <v>24</v>
      </c>
      <c r="F79" s="203">
        <v>0</v>
      </c>
      <c r="G79" s="99">
        <f>PRODUCT(F79,E79)</f>
        <v>0</v>
      </c>
      <c r="H79" s="35">
        <v>12</v>
      </c>
      <c r="I79" s="80">
        <f>PRODUCT(H79,F79)</f>
        <v>0</v>
      </c>
      <c r="J79" s="35">
        <v>12</v>
      </c>
      <c r="K79" s="87">
        <f>PRODUCT(J79,F79)</f>
        <v>0</v>
      </c>
    </row>
    <row r="80" spans="1:11" ht="18.399999999999999" customHeight="1" x14ac:dyDescent="0.2">
      <c r="A80" s="17">
        <v>184102111</v>
      </c>
      <c r="B80" s="10" t="s">
        <v>82</v>
      </c>
      <c r="C80" s="82"/>
      <c r="D80" s="11" t="s">
        <v>29</v>
      </c>
      <c r="E80" s="11">
        <v>24</v>
      </c>
      <c r="F80" s="204">
        <v>0</v>
      </c>
      <c r="G80" s="99">
        <f>PRODUCT(F80,E80)</f>
        <v>0</v>
      </c>
      <c r="H80" s="34">
        <v>12</v>
      </c>
      <c r="I80" s="80">
        <f>PRODUCT(H80,F80)</f>
        <v>0</v>
      </c>
      <c r="J80" s="34">
        <v>12</v>
      </c>
      <c r="K80" s="87">
        <f>PRODUCT(J80,F80)</f>
        <v>0</v>
      </c>
    </row>
    <row r="81" spans="1:11" ht="18.399999999999999" customHeight="1" thickBot="1" x14ac:dyDescent="0.25">
      <c r="A81" s="17">
        <v>185851111</v>
      </c>
      <c r="B81" s="3" t="s">
        <v>40</v>
      </c>
      <c r="C81" s="82" t="s">
        <v>142</v>
      </c>
      <c r="D81" s="11" t="s">
        <v>32</v>
      </c>
      <c r="E81" s="11">
        <v>0.48</v>
      </c>
      <c r="F81" s="204">
        <v>0</v>
      </c>
      <c r="G81" s="99">
        <f>PRODUCT(F81,E81)</f>
        <v>0</v>
      </c>
      <c r="H81" s="119">
        <v>0.24</v>
      </c>
      <c r="I81" s="122">
        <f>PRODUCT(H81,F81)</f>
        <v>0</v>
      </c>
      <c r="J81" s="119">
        <v>0.24</v>
      </c>
      <c r="K81" s="87">
        <f>PRODUCT(J81,F81)</f>
        <v>0</v>
      </c>
    </row>
    <row r="82" spans="1:11" ht="18.399999999999999" customHeight="1" thickBot="1" x14ac:dyDescent="0.25">
      <c r="A82" s="23" t="s">
        <v>51</v>
      </c>
      <c r="B82" s="21"/>
      <c r="C82" s="21"/>
      <c r="D82" s="27"/>
      <c r="E82" s="27"/>
      <c r="F82" s="89"/>
      <c r="G82" s="118">
        <f>SUM(G79:G81)</f>
        <v>0</v>
      </c>
      <c r="H82" s="110"/>
      <c r="I82" s="116">
        <f>SUM(I79:I81)</f>
        <v>0</v>
      </c>
      <c r="J82" s="110"/>
      <c r="K82" s="116">
        <f>SUM(K79:K81)</f>
        <v>0</v>
      </c>
    </row>
    <row r="83" spans="1:11" ht="35.450000000000003" customHeight="1" thickBot="1" x14ac:dyDescent="0.25">
      <c r="A83" s="233" t="s">
        <v>12</v>
      </c>
      <c r="B83" s="233"/>
      <c r="C83" s="233"/>
      <c r="D83" s="233"/>
      <c r="E83" s="233"/>
      <c r="F83" s="233"/>
      <c r="G83" s="233"/>
      <c r="H83" s="212" t="s">
        <v>104</v>
      </c>
      <c r="I83" s="213"/>
      <c r="J83" s="210" t="s">
        <v>105</v>
      </c>
      <c r="K83" s="211"/>
    </row>
    <row r="84" spans="1:11" ht="31.15" customHeight="1" thickBot="1" x14ac:dyDescent="0.25">
      <c r="A84" s="14" t="s">
        <v>13</v>
      </c>
      <c r="B84" s="15" t="s">
        <v>14</v>
      </c>
      <c r="C84" s="15" t="s">
        <v>4</v>
      </c>
      <c r="D84" s="15" t="s">
        <v>5</v>
      </c>
      <c r="E84" s="15" t="s">
        <v>6</v>
      </c>
      <c r="F84" s="93" t="s">
        <v>7</v>
      </c>
      <c r="G84" s="100" t="s">
        <v>8</v>
      </c>
      <c r="H84" s="113" t="s">
        <v>6</v>
      </c>
      <c r="I84" s="114" t="s">
        <v>8</v>
      </c>
      <c r="J84" s="135" t="s">
        <v>6</v>
      </c>
      <c r="K84" s="162" t="s">
        <v>8</v>
      </c>
    </row>
    <row r="85" spans="1:11" ht="25.5" x14ac:dyDescent="0.2">
      <c r="A85" s="250" t="s">
        <v>28</v>
      </c>
      <c r="B85" s="3" t="s">
        <v>119</v>
      </c>
      <c r="C85" s="66">
        <v>17</v>
      </c>
      <c r="D85" s="11" t="s">
        <v>29</v>
      </c>
      <c r="E85" s="11">
        <v>17</v>
      </c>
      <c r="F85" s="46"/>
      <c r="G85" s="99"/>
      <c r="H85" s="112"/>
      <c r="I85" s="94"/>
      <c r="J85" s="35"/>
      <c r="K85" s="87"/>
    </row>
    <row r="86" spans="1:11" ht="25.5" x14ac:dyDescent="0.2">
      <c r="A86" s="250"/>
      <c r="B86" s="3" t="s">
        <v>120</v>
      </c>
      <c r="C86" s="66">
        <v>7</v>
      </c>
      <c r="D86" s="11" t="s">
        <v>29</v>
      </c>
      <c r="E86" s="11">
        <v>7</v>
      </c>
      <c r="F86" s="46"/>
      <c r="G86" s="99"/>
      <c r="H86" s="34"/>
      <c r="I86" s="80"/>
      <c r="J86" s="34"/>
      <c r="K86" s="80"/>
    </row>
    <row r="87" spans="1:11" ht="13.5" thickBot="1" x14ac:dyDescent="0.25">
      <c r="A87" s="18" t="s">
        <v>36</v>
      </c>
      <c r="B87" s="19" t="s">
        <v>26</v>
      </c>
      <c r="C87" s="82" t="s">
        <v>142</v>
      </c>
      <c r="D87" s="25" t="s">
        <v>32</v>
      </c>
      <c r="E87" s="25">
        <v>0.48</v>
      </c>
      <c r="F87" s="206">
        <v>0</v>
      </c>
      <c r="G87" s="101">
        <f>PRODUCT(F87,E87)</f>
        <v>0</v>
      </c>
      <c r="H87" s="105">
        <v>0.24</v>
      </c>
      <c r="I87" s="84">
        <f>PRODUCT(H87,F87)</f>
        <v>0</v>
      </c>
      <c r="J87" s="105">
        <v>0.24</v>
      </c>
      <c r="K87" s="87">
        <f>PRODUCT(J87,F87)</f>
        <v>0</v>
      </c>
    </row>
    <row r="88" spans="1:11" s="30" customFormat="1" ht="42" customHeight="1" thickBot="1" x14ac:dyDescent="0.25">
      <c r="A88" s="20" t="s">
        <v>37</v>
      </c>
      <c r="B88" s="21"/>
      <c r="C88" s="21"/>
      <c r="D88" s="27"/>
      <c r="E88" s="27"/>
      <c r="F88" s="89"/>
      <c r="G88" s="83">
        <f>SUM(G85:G87)</f>
        <v>0</v>
      </c>
      <c r="H88" s="111"/>
      <c r="I88" s="152">
        <f>SUM(I87)</f>
        <v>0</v>
      </c>
      <c r="J88" s="117"/>
      <c r="K88" s="83">
        <f>SUM(K87)</f>
        <v>0</v>
      </c>
    </row>
    <row r="89" spans="1:11" ht="18.399999999999999" customHeight="1" thickBot="1" x14ac:dyDescent="0.25">
      <c r="A89" s="41" t="s">
        <v>53</v>
      </c>
      <c r="B89" s="40"/>
      <c r="C89" s="40"/>
      <c r="D89" s="40"/>
      <c r="E89" s="40"/>
      <c r="F89" s="185"/>
      <c r="G89" s="178"/>
      <c r="H89" s="212" t="s">
        <v>104</v>
      </c>
      <c r="I89" s="213"/>
      <c r="J89" s="210" t="s">
        <v>105</v>
      </c>
      <c r="K89" s="211"/>
    </row>
    <row r="90" spans="1:11" ht="18.399999999999999" customHeight="1" thickBot="1" x14ac:dyDescent="0.25">
      <c r="A90" s="30"/>
      <c r="B90" s="168" t="s">
        <v>47</v>
      </c>
      <c r="C90" s="153"/>
      <c r="D90" s="153" t="s">
        <v>5</v>
      </c>
      <c r="E90" s="153" t="s">
        <v>6</v>
      </c>
      <c r="F90" s="186" t="s">
        <v>49</v>
      </c>
      <c r="G90" s="179" t="s">
        <v>8</v>
      </c>
      <c r="H90" s="113" t="s">
        <v>6</v>
      </c>
      <c r="I90" s="115" t="s">
        <v>8</v>
      </c>
      <c r="J90" s="132" t="s">
        <v>6</v>
      </c>
      <c r="K90" s="162" t="s">
        <v>8</v>
      </c>
    </row>
    <row r="91" spans="1:11" ht="18.399999999999999" customHeight="1" x14ac:dyDescent="0.2">
      <c r="B91" s="170" t="s">
        <v>121</v>
      </c>
      <c r="C91" s="165"/>
      <c r="D91" s="15" t="s">
        <v>29</v>
      </c>
      <c r="E91" s="15">
        <v>17</v>
      </c>
      <c r="F91" s="207">
        <v>0</v>
      </c>
      <c r="G91" s="94">
        <f>PRODUCT(F91,E91)</f>
        <v>0</v>
      </c>
      <c r="H91" s="141">
        <v>8</v>
      </c>
      <c r="I91" s="80">
        <f>PRODUCT(H91,F91)</f>
        <v>0</v>
      </c>
      <c r="J91" s="35">
        <v>9</v>
      </c>
      <c r="K91" s="87">
        <f>PRODUCT(J91,F91)</f>
        <v>0</v>
      </c>
    </row>
    <row r="92" spans="1:11" ht="18.399999999999999" customHeight="1" thickBot="1" x14ac:dyDescent="0.25">
      <c r="B92" s="171" t="s">
        <v>122</v>
      </c>
      <c r="C92" s="139"/>
      <c r="D92" s="11" t="s">
        <v>29</v>
      </c>
      <c r="E92" s="11">
        <v>7</v>
      </c>
      <c r="F92" s="204">
        <v>0</v>
      </c>
      <c r="G92" s="80">
        <f>PRODUCT(F92,E92)</f>
        <v>0</v>
      </c>
      <c r="H92" s="141">
        <v>4</v>
      </c>
      <c r="I92" s="80">
        <f>PRODUCT(H92,F92)</f>
        <v>0</v>
      </c>
      <c r="J92" s="35">
        <v>3</v>
      </c>
      <c r="K92" s="87">
        <f>PRODUCT(J92,F92)</f>
        <v>0</v>
      </c>
    </row>
    <row r="93" spans="1:11" ht="18.399999999999999" customHeight="1" x14ac:dyDescent="0.2">
      <c r="B93" s="169" t="s">
        <v>50</v>
      </c>
      <c r="C93" s="34"/>
      <c r="D93" s="11"/>
      <c r="E93" s="11"/>
      <c r="F93" s="46"/>
      <c r="G93" s="80">
        <f>SUM(G91:G92)</f>
        <v>0</v>
      </c>
      <c r="H93" s="139"/>
      <c r="I93" s="99">
        <f>SUM(I91:I92)</f>
        <v>0</v>
      </c>
      <c r="J93" s="34"/>
      <c r="K93" s="80">
        <f>SUM(K91:K92)</f>
        <v>0</v>
      </c>
    </row>
    <row r="94" spans="1:11" ht="18.399999999999999" customHeight="1" x14ac:dyDescent="0.2">
      <c r="B94" s="76" t="s">
        <v>83</v>
      </c>
      <c r="C94" s="106"/>
      <c r="D94" s="11"/>
      <c r="E94" s="11"/>
      <c r="F94" s="46"/>
      <c r="G94" s="80">
        <f>G93*(0.2)</f>
        <v>0</v>
      </c>
      <c r="H94" s="139"/>
      <c r="I94" s="99">
        <f>I93*(0.2)</f>
        <v>0</v>
      </c>
      <c r="J94" s="34"/>
      <c r="K94" s="99">
        <f>K93*(0.2)</f>
        <v>0</v>
      </c>
    </row>
    <row r="95" spans="1:11" ht="18.399999999999999" customHeight="1" thickBot="1" x14ac:dyDescent="0.25">
      <c r="B95" s="78" t="s">
        <v>48</v>
      </c>
      <c r="C95" s="107"/>
      <c r="D95" s="25"/>
      <c r="E95" s="25"/>
      <c r="F95" s="67"/>
      <c r="G95" s="88">
        <f>SUM(G93:G94)</f>
        <v>0</v>
      </c>
      <c r="H95" s="146"/>
      <c r="I95" s="102">
        <f>SUM(I93:I94)</f>
        <v>0</v>
      </c>
      <c r="J95" s="105"/>
      <c r="K95" s="88">
        <f>SUM(K93:K94)</f>
        <v>0</v>
      </c>
    </row>
    <row r="96" spans="1:11" ht="18.399999999999999" customHeight="1" thickBot="1" x14ac:dyDescent="0.25">
      <c r="A96" s="23" t="s">
        <v>38</v>
      </c>
      <c r="B96" s="27"/>
      <c r="C96" s="154"/>
      <c r="D96" s="154"/>
      <c r="E96" s="154"/>
      <c r="F96" s="95"/>
      <c r="G96" s="155">
        <f>SUM(G95,G88,G82)</f>
        <v>0</v>
      </c>
      <c r="H96" s="109"/>
      <c r="I96" s="199">
        <f>SUM(I95,I88,I82)</f>
        <v>0</v>
      </c>
      <c r="J96" s="70"/>
      <c r="K96" s="200">
        <f>SUM(K95,K88,K82)</f>
        <v>0</v>
      </c>
    </row>
    <row r="97" spans="1:13" ht="28.9" customHeight="1" thickBot="1" x14ac:dyDescent="0.25">
      <c r="A97" s="251" t="s">
        <v>117</v>
      </c>
      <c r="B97" s="252"/>
      <c r="C97" s="252"/>
      <c r="D97" s="252"/>
      <c r="E97" s="252"/>
      <c r="F97" s="252"/>
      <c r="G97" s="252"/>
      <c r="H97" s="252"/>
      <c r="I97" s="252"/>
      <c r="J97" s="253"/>
      <c r="K97" s="254"/>
    </row>
    <row r="98" spans="1:13" ht="18.399999999999999" customHeight="1" thickBot="1" x14ac:dyDescent="0.25">
      <c r="A98" s="241" t="s">
        <v>1</v>
      </c>
      <c r="B98" s="242"/>
      <c r="C98" s="242"/>
      <c r="D98" s="242"/>
      <c r="E98" s="242"/>
      <c r="F98" s="242"/>
      <c r="G98" s="243"/>
      <c r="H98" s="212" t="s">
        <v>104</v>
      </c>
      <c r="I98" s="213"/>
      <c r="J98" s="210" t="s">
        <v>105</v>
      </c>
      <c r="K98" s="211"/>
    </row>
    <row r="99" spans="1:13" ht="28.9" customHeight="1" thickBot="1" x14ac:dyDescent="0.25">
      <c r="A99" s="144" t="s">
        <v>2</v>
      </c>
      <c r="B99" s="145" t="s">
        <v>3</v>
      </c>
      <c r="C99" s="145" t="s">
        <v>4</v>
      </c>
      <c r="D99" s="145" t="s">
        <v>5</v>
      </c>
      <c r="E99" s="145" t="s">
        <v>6</v>
      </c>
      <c r="F99" s="187" t="s">
        <v>7</v>
      </c>
      <c r="G99" s="175" t="s">
        <v>8</v>
      </c>
      <c r="H99" s="113" t="s">
        <v>6</v>
      </c>
      <c r="I99" s="114" t="s">
        <v>8</v>
      </c>
      <c r="J99" s="134" t="s">
        <v>6</v>
      </c>
      <c r="K99" s="163" t="s">
        <v>8</v>
      </c>
    </row>
    <row r="100" spans="1:13" ht="44.25" customHeight="1" x14ac:dyDescent="0.2">
      <c r="A100" s="17"/>
      <c r="B100" s="3" t="s">
        <v>114</v>
      </c>
      <c r="C100" s="142" t="s">
        <v>115</v>
      </c>
      <c r="D100" s="11" t="s">
        <v>29</v>
      </c>
      <c r="E100" s="11">
        <v>1</v>
      </c>
      <c r="F100" s="204">
        <v>0</v>
      </c>
      <c r="G100" s="80">
        <f>PRODUCT(F100,E100)</f>
        <v>0</v>
      </c>
      <c r="H100" s="34">
        <v>1</v>
      </c>
      <c r="I100" s="99">
        <f>PRODUCT(H100,F100)</f>
        <v>0</v>
      </c>
      <c r="J100" s="34"/>
      <c r="K100" s="80"/>
    </row>
    <row r="101" spans="1:13" ht="39" thickBot="1" x14ac:dyDescent="0.25">
      <c r="A101" s="58"/>
      <c r="B101" s="53" t="s">
        <v>176</v>
      </c>
      <c r="C101" s="191" t="s">
        <v>177</v>
      </c>
      <c r="D101" s="31" t="s">
        <v>41</v>
      </c>
      <c r="E101" s="31">
        <v>12</v>
      </c>
      <c r="F101" s="208">
        <v>0</v>
      </c>
      <c r="G101" s="80">
        <f>F101*E101</f>
        <v>0</v>
      </c>
      <c r="H101" s="119">
        <v>12</v>
      </c>
      <c r="I101" s="99">
        <f>PRODUCT(H101,F101)</f>
        <v>0</v>
      </c>
      <c r="J101" s="119"/>
      <c r="K101" s="122"/>
    </row>
    <row r="102" spans="1:13" ht="18.399999999999999" customHeight="1" thickBot="1" x14ac:dyDescent="0.25">
      <c r="A102" s="147" t="s">
        <v>39</v>
      </c>
      <c r="B102" s="61"/>
      <c r="C102" s="61"/>
      <c r="D102" s="154"/>
      <c r="E102" s="154"/>
      <c r="F102" s="95"/>
      <c r="G102" s="83">
        <f>SUM(G100:G101)</f>
        <v>0</v>
      </c>
      <c r="H102" s="27"/>
      <c r="I102" s="83">
        <f>SUM(I100:I101)</f>
        <v>0</v>
      </c>
      <c r="J102" s="156"/>
      <c r="K102" s="164"/>
    </row>
    <row r="103" spans="1:13" ht="27" customHeight="1" thickBot="1" x14ac:dyDescent="0.25">
      <c r="A103" s="248" t="s">
        <v>12</v>
      </c>
      <c r="B103" s="248"/>
      <c r="C103" s="248"/>
      <c r="D103" s="248"/>
      <c r="E103" s="248"/>
      <c r="F103" s="248"/>
      <c r="G103" s="248"/>
      <c r="H103" s="212" t="s">
        <v>104</v>
      </c>
      <c r="I103" s="213"/>
      <c r="J103" s="210" t="s">
        <v>105</v>
      </c>
      <c r="K103" s="211"/>
    </row>
    <row r="104" spans="1:13" ht="27.2" customHeight="1" thickBot="1" x14ac:dyDescent="0.25">
      <c r="A104" s="144" t="s">
        <v>13</v>
      </c>
      <c r="B104" s="145" t="s">
        <v>14</v>
      </c>
      <c r="C104" s="145" t="s">
        <v>4</v>
      </c>
      <c r="D104" s="145" t="s">
        <v>5</v>
      </c>
      <c r="E104" s="145" t="s">
        <v>6</v>
      </c>
      <c r="F104" s="187" t="s">
        <v>7</v>
      </c>
      <c r="G104" s="180" t="s">
        <v>8</v>
      </c>
      <c r="H104" s="113" t="s">
        <v>6</v>
      </c>
      <c r="I104" s="115" t="s">
        <v>8</v>
      </c>
      <c r="J104" s="132" t="s">
        <v>6</v>
      </c>
      <c r="K104" s="162" t="s">
        <v>8</v>
      </c>
    </row>
    <row r="105" spans="1:13" ht="60" x14ac:dyDescent="0.2">
      <c r="A105" s="58" t="s">
        <v>172</v>
      </c>
      <c r="B105" s="189" t="s">
        <v>172</v>
      </c>
      <c r="C105" s="190" t="s">
        <v>173</v>
      </c>
      <c r="D105" s="31" t="s">
        <v>41</v>
      </c>
      <c r="E105" s="31">
        <v>12</v>
      </c>
      <c r="F105" s="208">
        <v>0</v>
      </c>
      <c r="G105" s="80">
        <f t="shared" ref="G105:G107" si="18">PRODUCT(F105,E105)</f>
        <v>0</v>
      </c>
      <c r="H105" s="143">
        <v>12</v>
      </c>
      <c r="I105" s="80">
        <f t="shared" ref="I105:I107" si="19">PRODUCT(H105,F105)</f>
        <v>0</v>
      </c>
      <c r="J105" s="119"/>
      <c r="K105" s="122"/>
    </row>
    <row r="106" spans="1:13" ht="48" x14ac:dyDescent="0.2">
      <c r="A106" s="58" t="s">
        <v>172</v>
      </c>
      <c r="B106" s="189" t="s">
        <v>174</v>
      </c>
      <c r="C106" s="190" t="s">
        <v>175</v>
      </c>
      <c r="D106" s="31" t="s">
        <v>23</v>
      </c>
      <c r="E106" s="8">
        <v>3</v>
      </c>
      <c r="F106" s="208">
        <v>0</v>
      </c>
      <c r="G106" s="122">
        <f t="shared" si="18"/>
        <v>0</v>
      </c>
      <c r="H106" s="143">
        <v>3</v>
      </c>
      <c r="I106" s="80">
        <f t="shared" si="19"/>
        <v>0</v>
      </c>
      <c r="J106" s="119"/>
      <c r="K106" s="122"/>
    </row>
    <row r="107" spans="1:13" ht="18.399999999999999" customHeight="1" x14ac:dyDescent="0.2">
      <c r="A107" s="17" t="s">
        <v>116</v>
      </c>
      <c r="B107" s="3" t="s">
        <v>141</v>
      </c>
      <c r="C107" s="63"/>
      <c r="D107" s="11" t="s">
        <v>29</v>
      </c>
      <c r="E107" s="11">
        <v>1</v>
      </c>
      <c r="F107" s="204">
        <v>0</v>
      </c>
      <c r="G107" s="80">
        <f t="shared" si="18"/>
        <v>0</v>
      </c>
      <c r="H107" s="143">
        <v>1</v>
      </c>
      <c r="I107" s="80">
        <f t="shared" si="19"/>
        <v>0</v>
      </c>
      <c r="J107" s="119"/>
      <c r="K107" s="122"/>
    </row>
    <row r="108" spans="1:13" ht="18.399999999999999" customHeight="1" thickBot="1" x14ac:dyDescent="0.25">
      <c r="A108" s="60" t="s">
        <v>37</v>
      </c>
      <c r="B108" s="61"/>
      <c r="C108" s="61"/>
      <c r="D108" s="154"/>
      <c r="E108" s="154"/>
      <c r="F108" s="95"/>
      <c r="G108" s="104">
        <f>SUM(G105:G107)</f>
        <v>0</v>
      </c>
      <c r="H108" s="105"/>
      <c r="I108" s="84">
        <f>SUM(I105:I107)</f>
        <v>0</v>
      </c>
      <c r="J108" s="105"/>
      <c r="K108" s="84"/>
    </row>
    <row r="109" spans="1:13" ht="18.399999999999999" customHeight="1" thickBot="1" x14ac:dyDescent="0.25">
      <c r="A109" s="23" t="s">
        <v>118</v>
      </c>
      <c r="B109" s="27"/>
      <c r="C109" s="27"/>
      <c r="D109" s="27"/>
      <c r="E109" s="27"/>
      <c r="F109" s="96"/>
      <c r="G109" s="72">
        <f>SUM(G108,G102)</f>
        <v>0</v>
      </c>
      <c r="H109" s="117"/>
      <c r="I109" s="196">
        <f>I108+I102</f>
        <v>0</v>
      </c>
      <c r="J109" s="70"/>
      <c r="K109" s="164"/>
      <c r="M109" s="176"/>
    </row>
    <row r="110" spans="1:13" ht="18.399999999999999" customHeight="1" thickBot="1" x14ac:dyDescent="0.25">
      <c r="B110" s="1"/>
      <c r="C110" s="1"/>
    </row>
    <row r="111" spans="1:13" ht="27.75" customHeight="1" thickBot="1" x14ac:dyDescent="0.25">
      <c r="A111" s="148" t="s">
        <v>55</v>
      </c>
      <c r="B111" s="42"/>
      <c r="C111" s="42"/>
      <c r="D111" s="42"/>
      <c r="E111" s="42"/>
      <c r="F111" s="188"/>
      <c r="G111" s="201">
        <f>SUM(G109,G96,G76,G51,G21)</f>
        <v>0</v>
      </c>
      <c r="H111" s="124"/>
      <c r="I111" s="83">
        <f>SUM(I109,I76,I51,I21,I96)</f>
        <v>0</v>
      </c>
      <c r="J111" s="124"/>
      <c r="K111" s="83">
        <f>SUM(K96,K76,K21,K51)</f>
        <v>0</v>
      </c>
    </row>
    <row r="112" spans="1:13" x14ac:dyDescent="0.2">
      <c r="B112" s="1"/>
      <c r="C112" s="1"/>
    </row>
    <row r="121" ht="18.399999999999999" customHeight="1" x14ac:dyDescent="0.2"/>
    <row r="122" ht="18.399999999999999" customHeight="1" x14ac:dyDescent="0.2"/>
    <row r="123" ht="18.399999999999999" customHeight="1" x14ac:dyDescent="0.2"/>
    <row r="124" ht="18.399999999999999" customHeight="1" x14ac:dyDescent="0.2"/>
    <row r="125" ht="18.399999999999999" customHeight="1" x14ac:dyDescent="0.2"/>
    <row r="126" ht="18.399999999999999" customHeight="1" x14ac:dyDescent="0.2"/>
    <row r="127" ht="18.399999999999999" customHeight="1" x14ac:dyDescent="0.2"/>
    <row r="128" ht="18.399999999999999" customHeight="1" x14ac:dyDescent="0.2"/>
    <row r="129" ht="18.399999999999999" customHeight="1" x14ac:dyDescent="0.2"/>
    <row r="130" ht="18.399999999999999" customHeight="1" x14ac:dyDescent="0.2"/>
    <row r="131" ht="18.399999999999999" customHeight="1" x14ac:dyDescent="0.2"/>
    <row r="132" ht="18.399999999999999" customHeight="1" x14ac:dyDescent="0.2"/>
    <row r="133" ht="18.399999999999999" customHeight="1" x14ac:dyDescent="0.2"/>
    <row r="134" ht="18.399999999999999" customHeight="1" x14ac:dyDescent="0.2"/>
    <row r="135" ht="18.399999999999999" customHeight="1" x14ac:dyDescent="0.2"/>
    <row r="136" ht="18.399999999999999" customHeight="1" x14ac:dyDescent="0.2"/>
    <row r="137" ht="18.399999999999999" customHeight="1" x14ac:dyDescent="0.2"/>
    <row r="138" ht="18.399999999999999" customHeight="1" x14ac:dyDescent="0.2"/>
    <row r="139" ht="18.399999999999999" customHeight="1" x14ac:dyDescent="0.2"/>
    <row r="140" ht="18.399999999999999" customHeight="1" x14ac:dyDescent="0.2"/>
    <row r="141" ht="18.399999999999999" customHeight="1" x14ac:dyDescent="0.2"/>
    <row r="142" ht="18.399999999999999" customHeight="1" x14ac:dyDescent="0.2"/>
    <row r="143" ht="18.399999999999999" customHeight="1" x14ac:dyDescent="0.2"/>
    <row r="144" ht="18.399999999999999" customHeight="1" x14ac:dyDescent="0.2"/>
    <row r="145" ht="18.399999999999999" customHeight="1" x14ac:dyDescent="0.2"/>
    <row r="146" ht="18.399999999999999" customHeight="1" x14ac:dyDescent="0.2"/>
    <row r="147" ht="18.399999999999999" customHeight="1" x14ac:dyDescent="0.2"/>
    <row r="148" ht="18.399999999999999" customHeight="1" x14ac:dyDescent="0.2"/>
    <row r="149" ht="18.399999999999999" customHeight="1" x14ac:dyDescent="0.2"/>
    <row r="150" ht="18.399999999999999" customHeight="1" x14ac:dyDescent="0.2"/>
    <row r="151" ht="18.399999999999999" customHeight="1" x14ac:dyDescent="0.2"/>
    <row r="152" ht="18.399999999999999" customHeight="1" x14ac:dyDescent="0.2"/>
    <row r="153" ht="18.399999999999999" customHeight="1" x14ac:dyDescent="0.2"/>
    <row r="154" ht="18.399999999999999" customHeight="1" x14ac:dyDescent="0.2"/>
    <row r="155" ht="18.399999999999999" customHeight="1" x14ac:dyDescent="0.2"/>
    <row r="156" ht="18.399999999999999" customHeight="1" x14ac:dyDescent="0.2"/>
    <row r="157" ht="18.399999999999999" customHeight="1" x14ac:dyDescent="0.2"/>
    <row r="158" ht="18.399999999999999" customHeight="1" x14ac:dyDescent="0.2"/>
    <row r="159" ht="18.399999999999999" customHeight="1" x14ac:dyDescent="0.2"/>
    <row r="160" ht="18.399999999999999" customHeight="1" x14ac:dyDescent="0.2"/>
    <row r="161" ht="18.399999999999999" customHeight="1" x14ac:dyDescent="0.2"/>
    <row r="162" ht="18.399999999999999" customHeight="1" x14ac:dyDescent="0.2"/>
    <row r="163" ht="18.399999999999999" customHeight="1" x14ac:dyDescent="0.2"/>
    <row r="164" ht="18.399999999999999" customHeight="1" x14ac:dyDescent="0.2"/>
    <row r="165" ht="18.399999999999999" customHeight="1" x14ac:dyDescent="0.2"/>
    <row r="166" ht="18.399999999999999" customHeight="1" x14ac:dyDescent="0.2"/>
    <row r="167" ht="18.399999999999999" customHeight="1" x14ac:dyDescent="0.2"/>
    <row r="168" ht="18.399999999999999" customHeight="1" x14ac:dyDescent="0.2"/>
    <row r="169" ht="18.399999999999999" customHeight="1" x14ac:dyDescent="0.2"/>
    <row r="170" ht="18.399999999999999" customHeight="1" x14ac:dyDescent="0.2"/>
    <row r="171" ht="18.399999999999999" customHeight="1" x14ac:dyDescent="0.2"/>
    <row r="172" ht="18.399999999999999" customHeight="1" x14ac:dyDescent="0.2"/>
    <row r="173" ht="18.399999999999999" customHeight="1" x14ac:dyDescent="0.2"/>
    <row r="174" ht="18.399999999999999" customHeight="1" x14ac:dyDescent="0.2"/>
    <row r="175" ht="18.399999999999999" customHeight="1" x14ac:dyDescent="0.2"/>
  </sheetData>
  <sheetProtection algorithmName="SHA-512" hashValue="/UCQaswl8M+HmRAiXQm5bCq2+yR9coCX5MNUVHa3+iHwDgXQp8cFMTU0dKH2Bw3Z/DXZgxnLKFCm27sa9JgdCA==" saltValue="DghJw8S/0bQUT0mWaBwD3A==" spinCount="100000" sheet="1" objects="1" scenarios="1"/>
  <mergeCells count="49">
    <mergeCell ref="J98:K98"/>
    <mergeCell ref="A103:G103"/>
    <mergeCell ref="H103:I103"/>
    <mergeCell ref="J103:K103"/>
    <mergeCell ref="A77:G77"/>
    <mergeCell ref="H77:I77"/>
    <mergeCell ref="J77:K77"/>
    <mergeCell ref="A83:G83"/>
    <mergeCell ref="H83:I83"/>
    <mergeCell ref="J83:K83"/>
    <mergeCell ref="A85:A86"/>
    <mergeCell ref="H89:I89"/>
    <mergeCell ref="J89:K89"/>
    <mergeCell ref="A97:K97"/>
    <mergeCell ref="A98:G98"/>
    <mergeCell ref="H98:I98"/>
    <mergeCell ref="A61:G61"/>
    <mergeCell ref="H61:I61"/>
    <mergeCell ref="J61:K61"/>
    <mergeCell ref="A70:G70"/>
    <mergeCell ref="H70:I70"/>
    <mergeCell ref="J70:K70"/>
    <mergeCell ref="A2:K2"/>
    <mergeCell ref="A43:F43"/>
    <mergeCell ref="A51:F51"/>
    <mergeCell ref="A36:F36"/>
    <mergeCell ref="A52:G52"/>
    <mergeCell ref="A37:G37"/>
    <mergeCell ref="A23:G23"/>
    <mergeCell ref="A44:G44"/>
    <mergeCell ref="H3:I3"/>
    <mergeCell ref="J3:K3"/>
    <mergeCell ref="J16:K16"/>
    <mergeCell ref="H26:I26"/>
    <mergeCell ref="J26:K26"/>
    <mergeCell ref="A25:K25"/>
    <mergeCell ref="A21:F21"/>
    <mergeCell ref="A26:G26"/>
    <mergeCell ref="A3:G3"/>
    <mergeCell ref="A15:F15"/>
    <mergeCell ref="A16:G16"/>
    <mergeCell ref="A20:F20"/>
    <mergeCell ref="H37:I37"/>
    <mergeCell ref="H16:I16"/>
    <mergeCell ref="J37:K37"/>
    <mergeCell ref="H44:I44"/>
    <mergeCell ref="J44:K44"/>
    <mergeCell ref="H52:I52"/>
    <mergeCell ref="J52:K52"/>
  </mergeCells>
  <pageMargins left="0.7" right="0.7" top="0.75" bottom="0.75" header="0.3" footer="0.3"/>
  <pageSetup paperSize="9" scale="66" fitToHeight="0" orientation="landscape" useFirstPageNumber="1" horizontalDpi="300" verticalDpi="300" r:id="rId1"/>
  <headerFooter>
    <oddHeader>&amp;C&amp;A</oddHeader>
    <oddFooter>&amp;CStránka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I111"/>
  <sheetViews>
    <sheetView tabSelected="1" zoomScale="85" zoomScaleNormal="85" workbookViewId="0">
      <selection activeCell="N42" sqref="N42"/>
    </sheetView>
  </sheetViews>
  <sheetFormatPr defaultColWidth="11.5703125" defaultRowHeight="12.75" x14ac:dyDescent="0.2"/>
  <cols>
    <col min="1" max="1" width="16.7109375" style="12" customWidth="1"/>
    <col min="2" max="2" width="59.5703125" customWidth="1"/>
    <col min="3" max="3" width="24.7109375" customWidth="1"/>
    <col min="4" max="4" width="6.85546875" style="1" customWidth="1"/>
    <col min="5" max="5" width="10.5703125" style="1" customWidth="1"/>
    <col min="6" max="6" width="10.140625" style="5" customWidth="1"/>
    <col min="7" max="7" width="15.5703125" style="5" customWidth="1"/>
    <col min="8" max="8" width="11.5703125" style="1"/>
    <col min="9" max="9" width="20" style="44" customWidth="1"/>
  </cols>
  <sheetData>
    <row r="1" spans="1:9" ht="18.399999999999999" customHeight="1" x14ac:dyDescent="0.2"/>
    <row r="2" spans="1:9" ht="18.399999999999999" customHeight="1" thickBot="1" x14ac:dyDescent="0.25">
      <c r="A2" s="257" t="s">
        <v>96</v>
      </c>
      <c r="B2" s="257"/>
      <c r="C2" s="257"/>
      <c r="D2" s="257"/>
      <c r="E2" s="257"/>
      <c r="F2" s="257"/>
      <c r="G2" s="257"/>
      <c r="H2" s="257"/>
      <c r="I2" s="257"/>
    </row>
    <row r="3" spans="1:9" ht="18.399999999999999" customHeight="1" thickBot="1" x14ac:dyDescent="0.25">
      <c r="A3" s="237" t="s">
        <v>67</v>
      </c>
      <c r="B3" s="238"/>
      <c r="C3" s="238"/>
      <c r="D3" s="238"/>
      <c r="E3" s="238"/>
      <c r="F3" s="238"/>
      <c r="G3" s="238"/>
      <c r="H3" s="238"/>
      <c r="I3" s="258"/>
    </row>
    <row r="4" spans="1:9" ht="18.399999999999999" customHeight="1" thickBot="1" x14ac:dyDescent="0.25">
      <c r="A4" s="259" t="s">
        <v>1</v>
      </c>
      <c r="B4" s="260"/>
      <c r="C4" s="260"/>
      <c r="D4" s="260"/>
      <c r="E4" s="260"/>
      <c r="F4" s="260"/>
      <c r="G4" s="260"/>
      <c r="H4" s="260"/>
      <c r="I4" s="261"/>
    </row>
    <row r="5" spans="1:9" ht="46.9" customHeight="1" x14ac:dyDescent="0.2">
      <c r="A5" s="14" t="s">
        <v>2</v>
      </c>
      <c r="B5" s="15" t="s">
        <v>3</v>
      </c>
      <c r="C5" s="15" t="s">
        <v>4</v>
      </c>
      <c r="D5" s="15" t="s">
        <v>5</v>
      </c>
      <c r="E5" s="15" t="s">
        <v>6</v>
      </c>
      <c r="F5" s="16" t="s">
        <v>7</v>
      </c>
      <c r="G5" s="16" t="s">
        <v>8</v>
      </c>
      <c r="H5" s="43" t="s">
        <v>57</v>
      </c>
      <c r="I5" s="125" t="s">
        <v>58</v>
      </c>
    </row>
    <row r="6" spans="1:9" ht="18.399999999999999" customHeight="1" x14ac:dyDescent="0.2">
      <c r="A6" s="22">
        <v>185804511</v>
      </c>
      <c r="B6" s="3" t="s">
        <v>60</v>
      </c>
      <c r="C6" s="66"/>
      <c r="D6" s="11" t="s">
        <v>168</v>
      </c>
      <c r="E6" s="11">
        <v>310</v>
      </c>
      <c r="F6" s="209">
        <v>0</v>
      </c>
      <c r="G6" s="46">
        <f t="shared" ref="G6:G9" si="0">PRODUCT(F6,E6)</f>
        <v>0</v>
      </c>
      <c r="H6" s="11">
        <v>4</v>
      </c>
      <c r="I6" s="126">
        <f t="shared" ref="I6:I9" si="1">PRODUCT(H6,G6)</f>
        <v>0</v>
      </c>
    </row>
    <row r="7" spans="1:9" ht="18.399999999999999" customHeight="1" x14ac:dyDescent="0.2">
      <c r="A7" s="22">
        <v>185804252</v>
      </c>
      <c r="B7" s="9" t="s">
        <v>62</v>
      </c>
      <c r="C7" s="66"/>
      <c r="D7" s="11" t="s">
        <v>41</v>
      </c>
      <c r="E7" s="11">
        <v>310</v>
      </c>
      <c r="F7" s="209">
        <v>0</v>
      </c>
      <c r="G7" s="46">
        <f t="shared" si="0"/>
        <v>0</v>
      </c>
      <c r="H7" s="11">
        <v>2</v>
      </c>
      <c r="I7" s="126">
        <f t="shared" si="1"/>
        <v>0</v>
      </c>
    </row>
    <row r="8" spans="1:9" ht="28.9" customHeight="1" x14ac:dyDescent="0.2">
      <c r="A8" s="22">
        <v>185804312</v>
      </c>
      <c r="B8" s="3" t="s">
        <v>20</v>
      </c>
      <c r="C8" s="66" t="s">
        <v>158</v>
      </c>
      <c r="D8" s="11" t="s">
        <v>169</v>
      </c>
      <c r="E8" s="11">
        <v>7.75</v>
      </c>
      <c r="F8" s="209">
        <v>0</v>
      </c>
      <c r="G8" s="46">
        <f t="shared" si="0"/>
        <v>0</v>
      </c>
      <c r="H8" s="11">
        <v>10</v>
      </c>
      <c r="I8" s="126">
        <f t="shared" si="1"/>
        <v>0</v>
      </c>
    </row>
    <row r="9" spans="1:9" ht="18.399999999999999" customHeight="1" thickBot="1" x14ac:dyDescent="0.25">
      <c r="A9" s="22">
        <v>185851111</v>
      </c>
      <c r="B9" s="3" t="s">
        <v>21</v>
      </c>
      <c r="C9" s="63"/>
      <c r="D9" s="11" t="s">
        <v>169</v>
      </c>
      <c r="E9" s="11">
        <v>7.75</v>
      </c>
      <c r="F9" s="209">
        <v>0</v>
      </c>
      <c r="G9" s="46">
        <f t="shared" si="0"/>
        <v>0</v>
      </c>
      <c r="H9" s="11">
        <v>10</v>
      </c>
      <c r="I9" s="126">
        <f t="shared" si="1"/>
        <v>0</v>
      </c>
    </row>
    <row r="10" spans="1:9" ht="18.399999999999999" customHeight="1" thickBot="1" x14ac:dyDescent="0.25">
      <c r="A10" s="217" t="s">
        <v>68</v>
      </c>
      <c r="B10" s="218"/>
      <c r="C10" s="218"/>
      <c r="D10" s="218"/>
      <c r="E10" s="218"/>
      <c r="F10" s="218"/>
      <c r="G10" s="28"/>
      <c r="H10" s="27"/>
      <c r="I10" s="48">
        <f>SUM(I6:I9)</f>
        <v>0</v>
      </c>
    </row>
    <row r="11" spans="1:9" ht="18" customHeight="1" thickBot="1" x14ac:dyDescent="0.25">
      <c r="A11" s="262" t="s">
        <v>12</v>
      </c>
      <c r="B11" s="263"/>
      <c r="C11" s="263"/>
      <c r="D11" s="263"/>
      <c r="E11" s="263"/>
      <c r="F11" s="263"/>
      <c r="G11" s="263"/>
      <c r="H11" s="263"/>
      <c r="I11" s="264"/>
    </row>
    <row r="12" spans="1:9" ht="40.9" customHeight="1" x14ac:dyDescent="0.2">
      <c r="A12" s="45" t="s">
        <v>13</v>
      </c>
      <c r="B12" s="2" t="s">
        <v>14</v>
      </c>
      <c r="C12" s="2" t="s">
        <v>4</v>
      </c>
      <c r="D12" s="2" t="s">
        <v>5</v>
      </c>
      <c r="E12" s="2" t="s">
        <v>6</v>
      </c>
      <c r="F12" s="6" t="s">
        <v>7</v>
      </c>
      <c r="G12" s="6" t="s">
        <v>8</v>
      </c>
      <c r="H12" s="47" t="s">
        <v>57</v>
      </c>
      <c r="I12" s="128" t="s">
        <v>58</v>
      </c>
    </row>
    <row r="13" spans="1:9" ht="24" x14ac:dyDescent="0.2">
      <c r="A13" s="17" t="s">
        <v>65</v>
      </c>
      <c r="B13" s="10" t="s">
        <v>59</v>
      </c>
      <c r="C13" s="182" t="s">
        <v>178</v>
      </c>
      <c r="D13" s="11"/>
      <c r="E13" s="11"/>
      <c r="F13" s="209">
        <v>0</v>
      </c>
      <c r="G13" s="4"/>
      <c r="H13" s="11">
        <v>1</v>
      </c>
      <c r="I13" s="126">
        <f>F13</f>
        <v>0</v>
      </c>
    </row>
    <row r="14" spans="1:9" ht="31.9" customHeight="1" x14ac:dyDescent="0.2">
      <c r="A14" s="17" t="s">
        <v>25</v>
      </c>
      <c r="B14" s="3" t="s">
        <v>26</v>
      </c>
      <c r="C14" s="8" t="s">
        <v>162</v>
      </c>
      <c r="D14" s="11" t="s">
        <v>32</v>
      </c>
      <c r="E14" s="11">
        <v>7.75</v>
      </c>
      <c r="F14" s="209">
        <v>0</v>
      </c>
      <c r="G14" s="46">
        <f>PRODUCT(F14,E14)</f>
        <v>0</v>
      </c>
      <c r="H14" s="11">
        <v>10</v>
      </c>
      <c r="I14" s="126">
        <f>PRODUCT(H14,G14)</f>
        <v>0</v>
      </c>
    </row>
    <row r="15" spans="1:9" ht="18.399999999999999" customHeight="1" thickBot="1" x14ac:dyDescent="0.25">
      <c r="A15" s="255" t="s">
        <v>15</v>
      </c>
      <c r="B15" s="256"/>
      <c r="C15" s="256"/>
      <c r="D15" s="256"/>
      <c r="E15" s="256"/>
      <c r="F15" s="256"/>
      <c r="G15" s="73"/>
      <c r="H15" s="25"/>
      <c r="I15" s="129">
        <f>SUM(I13:I14)</f>
        <v>0</v>
      </c>
    </row>
    <row r="16" spans="1:9" ht="18.399999999999999" customHeight="1" thickBot="1" x14ac:dyDescent="0.25">
      <c r="A16" s="217" t="s">
        <v>64</v>
      </c>
      <c r="B16" s="218"/>
      <c r="C16" s="218"/>
      <c r="D16" s="218"/>
      <c r="E16" s="218"/>
      <c r="F16" s="218"/>
      <c r="G16" s="50"/>
      <c r="H16" s="27"/>
      <c r="I16" s="130">
        <f>SUM(I15,I10)</f>
        <v>0</v>
      </c>
    </row>
    <row r="17" spans="1:10" ht="18" customHeight="1" thickBot="1" x14ac:dyDescent="0.25">
      <c r="A17" s="271" t="s">
        <v>164</v>
      </c>
      <c r="B17" s="272"/>
      <c r="C17" s="272"/>
      <c r="D17" s="272"/>
      <c r="E17" s="272"/>
      <c r="F17" s="272"/>
      <c r="G17" s="272"/>
      <c r="H17" s="272"/>
      <c r="I17" s="273"/>
    </row>
    <row r="18" spans="1:10" ht="40.9" customHeight="1" x14ac:dyDescent="0.2">
      <c r="A18" s="14" t="s">
        <v>13</v>
      </c>
      <c r="B18" s="15" t="s">
        <v>14</v>
      </c>
      <c r="C18" s="15" t="s">
        <v>4</v>
      </c>
      <c r="D18" s="15" t="s">
        <v>5</v>
      </c>
      <c r="E18" s="15" t="s">
        <v>6</v>
      </c>
      <c r="F18" s="16" t="s">
        <v>7</v>
      </c>
      <c r="G18" s="16" t="s">
        <v>8</v>
      </c>
      <c r="H18" s="43" t="s">
        <v>57</v>
      </c>
      <c r="I18" s="125" t="s">
        <v>58</v>
      </c>
    </row>
    <row r="19" spans="1:10" ht="120" x14ac:dyDescent="0.2">
      <c r="A19" s="74">
        <v>184801121</v>
      </c>
      <c r="B19" s="9" t="s">
        <v>85</v>
      </c>
      <c r="C19" s="97" t="s">
        <v>99</v>
      </c>
      <c r="D19" s="11" t="s">
        <v>29</v>
      </c>
      <c r="E19" s="11">
        <v>3</v>
      </c>
      <c r="F19" s="209">
        <v>0</v>
      </c>
      <c r="G19" s="46">
        <f>PRODUCT(F19,E19)</f>
        <v>0</v>
      </c>
      <c r="H19" s="11">
        <v>2</v>
      </c>
      <c r="I19" s="126">
        <f t="shared" ref="I19:I21" si="2">PRODUCT(H19,G19)</f>
        <v>0</v>
      </c>
    </row>
    <row r="20" spans="1:10" ht="48" customHeight="1" x14ac:dyDescent="0.2">
      <c r="A20" s="74">
        <v>185804311</v>
      </c>
      <c r="B20" s="10" t="s">
        <v>87</v>
      </c>
      <c r="C20" s="69" t="s">
        <v>159</v>
      </c>
      <c r="D20" s="11" t="s">
        <v>32</v>
      </c>
      <c r="E20" s="11">
        <v>0.15</v>
      </c>
      <c r="F20" s="209">
        <v>0</v>
      </c>
      <c r="G20" s="46">
        <f t="shared" ref="G20:G21" si="3">PRODUCT(F20,E20)</f>
        <v>0</v>
      </c>
      <c r="H20" s="11">
        <v>5</v>
      </c>
      <c r="I20" s="126">
        <f t="shared" si="2"/>
        <v>0</v>
      </c>
    </row>
    <row r="21" spans="1:10" ht="18.399999999999999" customHeight="1" x14ac:dyDescent="0.2">
      <c r="A21" s="75">
        <v>185851111</v>
      </c>
      <c r="B21" s="3" t="s">
        <v>21</v>
      </c>
      <c r="C21" s="63" t="s">
        <v>160</v>
      </c>
      <c r="D21" s="11" t="s">
        <v>88</v>
      </c>
      <c r="E21" s="11">
        <v>0.15</v>
      </c>
      <c r="F21" s="209">
        <v>0</v>
      </c>
      <c r="G21" s="46">
        <f t="shared" si="3"/>
        <v>0</v>
      </c>
      <c r="H21" s="11">
        <v>5</v>
      </c>
      <c r="I21" s="126">
        <f t="shared" si="2"/>
        <v>0</v>
      </c>
      <c r="J21" t="s">
        <v>170</v>
      </c>
    </row>
    <row r="22" spans="1:10" ht="39.6" customHeight="1" thickBot="1" x14ac:dyDescent="0.25">
      <c r="A22" s="131">
        <v>184911111</v>
      </c>
      <c r="B22" s="19" t="s">
        <v>89</v>
      </c>
      <c r="C22" s="138" t="s">
        <v>161</v>
      </c>
      <c r="D22" s="25" t="s">
        <v>29</v>
      </c>
      <c r="E22" s="25">
        <v>1</v>
      </c>
      <c r="F22" s="209">
        <v>0</v>
      </c>
      <c r="G22" s="67">
        <f>PRODUCT(F22,E22)</f>
        <v>0</v>
      </c>
      <c r="H22" s="25">
        <v>1</v>
      </c>
      <c r="I22" s="129">
        <f>PRODUCT(H22,G22)</f>
        <v>0</v>
      </c>
    </row>
    <row r="23" spans="1:10" ht="18.399999999999999" customHeight="1" thickBot="1" x14ac:dyDescent="0.25">
      <c r="A23" s="217" t="s">
        <v>68</v>
      </c>
      <c r="B23" s="218"/>
      <c r="C23" s="218"/>
      <c r="D23" s="218"/>
      <c r="E23" s="218"/>
      <c r="F23" s="218"/>
      <c r="G23" s="28"/>
      <c r="H23" s="27"/>
      <c r="I23" s="48">
        <f>SUM(I19:I22)</f>
        <v>0</v>
      </c>
    </row>
    <row r="24" spans="1:10" ht="18.399999999999999" customHeight="1" thickBot="1" x14ac:dyDescent="0.25">
      <c r="A24" s="274" t="s">
        <v>12</v>
      </c>
      <c r="B24" s="275"/>
      <c r="C24" s="275"/>
      <c r="D24" s="275"/>
      <c r="E24" s="275"/>
      <c r="F24" s="275"/>
      <c r="G24" s="275"/>
      <c r="H24" s="275"/>
      <c r="I24" s="276"/>
    </row>
    <row r="25" spans="1:10" ht="48.6" customHeight="1" x14ac:dyDescent="0.2">
      <c r="A25" s="14" t="s">
        <v>171</v>
      </c>
      <c r="B25" s="15" t="s">
        <v>14</v>
      </c>
      <c r="C25" s="15" t="s">
        <v>4</v>
      </c>
      <c r="D25" s="15" t="s">
        <v>5</v>
      </c>
      <c r="E25" s="15" t="s">
        <v>6</v>
      </c>
      <c r="F25" s="51" t="s">
        <v>7</v>
      </c>
      <c r="G25" s="16" t="s">
        <v>8</v>
      </c>
      <c r="H25" s="43" t="s">
        <v>57</v>
      </c>
      <c r="I25" s="125" t="s">
        <v>58</v>
      </c>
    </row>
    <row r="26" spans="1:10" ht="24.6" customHeight="1" x14ac:dyDescent="0.2">
      <c r="A26" s="59"/>
      <c r="B26" s="33" t="s">
        <v>84</v>
      </c>
      <c r="C26" s="181" t="s">
        <v>179</v>
      </c>
      <c r="D26" s="2"/>
      <c r="E26" s="2"/>
      <c r="F26" s="209">
        <v>0</v>
      </c>
      <c r="G26" s="6"/>
      <c r="H26" s="2">
        <v>1</v>
      </c>
      <c r="I26" s="128">
        <f>F26</f>
        <v>0</v>
      </c>
    </row>
    <row r="27" spans="1:10" ht="18.399999999999999" customHeight="1" x14ac:dyDescent="0.2">
      <c r="A27" s="77"/>
      <c r="B27" s="9" t="s">
        <v>92</v>
      </c>
      <c r="C27" s="68" t="s">
        <v>90</v>
      </c>
      <c r="D27" s="11" t="s">
        <v>91</v>
      </c>
      <c r="E27" s="11">
        <v>2.25</v>
      </c>
      <c r="F27" s="209">
        <v>0</v>
      </c>
      <c r="G27" s="46">
        <f>PRODUCT(F27,E27)</f>
        <v>0</v>
      </c>
      <c r="H27" s="11">
        <v>1</v>
      </c>
      <c r="I27" s="126">
        <f>PRODUCT(H27,G27)</f>
        <v>0</v>
      </c>
    </row>
    <row r="28" spans="1:10" ht="24" x14ac:dyDescent="0.2">
      <c r="A28" s="76" t="s">
        <v>36</v>
      </c>
      <c r="B28" s="9" t="s">
        <v>26</v>
      </c>
      <c r="C28" s="69" t="s">
        <v>165</v>
      </c>
      <c r="D28" s="11" t="s">
        <v>32</v>
      </c>
      <c r="E28" s="11">
        <v>0.15</v>
      </c>
      <c r="F28" s="209">
        <v>0</v>
      </c>
      <c r="G28" s="46">
        <f>PRODUCT(F28,E28)</f>
        <v>0</v>
      </c>
      <c r="H28" s="11">
        <v>5</v>
      </c>
      <c r="I28" s="126">
        <f>PRODUCT(H28,G28)</f>
        <v>0</v>
      </c>
    </row>
    <row r="29" spans="1:10" ht="18.399999999999999" customHeight="1" thickBot="1" x14ac:dyDescent="0.25">
      <c r="A29" s="78" t="s">
        <v>37</v>
      </c>
      <c r="B29" s="19"/>
      <c r="C29" s="79"/>
      <c r="D29" s="25"/>
      <c r="E29" s="25"/>
      <c r="F29" s="26"/>
      <c r="G29" s="26"/>
      <c r="H29" s="25"/>
      <c r="I29" s="129">
        <f>SUM(I26:I28)</f>
        <v>0</v>
      </c>
    </row>
    <row r="30" spans="1:10" ht="18.399999999999999" customHeight="1" thickBot="1" x14ac:dyDescent="0.25">
      <c r="A30" s="23" t="s">
        <v>63</v>
      </c>
      <c r="B30" s="27"/>
      <c r="C30" s="27"/>
      <c r="D30" s="27"/>
      <c r="E30" s="27"/>
      <c r="F30" s="28"/>
      <c r="G30" s="28"/>
      <c r="H30" s="27"/>
      <c r="I30" s="90">
        <f>SUM(I29,I23)</f>
        <v>0</v>
      </c>
    </row>
    <row r="31" spans="1:10" ht="18" customHeight="1" thickBot="1" x14ac:dyDescent="0.25">
      <c r="A31" s="277" t="s">
        <v>66</v>
      </c>
      <c r="B31" s="278"/>
      <c r="C31" s="278"/>
      <c r="D31" s="278"/>
      <c r="E31" s="278"/>
      <c r="F31" s="278"/>
      <c r="G31" s="278"/>
      <c r="H31" s="278"/>
      <c r="I31" s="279"/>
    </row>
    <row r="32" spans="1:10" ht="48.6" customHeight="1" x14ac:dyDescent="0.2">
      <c r="A32" s="14" t="s">
        <v>34</v>
      </c>
      <c r="B32" s="15" t="s">
        <v>14</v>
      </c>
      <c r="C32" s="15" t="s">
        <v>4</v>
      </c>
      <c r="D32" s="15" t="s">
        <v>5</v>
      </c>
      <c r="E32" s="15" t="s">
        <v>6</v>
      </c>
      <c r="F32" s="51" t="s">
        <v>7</v>
      </c>
      <c r="G32" s="16" t="s">
        <v>8</v>
      </c>
      <c r="H32" s="43" t="s">
        <v>57</v>
      </c>
      <c r="I32" s="125" t="s">
        <v>58</v>
      </c>
    </row>
    <row r="33" spans="1:9" ht="18.399999999999999" customHeight="1" x14ac:dyDescent="0.2">
      <c r="A33" s="45">
        <v>185804514</v>
      </c>
      <c r="B33" s="33" t="s">
        <v>61</v>
      </c>
      <c r="C33" s="81"/>
      <c r="D33" s="2" t="s">
        <v>41</v>
      </c>
      <c r="E33" s="2">
        <v>24</v>
      </c>
      <c r="F33" s="209">
        <v>0</v>
      </c>
      <c r="G33" s="46">
        <f>PRODUCT(F33,E33)</f>
        <v>0</v>
      </c>
      <c r="H33" s="11">
        <v>2</v>
      </c>
      <c r="I33" s="126">
        <f>PRODUCT(H33,G33)</f>
        <v>0</v>
      </c>
    </row>
    <row r="34" spans="1:9" ht="18.399999999999999" customHeight="1" x14ac:dyDescent="0.2">
      <c r="A34" s="45"/>
      <c r="B34" s="33" t="s">
        <v>166</v>
      </c>
      <c r="C34" s="81"/>
      <c r="D34" s="2" t="s">
        <v>29</v>
      </c>
      <c r="E34" s="2">
        <v>17</v>
      </c>
      <c r="F34" s="209">
        <v>0</v>
      </c>
      <c r="G34" s="46">
        <f>PRODUCT(F34,E34)</f>
        <v>0</v>
      </c>
      <c r="H34" s="11">
        <v>1</v>
      </c>
      <c r="I34" s="126">
        <f>PRODUCT(H34,G34)</f>
        <v>0</v>
      </c>
    </row>
    <row r="35" spans="1:9" ht="18.399999999999999" customHeight="1" x14ac:dyDescent="0.2">
      <c r="A35" s="22"/>
      <c r="B35" s="3" t="s">
        <v>40</v>
      </c>
      <c r="C35" s="57" t="s">
        <v>163</v>
      </c>
      <c r="D35" s="11" t="s">
        <v>32</v>
      </c>
      <c r="E35" s="11">
        <v>0.24</v>
      </c>
      <c r="F35" s="209">
        <v>0</v>
      </c>
      <c r="G35" s="46">
        <f>PRODUCT(F35,E35)</f>
        <v>0</v>
      </c>
      <c r="H35" s="11">
        <v>8</v>
      </c>
      <c r="I35" s="126">
        <f>PRODUCT(H35,G35)</f>
        <v>0</v>
      </c>
    </row>
    <row r="36" spans="1:9" ht="18.399999999999999" customHeight="1" thickBot="1" x14ac:dyDescent="0.25">
      <c r="A36" s="58">
        <v>185804312</v>
      </c>
      <c r="B36" s="53" t="s">
        <v>35</v>
      </c>
      <c r="C36" s="64" t="s">
        <v>95</v>
      </c>
      <c r="D36" s="31" t="s">
        <v>32</v>
      </c>
      <c r="E36" s="31">
        <v>0.24</v>
      </c>
      <c r="F36" s="209">
        <v>0</v>
      </c>
      <c r="G36" s="49">
        <f>PRODUCT(F36,E36)</f>
        <v>0</v>
      </c>
      <c r="H36" s="31">
        <v>8</v>
      </c>
      <c r="I36" s="127">
        <f>PRODUCT(H36,G36)</f>
        <v>0</v>
      </c>
    </row>
    <row r="37" spans="1:9" ht="18.399999999999999" customHeight="1" thickBot="1" x14ac:dyDescent="0.25">
      <c r="A37" s="217" t="s">
        <v>68</v>
      </c>
      <c r="B37" s="218"/>
      <c r="C37" s="218"/>
      <c r="D37" s="218"/>
      <c r="E37" s="218"/>
      <c r="F37" s="218"/>
      <c r="G37" s="28"/>
      <c r="H37" s="27"/>
      <c r="I37" s="48">
        <f>SUM(I33:I36)</f>
        <v>0</v>
      </c>
    </row>
    <row r="38" spans="1:9" ht="18.399999999999999" customHeight="1" thickBot="1" x14ac:dyDescent="0.25">
      <c r="A38" s="265" t="s">
        <v>12</v>
      </c>
      <c r="B38" s="266"/>
      <c r="C38" s="266"/>
      <c r="D38" s="266"/>
      <c r="E38" s="266"/>
      <c r="F38" s="266"/>
      <c r="G38" s="266"/>
      <c r="H38" s="266"/>
      <c r="I38" s="267"/>
    </row>
    <row r="39" spans="1:9" ht="44.45" customHeight="1" x14ac:dyDescent="0.2">
      <c r="A39" s="14" t="s">
        <v>13</v>
      </c>
      <c r="B39" s="15" t="s">
        <v>14</v>
      </c>
      <c r="C39" s="15" t="s">
        <v>4</v>
      </c>
      <c r="D39" s="15" t="s">
        <v>5</v>
      </c>
      <c r="E39" s="15" t="s">
        <v>6</v>
      </c>
      <c r="F39" s="16" t="s">
        <v>7</v>
      </c>
      <c r="G39" s="16" t="s">
        <v>8</v>
      </c>
      <c r="H39" s="43" t="s">
        <v>57</v>
      </c>
      <c r="I39" s="125" t="s">
        <v>58</v>
      </c>
    </row>
    <row r="40" spans="1:9" ht="27.6" customHeight="1" x14ac:dyDescent="0.2">
      <c r="A40" s="17" t="s">
        <v>65</v>
      </c>
      <c r="B40" s="10" t="s">
        <v>59</v>
      </c>
      <c r="C40" s="183" t="s">
        <v>180</v>
      </c>
      <c r="D40" s="11"/>
      <c r="E40" s="11"/>
      <c r="F40" s="204">
        <v>0</v>
      </c>
      <c r="G40" s="4"/>
      <c r="H40" s="11">
        <v>1</v>
      </c>
      <c r="I40" s="126">
        <f>F40</f>
        <v>0</v>
      </c>
    </row>
    <row r="41" spans="1:9" ht="18.399999999999999" customHeight="1" x14ac:dyDescent="0.2">
      <c r="A41" s="17" t="s">
        <v>36</v>
      </c>
      <c r="B41" s="9" t="s">
        <v>26</v>
      </c>
      <c r="C41" s="82" t="s">
        <v>167</v>
      </c>
      <c r="D41" s="11" t="s">
        <v>32</v>
      </c>
      <c r="E41" s="11">
        <v>0.24</v>
      </c>
      <c r="F41" s="204">
        <v>0</v>
      </c>
      <c r="G41" s="46">
        <f>PRODUCT(F41,E41)</f>
        <v>0</v>
      </c>
      <c r="H41" s="11">
        <v>8</v>
      </c>
      <c r="I41" s="126">
        <f>PRODUCT(H41,G41)</f>
        <v>0</v>
      </c>
    </row>
    <row r="42" spans="1:9" ht="18.399999999999999" customHeight="1" thickBot="1" x14ac:dyDescent="0.25">
      <c r="A42" s="18" t="s">
        <v>37</v>
      </c>
      <c r="B42" s="19"/>
      <c r="C42" s="92"/>
      <c r="D42" s="25"/>
      <c r="E42" s="25"/>
      <c r="F42" s="67"/>
      <c r="G42" s="67">
        <f>SUM(G41:G41)</f>
        <v>0</v>
      </c>
      <c r="H42" s="25"/>
      <c r="I42" s="129">
        <f>SUM(I40:I41)</f>
        <v>0</v>
      </c>
    </row>
    <row r="43" spans="1:9" ht="18.399999999999999" customHeight="1" thickBot="1" x14ac:dyDescent="0.25">
      <c r="A43" s="23" t="s">
        <v>63</v>
      </c>
      <c r="B43" s="70"/>
      <c r="C43" s="27"/>
      <c r="D43" s="27"/>
      <c r="E43" s="27"/>
      <c r="F43" s="28"/>
      <c r="G43" s="28"/>
      <c r="H43" s="27"/>
      <c r="I43" s="71">
        <f>SUM(I42,I37)</f>
        <v>0</v>
      </c>
    </row>
    <row r="44" spans="1:9" ht="18.399999999999999" customHeight="1" thickBot="1" x14ac:dyDescent="0.25">
      <c r="B44" s="1"/>
      <c r="C44" s="1"/>
    </row>
    <row r="45" spans="1:9" ht="18.399999999999999" customHeight="1" thickBot="1" x14ac:dyDescent="0.25">
      <c r="A45" s="268" t="s">
        <v>55</v>
      </c>
      <c r="B45" s="269"/>
      <c r="C45" s="269"/>
      <c r="D45" s="269"/>
      <c r="E45" s="269"/>
      <c r="F45" s="269"/>
      <c r="G45" s="269"/>
      <c r="H45" s="270"/>
      <c r="I45" s="48">
        <f>SUM(I43,I30,I16)</f>
        <v>0</v>
      </c>
    </row>
    <row r="46" spans="1:9" ht="18.399999999999999" customHeight="1" x14ac:dyDescent="0.2">
      <c r="B46" s="1"/>
      <c r="C46" s="1"/>
    </row>
    <row r="57" spans="2:1023" s="12" customFormat="1" ht="18.399999999999999" customHeight="1" x14ac:dyDescent="0.2">
      <c r="B57"/>
      <c r="C57"/>
      <c r="D57" s="1"/>
      <c r="E57" s="1"/>
      <c r="F57" s="5"/>
      <c r="G57" s="5"/>
      <c r="H57" s="1"/>
      <c r="I57" s="44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</row>
    <row r="58" spans="2:1023" s="12" customFormat="1" ht="18.399999999999999" customHeight="1" x14ac:dyDescent="0.2">
      <c r="B58"/>
      <c r="C58"/>
      <c r="D58" s="1"/>
      <c r="E58" s="1"/>
      <c r="F58" s="5"/>
      <c r="G58" s="5"/>
      <c r="H58" s="1"/>
      <c r="I58" s="44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</row>
    <row r="59" spans="2:1023" s="12" customFormat="1" ht="18.399999999999999" customHeight="1" x14ac:dyDescent="0.2">
      <c r="B59"/>
      <c r="C59"/>
      <c r="D59" s="1"/>
      <c r="E59" s="1"/>
      <c r="F59" s="5"/>
      <c r="G59" s="5"/>
      <c r="H59" s="1"/>
      <c r="I59" s="44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</row>
    <row r="60" spans="2:1023" s="12" customFormat="1" ht="18.399999999999999" customHeight="1" x14ac:dyDescent="0.2">
      <c r="B60"/>
      <c r="C60"/>
      <c r="D60" s="1"/>
      <c r="E60" s="1"/>
      <c r="F60" s="5"/>
      <c r="G60" s="5"/>
      <c r="H60" s="1"/>
      <c r="I60" s="44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</row>
    <row r="61" spans="2:1023" s="12" customFormat="1" ht="18.399999999999999" customHeight="1" x14ac:dyDescent="0.2">
      <c r="B61"/>
      <c r="C61"/>
      <c r="D61" s="1"/>
      <c r="E61" s="1"/>
      <c r="F61" s="5"/>
      <c r="G61" s="5"/>
      <c r="H61" s="1"/>
      <c r="I61" s="44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</row>
    <row r="62" spans="2:1023" s="12" customFormat="1" ht="18.399999999999999" customHeight="1" x14ac:dyDescent="0.2">
      <c r="B62"/>
      <c r="C62"/>
      <c r="D62" s="1"/>
      <c r="E62" s="1"/>
      <c r="F62" s="5"/>
      <c r="G62" s="5"/>
      <c r="H62" s="1"/>
      <c r="I62" s="44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</row>
    <row r="63" spans="2:1023" s="12" customFormat="1" ht="18.399999999999999" customHeight="1" x14ac:dyDescent="0.2">
      <c r="B63"/>
      <c r="C63"/>
      <c r="D63" s="1"/>
      <c r="E63" s="1"/>
      <c r="F63" s="5"/>
      <c r="G63" s="5"/>
      <c r="H63" s="1"/>
      <c r="I63" s="44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</row>
    <row r="64" spans="2:1023" s="12" customFormat="1" ht="18.399999999999999" customHeight="1" x14ac:dyDescent="0.2">
      <c r="B64"/>
      <c r="C64"/>
      <c r="D64" s="1"/>
      <c r="E64" s="1"/>
      <c r="F64" s="5"/>
      <c r="G64" s="5"/>
      <c r="H64" s="1"/>
      <c r="I64" s="4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</row>
    <row r="65" spans="2:1023" s="12" customFormat="1" ht="18.399999999999999" customHeight="1" x14ac:dyDescent="0.2">
      <c r="B65"/>
      <c r="C65"/>
      <c r="D65" s="1"/>
      <c r="E65" s="1"/>
      <c r="F65" s="5"/>
      <c r="G65" s="5"/>
      <c r="H65" s="1"/>
      <c r="I65" s="44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</row>
    <row r="66" spans="2:1023" s="12" customFormat="1" ht="18.399999999999999" customHeight="1" x14ac:dyDescent="0.2">
      <c r="B66"/>
      <c r="C66"/>
      <c r="D66" s="1"/>
      <c r="E66" s="1"/>
      <c r="F66" s="5"/>
      <c r="G66" s="5"/>
      <c r="H66" s="1"/>
      <c r="I66" s="44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</row>
    <row r="67" spans="2:1023" s="12" customFormat="1" ht="18.399999999999999" customHeight="1" x14ac:dyDescent="0.2">
      <c r="B67"/>
      <c r="C67"/>
      <c r="D67" s="1"/>
      <c r="E67" s="1"/>
      <c r="F67" s="5"/>
      <c r="G67" s="5"/>
      <c r="H67" s="1"/>
      <c r="I67" s="44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</row>
    <row r="68" spans="2:1023" s="12" customFormat="1" ht="18.399999999999999" customHeight="1" x14ac:dyDescent="0.2">
      <c r="B68"/>
      <c r="C68"/>
      <c r="D68" s="1"/>
      <c r="E68" s="1"/>
      <c r="F68" s="5"/>
      <c r="G68" s="5"/>
      <c r="H68" s="1"/>
      <c r="I68" s="44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</row>
    <row r="69" spans="2:1023" s="12" customFormat="1" ht="18.399999999999999" customHeight="1" x14ac:dyDescent="0.2">
      <c r="B69"/>
      <c r="C69"/>
      <c r="D69" s="1"/>
      <c r="E69" s="1"/>
      <c r="F69" s="5"/>
      <c r="G69" s="5"/>
      <c r="H69" s="1"/>
      <c r="I69" s="44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</row>
    <row r="70" spans="2:1023" s="12" customFormat="1" ht="18.399999999999999" customHeight="1" x14ac:dyDescent="0.2">
      <c r="B70"/>
      <c r="C70"/>
      <c r="D70" s="1"/>
      <c r="E70" s="1"/>
      <c r="F70" s="5"/>
      <c r="G70" s="5"/>
      <c r="H70" s="1"/>
      <c r="I70" s="44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</row>
    <row r="71" spans="2:1023" s="12" customFormat="1" ht="18.399999999999999" customHeight="1" x14ac:dyDescent="0.2">
      <c r="B71"/>
      <c r="C71"/>
      <c r="D71" s="1"/>
      <c r="E71" s="1"/>
      <c r="F71" s="5"/>
      <c r="G71" s="5"/>
      <c r="H71" s="1"/>
      <c r="I71" s="44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</row>
    <row r="72" spans="2:1023" s="12" customFormat="1" ht="18.399999999999999" customHeight="1" x14ac:dyDescent="0.2">
      <c r="B72"/>
      <c r="C72"/>
      <c r="D72" s="1"/>
      <c r="E72" s="1"/>
      <c r="F72" s="5"/>
      <c r="G72" s="5"/>
      <c r="H72" s="1"/>
      <c r="I72" s="44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</row>
    <row r="73" spans="2:1023" s="12" customFormat="1" ht="18.399999999999999" customHeight="1" x14ac:dyDescent="0.2">
      <c r="B73"/>
      <c r="C73"/>
      <c r="D73" s="1"/>
      <c r="E73" s="1"/>
      <c r="F73" s="5"/>
      <c r="G73" s="5"/>
      <c r="H73" s="1"/>
      <c r="I73" s="44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</row>
    <row r="74" spans="2:1023" s="12" customFormat="1" ht="18.399999999999999" customHeight="1" x14ac:dyDescent="0.2">
      <c r="B74"/>
      <c r="C74"/>
      <c r="D74" s="1"/>
      <c r="E74" s="1"/>
      <c r="F74" s="5"/>
      <c r="G74" s="5"/>
      <c r="H74" s="1"/>
      <c r="I74" s="4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</row>
    <row r="75" spans="2:1023" s="12" customFormat="1" ht="18.399999999999999" customHeight="1" x14ac:dyDescent="0.2">
      <c r="B75"/>
      <c r="C75"/>
      <c r="D75" s="1"/>
      <c r="E75" s="1"/>
      <c r="F75" s="5"/>
      <c r="G75" s="5"/>
      <c r="H75" s="1"/>
      <c r="I75" s="44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</row>
    <row r="76" spans="2:1023" s="12" customFormat="1" ht="18.399999999999999" customHeight="1" x14ac:dyDescent="0.2">
      <c r="B76"/>
      <c r="C76"/>
      <c r="D76" s="1"/>
      <c r="E76" s="1"/>
      <c r="F76" s="5"/>
      <c r="G76" s="5"/>
      <c r="H76" s="1"/>
      <c r="I76" s="44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</row>
    <row r="77" spans="2:1023" s="12" customFormat="1" ht="18.399999999999999" customHeight="1" x14ac:dyDescent="0.2">
      <c r="B77"/>
      <c r="C77"/>
      <c r="D77" s="1"/>
      <c r="E77" s="1"/>
      <c r="F77" s="5"/>
      <c r="G77" s="5"/>
      <c r="H77" s="1"/>
      <c r="I77" s="44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</row>
    <row r="78" spans="2:1023" s="12" customFormat="1" ht="18.399999999999999" customHeight="1" x14ac:dyDescent="0.2">
      <c r="B78"/>
      <c r="C78"/>
      <c r="D78" s="1"/>
      <c r="E78" s="1"/>
      <c r="F78" s="5"/>
      <c r="G78" s="5"/>
      <c r="H78" s="1"/>
      <c r="I78" s="44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</row>
    <row r="79" spans="2:1023" s="12" customFormat="1" ht="18.399999999999999" customHeight="1" x14ac:dyDescent="0.2">
      <c r="B79"/>
      <c r="C79"/>
      <c r="D79" s="1"/>
      <c r="E79" s="1"/>
      <c r="F79" s="5"/>
      <c r="G79" s="5"/>
      <c r="H79" s="1"/>
      <c r="I79" s="44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</row>
    <row r="80" spans="2:1023" s="12" customFormat="1" ht="18.399999999999999" customHeight="1" x14ac:dyDescent="0.2">
      <c r="B80"/>
      <c r="C80"/>
      <c r="D80" s="1"/>
      <c r="E80" s="1"/>
      <c r="F80" s="5"/>
      <c r="G80" s="5"/>
      <c r="H80" s="1"/>
      <c r="I80" s="44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</row>
    <row r="81" spans="2:1023" s="12" customFormat="1" ht="18.399999999999999" customHeight="1" x14ac:dyDescent="0.2">
      <c r="B81"/>
      <c r="C81"/>
      <c r="D81" s="1"/>
      <c r="E81" s="1"/>
      <c r="F81" s="5"/>
      <c r="G81" s="5"/>
      <c r="H81" s="1"/>
      <c r="I81" s="44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</row>
    <row r="82" spans="2:1023" s="12" customFormat="1" ht="18.399999999999999" customHeight="1" x14ac:dyDescent="0.2">
      <c r="B82"/>
      <c r="C82"/>
      <c r="D82" s="1"/>
      <c r="E82" s="1"/>
      <c r="F82" s="5"/>
      <c r="G82" s="5"/>
      <c r="H82" s="1"/>
      <c r="I82" s="44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  <c r="AMC82"/>
      <c r="AMD82"/>
      <c r="AME82"/>
      <c r="AMF82"/>
      <c r="AMG82"/>
      <c r="AMH82"/>
      <c r="AMI82"/>
    </row>
    <row r="83" spans="2:1023" s="12" customFormat="1" ht="18.399999999999999" customHeight="1" x14ac:dyDescent="0.2">
      <c r="B83"/>
      <c r="C83"/>
      <c r="D83" s="1"/>
      <c r="E83" s="1"/>
      <c r="F83" s="5"/>
      <c r="G83" s="5"/>
      <c r="H83" s="1"/>
      <c r="I83" s="44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</row>
    <row r="84" spans="2:1023" s="12" customFormat="1" ht="18.399999999999999" customHeight="1" x14ac:dyDescent="0.2">
      <c r="B84"/>
      <c r="C84"/>
      <c r="D84" s="1"/>
      <c r="E84" s="1"/>
      <c r="F84" s="5"/>
      <c r="G84" s="5"/>
      <c r="H84" s="1"/>
      <c r="I84" s="4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</row>
    <row r="85" spans="2:1023" s="12" customFormat="1" ht="18.399999999999999" customHeight="1" x14ac:dyDescent="0.2">
      <c r="B85"/>
      <c r="C85"/>
      <c r="D85" s="1"/>
      <c r="E85" s="1"/>
      <c r="F85" s="5"/>
      <c r="G85" s="5"/>
      <c r="H85" s="1"/>
      <c r="I85" s="44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</row>
    <row r="86" spans="2:1023" s="12" customFormat="1" ht="18.399999999999999" customHeight="1" x14ac:dyDescent="0.2">
      <c r="B86"/>
      <c r="C86"/>
      <c r="D86" s="1"/>
      <c r="E86" s="1"/>
      <c r="F86" s="5"/>
      <c r="G86" s="5"/>
      <c r="H86" s="1"/>
      <c r="I86" s="44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  <c r="AMB86"/>
      <c r="AMC86"/>
      <c r="AMD86"/>
      <c r="AME86"/>
      <c r="AMF86"/>
      <c r="AMG86"/>
      <c r="AMH86"/>
      <c r="AMI86"/>
    </row>
    <row r="87" spans="2:1023" s="12" customFormat="1" ht="18.399999999999999" customHeight="1" x14ac:dyDescent="0.2">
      <c r="B87"/>
      <c r="C87"/>
      <c r="D87" s="1"/>
      <c r="E87" s="1"/>
      <c r="F87" s="5"/>
      <c r="G87" s="5"/>
      <c r="H87" s="1"/>
      <c r="I87" s="44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  <c r="AMC87"/>
      <c r="AMD87"/>
      <c r="AME87"/>
      <c r="AMF87"/>
      <c r="AMG87"/>
      <c r="AMH87"/>
      <c r="AMI87"/>
    </row>
    <row r="88" spans="2:1023" s="12" customFormat="1" ht="18.399999999999999" customHeight="1" x14ac:dyDescent="0.2">
      <c r="B88"/>
      <c r="C88"/>
      <c r="D88" s="1"/>
      <c r="E88" s="1"/>
      <c r="F88" s="5"/>
      <c r="G88" s="5"/>
      <c r="H88" s="1"/>
      <c r="I88" s="44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</row>
    <row r="89" spans="2:1023" s="12" customFormat="1" ht="18.399999999999999" customHeight="1" x14ac:dyDescent="0.2">
      <c r="B89"/>
      <c r="C89"/>
      <c r="D89" s="1"/>
      <c r="E89" s="1"/>
      <c r="F89" s="5"/>
      <c r="G89" s="5"/>
      <c r="H89" s="1"/>
      <c r="I89" s="44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</row>
    <row r="90" spans="2:1023" s="12" customFormat="1" ht="18.399999999999999" customHeight="1" x14ac:dyDescent="0.2">
      <c r="B90"/>
      <c r="C90"/>
      <c r="D90" s="1"/>
      <c r="E90" s="1"/>
      <c r="F90" s="5"/>
      <c r="G90" s="5"/>
      <c r="H90" s="1"/>
      <c r="I90" s="44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</row>
    <row r="91" spans="2:1023" s="12" customFormat="1" ht="18.399999999999999" customHeight="1" x14ac:dyDescent="0.2">
      <c r="B91"/>
      <c r="C91"/>
      <c r="D91" s="1"/>
      <c r="E91" s="1"/>
      <c r="F91" s="5"/>
      <c r="G91" s="5"/>
      <c r="H91" s="1"/>
      <c r="I91" s="44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  <c r="ALX91"/>
      <c r="ALY91"/>
      <c r="ALZ91"/>
      <c r="AMA91"/>
      <c r="AMB91"/>
      <c r="AMC91"/>
      <c r="AMD91"/>
      <c r="AME91"/>
      <c r="AMF91"/>
      <c r="AMG91"/>
      <c r="AMH91"/>
      <c r="AMI91"/>
    </row>
    <row r="92" spans="2:1023" s="12" customFormat="1" ht="18.399999999999999" customHeight="1" x14ac:dyDescent="0.2">
      <c r="B92"/>
      <c r="C92"/>
      <c r="D92" s="1"/>
      <c r="E92" s="1"/>
      <c r="F92" s="5"/>
      <c r="G92" s="5"/>
      <c r="H92" s="1"/>
      <c r="I92" s="44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</row>
    <row r="93" spans="2:1023" s="12" customFormat="1" ht="18.399999999999999" customHeight="1" x14ac:dyDescent="0.2">
      <c r="B93"/>
      <c r="C93"/>
      <c r="D93" s="1"/>
      <c r="E93" s="1"/>
      <c r="F93" s="5"/>
      <c r="G93" s="5"/>
      <c r="H93" s="1"/>
      <c r="I93" s="44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  <c r="ACW93"/>
      <c r="ACX93"/>
      <c r="ACY93"/>
      <c r="ACZ93"/>
      <c r="ADA93"/>
      <c r="ADB93"/>
      <c r="ADC93"/>
      <c r="ADD93"/>
      <c r="ADE93"/>
      <c r="ADF93"/>
      <c r="ADG93"/>
      <c r="ADH93"/>
      <c r="ADI93"/>
      <c r="ADJ93"/>
      <c r="ADK93"/>
      <c r="ADL93"/>
      <c r="ADM93"/>
      <c r="ADN93"/>
      <c r="ADO93"/>
      <c r="ADP93"/>
      <c r="ADQ93"/>
      <c r="ADR93"/>
      <c r="ADS93"/>
      <c r="ADT93"/>
      <c r="ADU93"/>
      <c r="ADV93"/>
      <c r="ADW93"/>
      <c r="ADX93"/>
      <c r="ADY93"/>
      <c r="ADZ93"/>
      <c r="AEA93"/>
      <c r="AEB93"/>
      <c r="AEC93"/>
      <c r="AED93"/>
      <c r="AEE93"/>
      <c r="AEF93"/>
      <c r="AEG93"/>
      <c r="AEH93"/>
      <c r="AEI93"/>
      <c r="AEJ93"/>
      <c r="AEK93"/>
      <c r="AEL93"/>
      <c r="AEM93"/>
      <c r="AEN93"/>
      <c r="AEO93"/>
      <c r="AEP93"/>
      <c r="AEQ93"/>
      <c r="AER93"/>
      <c r="AES93"/>
      <c r="AET93"/>
      <c r="AEU93"/>
      <c r="AEV93"/>
      <c r="AEW93"/>
      <c r="AEX93"/>
      <c r="AEY93"/>
      <c r="AEZ93"/>
      <c r="AFA93"/>
      <c r="AFB93"/>
      <c r="AFC93"/>
      <c r="AFD93"/>
      <c r="AFE93"/>
      <c r="AFF93"/>
      <c r="AFG93"/>
      <c r="AFH93"/>
      <c r="AFI93"/>
      <c r="AFJ93"/>
      <c r="AFK93"/>
      <c r="AFL93"/>
      <c r="AFM93"/>
      <c r="AFN93"/>
      <c r="AFO93"/>
      <c r="AFP93"/>
      <c r="AFQ93"/>
      <c r="AFR93"/>
      <c r="AFS93"/>
      <c r="AFT93"/>
      <c r="AFU93"/>
      <c r="AFV93"/>
      <c r="AFW93"/>
      <c r="AFX93"/>
      <c r="AFY93"/>
      <c r="AFZ93"/>
      <c r="AGA93"/>
      <c r="AGB93"/>
      <c r="AGC93"/>
      <c r="AGD93"/>
      <c r="AGE93"/>
      <c r="AGF93"/>
      <c r="AGG93"/>
      <c r="AGH93"/>
      <c r="AGI93"/>
      <c r="AGJ93"/>
      <c r="AGK93"/>
      <c r="AGL93"/>
      <c r="AGM93"/>
      <c r="AGN93"/>
      <c r="AGO93"/>
      <c r="AGP93"/>
      <c r="AGQ93"/>
      <c r="AGR93"/>
      <c r="AGS93"/>
      <c r="AGT93"/>
      <c r="AGU93"/>
      <c r="AGV93"/>
      <c r="AGW93"/>
      <c r="AGX93"/>
      <c r="AGY93"/>
      <c r="AGZ93"/>
      <c r="AHA93"/>
      <c r="AHB93"/>
      <c r="AHC93"/>
      <c r="AHD93"/>
      <c r="AHE93"/>
      <c r="AHF93"/>
      <c r="AHG93"/>
      <c r="AHH93"/>
      <c r="AHI93"/>
      <c r="AHJ93"/>
      <c r="AHK93"/>
      <c r="AHL93"/>
      <c r="AHM93"/>
      <c r="AHN93"/>
      <c r="AHO93"/>
      <c r="AHP93"/>
      <c r="AHQ93"/>
      <c r="AHR93"/>
      <c r="AHS93"/>
      <c r="AHT93"/>
      <c r="AHU93"/>
      <c r="AHV93"/>
      <c r="AHW93"/>
      <c r="AHX93"/>
      <c r="AHY93"/>
      <c r="AHZ93"/>
      <c r="AIA93"/>
      <c r="AIB93"/>
      <c r="AIC93"/>
      <c r="AID93"/>
      <c r="AIE93"/>
      <c r="AIF93"/>
      <c r="AIG93"/>
      <c r="AIH93"/>
      <c r="AII93"/>
      <c r="AIJ93"/>
      <c r="AIK93"/>
      <c r="AIL93"/>
      <c r="AIM93"/>
      <c r="AIN93"/>
      <c r="AIO93"/>
      <c r="AIP93"/>
      <c r="AIQ93"/>
      <c r="AIR93"/>
      <c r="AIS93"/>
      <c r="AIT93"/>
      <c r="AIU93"/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</row>
    <row r="94" spans="2:1023" s="12" customFormat="1" ht="18.399999999999999" customHeight="1" x14ac:dyDescent="0.2">
      <c r="B94"/>
      <c r="C94"/>
      <c r="D94" s="1"/>
      <c r="E94" s="1"/>
      <c r="F94" s="5"/>
      <c r="G94" s="5"/>
      <c r="H94" s="1"/>
      <c r="I94" s="4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</row>
    <row r="95" spans="2:1023" s="12" customFormat="1" ht="18.399999999999999" customHeight="1" x14ac:dyDescent="0.2">
      <c r="B95"/>
      <c r="C95"/>
      <c r="D95" s="1"/>
      <c r="E95" s="1"/>
      <c r="F95" s="5"/>
      <c r="G95" s="5"/>
      <c r="H95" s="1"/>
      <c r="I95" s="44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</row>
    <row r="96" spans="2:1023" s="12" customFormat="1" ht="18.399999999999999" customHeight="1" x14ac:dyDescent="0.2">
      <c r="B96"/>
      <c r="C96"/>
      <c r="D96" s="1"/>
      <c r="E96" s="1"/>
      <c r="F96" s="5"/>
      <c r="G96" s="5"/>
      <c r="H96" s="1"/>
      <c r="I96" s="44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  <c r="QX96"/>
      <c r="QY96"/>
      <c r="QZ96"/>
      <c r="RA96"/>
      <c r="RB96"/>
      <c r="RC96"/>
      <c r="RD96"/>
      <c r="RE96"/>
      <c r="RF96"/>
      <c r="RG96"/>
      <c r="RH96"/>
      <c r="RI96"/>
      <c r="RJ96"/>
      <c r="RK96"/>
      <c r="RL96"/>
      <c r="RM96"/>
      <c r="RN96"/>
      <c r="RO96"/>
      <c r="RP96"/>
      <c r="RQ96"/>
      <c r="RR96"/>
      <c r="RS96"/>
      <c r="RT96"/>
      <c r="RU96"/>
      <c r="RV96"/>
      <c r="RW96"/>
      <c r="RX96"/>
      <c r="RY96"/>
      <c r="RZ96"/>
      <c r="SA96"/>
      <c r="SB96"/>
      <c r="SC96"/>
      <c r="SD96"/>
      <c r="SE96"/>
      <c r="SF96"/>
      <c r="SG96"/>
      <c r="SH96"/>
      <c r="SI96"/>
      <c r="SJ96"/>
      <c r="SK96"/>
      <c r="SL96"/>
      <c r="SM96"/>
      <c r="SN96"/>
      <c r="SO96"/>
      <c r="SP96"/>
      <c r="SQ96"/>
      <c r="SR96"/>
      <c r="SS96"/>
      <c r="ST96"/>
      <c r="SU96"/>
      <c r="SV96"/>
      <c r="SW96"/>
      <c r="SX96"/>
      <c r="SY96"/>
      <c r="SZ96"/>
      <c r="TA96"/>
      <c r="TB96"/>
      <c r="TC96"/>
      <c r="TD96"/>
      <c r="TE96"/>
      <c r="TF96"/>
      <c r="TG96"/>
      <c r="TH96"/>
      <c r="TI96"/>
      <c r="TJ96"/>
      <c r="TK96"/>
      <c r="TL96"/>
      <c r="TM96"/>
      <c r="TN96"/>
      <c r="TO96"/>
      <c r="TP96"/>
      <c r="TQ96"/>
      <c r="TR96"/>
      <c r="TS96"/>
      <c r="TT96"/>
      <c r="TU96"/>
      <c r="TV96"/>
      <c r="TW96"/>
      <c r="TX96"/>
      <c r="TY96"/>
      <c r="TZ96"/>
      <c r="UA96"/>
      <c r="UB96"/>
      <c r="UC96"/>
      <c r="UD96"/>
      <c r="UE96"/>
      <c r="UF96"/>
      <c r="UG96"/>
      <c r="UH96"/>
      <c r="UI96"/>
      <c r="UJ96"/>
      <c r="UK96"/>
      <c r="UL96"/>
      <c r="UM96"/>
      <c r="UN96"/>
      <c r="UO96"/>
      <c r="UP96"/>
      <c r="UQ96"/>
      <c r="UR96"/>
      <c r="US96"/>
      <c r="UT96"/>
      <c r="UU96"/>
      <c r="UV96"/>
      <c r="UW96"/>
      <c r="UX96"/>
      <c r="UY96"/>
      <c r="UZ96"/>
      <c r="VA96"/>
      <c r="VB96"/>
      <c r="VC96"/>
      <c r="VD96"/>
      <c r="VE96"/>
      <c r="VF96"/>
      <c r="VG96"/>
      <c r="VH96"/>
      <c r="VI96"/>
      <c r="VJ96"/>
      <c r="VK96"/>
      <c r="VL96"/>
      <c r="VM96"/>
      <c r="VN96"/>
      <c r="VO96"/>
      <c r="VP96"/>
      <c r="VQ96"/>
      <c r="VR96"/>
      <c r="VS96"/>
      <c r="VT96"/>
      <c r="VU96"/>
      <c r="VV96"/>
      <c r="VW96"/>
      <c r="VX96"/>
      <c r="VY96"/>
      <c r="VZ96"/>
      <c r="WA96"/>
      <c r="WB96"/>
      <c r="WC96"/>
      <c r="WD96"/>
      <c r="WE96"/>
      <c r="WF96"/>
      <c r="WG96"/>
      <c r="WH96"/>
      <c r="WI96"/>
      <c r="WJ96"/>
      <c r="WK96"/>
      <c r="WL96"/>
      <c r="WM96"/>
      <c r="WN96"/>
      <c r="WO96"/>
      <c r="WP96"/>
      <c r="WQ96"/>
      <c r="WR96"/>
      <c r="WS96"/>
      <c r="WT96"/>
      <c r="WU96"/>
      <c r="WV96"/>
      <c r="WW96"/>
      <c r="WX96"/>
      <c r="WY96"/>
      <c r="WZ96"/>
      <c r="XA96"/>
      <c r="XB96"/>
      <c r="XC96"/>
      <c r="XD96"/>
      <c r="XE96"/>
      <c r="XF96"/>
      <c r="XG96"/>
      <c r="XH96"/>
      <c r="XI96"/>
      <c r="XJ96"/>
      <c r="XK96"/>
      <c r="XL96"/>
      <c r="XM96"/>
      <c r="XN96"/>
      <c r="XO96"/>
      <c r="XP96"/>
      <c r="XQ96"/>
      <c r="XR96"/>
      <c r="XS96"/>
      <c r="XT96"/>
      <c r="XU96"/>
      <c r="XV96"/>
      <c r="XW96"/>
      <c r="XX96"/>
      <c r="XY96"/>
      <c r="XZ96"/>
      <c r="YA96"/>
      <c r="YB96"/>
      <c r="YC96"/>
      <c r="YD96"/>
      <c r="YE96"/>
      <c r="YF96"/>
      <c r="YG96"/>
      <c r="YH96"/>
      <c r="YI96"/>
      <c r="YJ96"/>
      <c r="YK96"/>
      <c r="YL96"/>
      <c r="YM96"/>
      <c r="YN96"/>
      <c r="YO96"/>
      <c r="YP96"/>
      <c r="YQ96"/>
      <c r="YR96"/>
      <c r="YS96"/>
      <c r="YT96"/>
      <c r="YU96"/>
      <c r="YV96"/>
      <c r="YW96"/>
      <c r="YX96"/>
      <c r="YY96"/>
      <c r="YZ96"/>
      <c r="ZA96"/>
      <c r="ZB96"/>
      <c r="ZC96"/>
      <c r="ZD96"/>
      <c r="ZE96"/>
      <c r="ZF96"/>
      <c r="ZG96"/>
      <c r="ZH96"/>
      <c r="ZI96"/>
      <c r="ZJ96"/>
      <c r="ZK96"/>
      <c r="ZL96"/>
      <c r="ZM96"/>
      <c r="ZN96"/>
      <c r="ZO96"/>
      <c r="ZP96"/>
      <c r="ZQ96"/>
      <c r="ZR96"/>
      <c r="ZS96"/>
      <c r="ZT96"/>
      <c r="ZU96"/>
      <c r="ZV96"/>
      <c r="ZW96"/>
      <c r="ZX96"/>
      <c r="ZY96"/>
      <c r="ZZ96"/>
      <c r="AAA96"/>
      <c r="AAB96"/>
      <c r="AAC96"/>
      <c r="AAD96"/>
      <c r="AAE96"/>
      <c r="AAF96"/>
      <c r="AAG96"/>
      <c r="AAH96"/>
      <c r="AAI96"/>
      <c r="AAJ96"/>
      <c r="AAK96"/>
      <c r="AAL96"/>
      <c r="AAM96"/>
      <c r="AAN96"/>
      <c r="AAO96"/>
      <c r="AAP96"/>
      <c r="AAQ96"/>
      <c r="AAR96"/>
      <c r="AAS96"/>
      <c r="AAT96"/>
      <c r="AAU96"/>
      <c r="AAV96"/>
      <c r="AAW96"/>
      <c r="AAX96"/>
      <c r="AAY96"/>
      <c r="AAZ96"/>
      <c r="ABA96"/>
      <c r="ABB96"/>
      <c r="ABC96"/>
      <c r="ABD96"/>
      <c r="ABE96"/>
      <c r="ABF96"/>
      <c r="ABG96"/>
      <c r="ABH96"/>
      <c r="ABI96"/>
      <c r="ABJ96"/>
      <c r="ABK96"/>
      <c r="ABL96"/>
      <c r="ABM96"/>
      <c r="ABN96"/>
      <c r="ABO96"/>
      <c r="ABP96"/>
      <c r="ABQ96"/>
      <c r="ABR96"/>
      <c r="ABS96"/>
      <c r="ABT96"/>
      <c r="ABU96"/>
      <c r="ABV96"/>
      <c r="ABW96"/>
      <c r="ABX96"/>
      <c r="ABY96"/>
      <c r="ABZ96"/>
      <c r="ACA96"/>
      <c r="ACB96"/>
      <c r="ACC96"/>
      <c r="ACD96"/>
      <c r="ACE96"/>
      <c r="ACF96"/>
      <c r="ACG96"/>
      <c r="ACH96"/>
      <c r="ACI96"/>
      <c r="ACJ96"/>
      <c r="ACK96"/>
      <c r="ACL96"/>
      <c r="ACM96"/>
      <c r="ACN96"/>
      <c r="ACO96"/>
      <c r="ACP96"/>
      <c r="ACQ96"/>
      <c r="ACR96"/>
      <c r="ACS96"/>
      <c r="ACT96"/>
      <c r="ACU96"/>
      <c r="ACV96"/>
      <c r="ACW96"/>
      <c r="ACX96"/>
      <c r="ACY96"/>
      <c r="ACZ96"/>
      <c r="ADA96"/>
      <c r="ADB96"/>
      <c r="ADC96"/>
      <c r="ADD96"/>
      <c r="ADE96"/>
      <c r="ADF96"/>
      <c r="ADG96"/>
      <c r="ADH96"/>
      <c r="ADI96"/>
      <c r="ADJ96"/>
      <c r="ADK96"/>
      <c r="ADL96"/>
      <c r="ADM96"/>
      <c r="ADN96"/>
      <c r="ADO96"/>
      <c r="ADP96"/>
      <c r="ADQ96"/>
      <c r="ADR96"/>
      <c r="ADS96"/>
      <c r="ADT96"/>
      <c r="ADU96"/>
      <c r="ADV96"/>
      <c r="ADW96"/>
      <c r="ADX96"/>
      <c r="ADY96"/>
      <c r="ADZ96"/>
      <c r="AEA96"/>
      <c r="AEB96"/>
      <c r="AEC96"/>
      <c r="AED96"/>
      <c r="AEE96"/>
      <c r="AEF96"/>
      <c r="AEG96"/>
      <c r="AEH96"/>
      <c r="AEI96"/>
      <c r="AEJ96"/>
      <c r="AEK96"/>
      <c r="AEL96"/>
      <c r="AEM96"/>
      <c r="AEN96"/>
      <c r="AEO96"/>
      <c r="AEP96"/>
      <c r="AEQ96"/>
      <c r="AER96"/>
      <c r="AES96"/>
      <c r="AET96"/>
      <c r="AEU96"/>
      <c r="AEV96"/>
      <c r="AEW96"/>
      <c r="AEX96"/>
      <c r="AEY96"/>
      <c r="AEZ96"/>
      <c r="AFA96"/>
      <c r="AFB96"/>
      <c r="AFC96"/>
      <c r="AFD96"/>
      <c r="AFE96"/>
      <c r="AFF96"/>
      <c r="AFG96"/>
      <c r="AFH96"/>
      <c r="AFI96"/>
      <c r="AFJ96"/>
      <c r="AFK96"/>
      <c r="AFL96"/>
      <c r="AFM96"/>
      <c r="AFN96"/>
      <c r="AFO96"/>
      <c r="AFP96"/>
      <c r="AFQ96"/>
      <c r="AFR96"/>
      <c r="AFS96"/>
      <c r="AFT96"/>
      <c r="AFU96"/>
      <c r="AFV96"/>
      <c r="AFW96"/>
      <c r="AFX96"/>
      <c r="AFY96"/>
      <c r="AFZ96"/>
      <c r="AGA96"/>
      <c r="AGB96"/>
      <c r="AGC96"/>
      <c r="AGD96"/>
      <c r="AGE96"/>
      <c r="AGF96"/>
      <c r="AGG96"/>
      <c r="AGH96"/>
      <c r="AGI96"/>
      <c r="AGJ96"/>
      <c r="AGK96"/>
      <c r="AGL96"/>
      <c r="AGM96"/>
      <c r="AGN96"/>
      <c r="AGO96"/>
      <c r="AGP96"/>
      <c r="AGQ96"/>
      <c r="AGR96"/>
      <c r="AGS96"/>
      <c r="AGT96"/>
      <c r="AGU96"/>
      <c r="AGV96"/>
      <c r="AGW96"/>
      <c r="AGX96"/>
      <c r="AGY96"/>
      <c r="AGZ96"/>
      <c r="AHA96"/>
      <c r="AHB96"/>
      <c r="AHC96"/>
      <c r="AHD96"/>
      <c r="AHE96"/>
      <c r="AHF96"/>
      <c r="AHG96"/>
      <c r="AHH96"/>
      <c r="AHI96"/>
      <c r="AHJ96"/>
      <c r="AHK96"/>
      <c r="AHL96"/>
      <c r="AHM96"/>
      <c r="AHN96"/>
      <c r="AHO96"/>
      <c r="AHP96"/>
      <c r="AHQ96"/>
      <c r="AHR96"/>
      <c r="AHS96"/>
      <c r="AHT96"/>
      <c r="AHU96"/>
      <c r="AHV96"/>
      <c r="AHW96"/>
      <c r="AHX96"/>
      <c r="AHY96"/>
      <c r="AHZ96"/>
      <c r="AIA96"/>
      <c r="AIB96"/>
      <c r="AIC96"/>
      <c r="AID96"/>
      <c r="AIE96"/>
      <c r="AIF96"/>
      <c r="AIG96"/>
      <c r="AIH96"/>
      <c r="AII96"/>
      <c r="AIJ96"/>
      <c r="AIK96"/>
      <c r="AIL96"/>
      <c r="AIM96"/>
      <c r="AIN96"/>
      <c r="AIO96"/>
      <c r="AIP96"/>
      <c r="AIQ96"/>
      <c r="AIR96"/>
      <c r="AIS96"/>
      <c r="AIT96"/>
      <c r="AIU96"/>
      <c r="AIV96"/>
      <c r="AIW96"/>
      <c r="AIX96"/>
      <c r="AIY96"/>
      <c r="AIZ96"/>
      <c r="AJA96"/>
      <c r="AJB96"/>
      <c r="AJC96"/>
      <c r="AJD96"/>
      <c r="AJE96"/>
      <c r="AJF96"/>
      <c r="AJG96"/>
      <c r="AJH96"/>
      <c r="AJI96"/>
      <c r="AJJ96"/>
      <c r="AJK96"/>
      <c r="AJL96"/>
      <c r="AJM96"/>
      <c r="AJN96"/>
      <c r="AJO96"/>
      <c r="AJP96"/>
      <c r="AJQ96"/>
      <c r="AJR96"/>
      <c r="AJS96"/>
      <c r="AJT96"/>
      <c r="AJU96"/>
      <c r="AJV96"/>
      <c r="AJW96"/>
      <c r="AJX96"/>
      <c r="AJY96"/>
      <c r="AJZ96"/>
      <c r="AKA96"/>
      <c r="AKB96"/>
      <c r="AKC96"/>
      <c r="AKD96"/>
      <c r="AKE96"/>
      <c r="AKF96"/>
      <c r="AKG96"/>
      <c r="AKH96"/>
      <c r="AKI96"/>
      <c r="AKJ96"/>
      <c r="AKK96"/>
      <c r="AKL96"/>
      <c r="AKM96"/>
      <c r="AKN96"/>
      <c r="AKO96"/>
      <c r="AKP96"/>
      <c r="AKQ96"/>
      <c r="AKR96"/>
      <c r="AKS96"/>
      <c r="AKT96"/>
      <c r="AKU96"/>
      <c r="AKV96"/>
      <c r="AKW96"/>
      <c r="AKX96"/>
      <c r="AKY96"/>
      <c r="AKZ96"/>
      <c r="ALA96"/>
      <c r="ALB96"/>
      <c r="ALC96"/>
      <c r="ALD96"/>
      <c r="ALE96"/>
      <c r="ALF96"/>
      <c r="ALG96"/>
      <c r="ALH96"/>
      <c r="ALI96"/>
      <c r="ALJ96"/>
      <c r="ALK96"/>
      <c r="ALL96"/>
      <c r="ALM96"/>
      <c r="ALN96"/>
      <c r="ALO96"/>
      <c r="ALP96"/>
      <c r="ALQ96"/>
      <c r="ALR96"/>
      <c r="ALS96"/>
      <c r="ALT96"/>
      <c r="ALU96"/>
      <c r="ALV96"/>
      <c r="ALW96"/>
      <c r="ALX96"/>
      <c r="ALY96"/>
      <c r="ALZ96"/>
      <c r="AMA96"/>
      <c r="AMB96"/>
      <c r="AMC96"/>
      <c r="AMD96"/>
      <c r="AME96"/>
      <c r="AMF96"/>
      <c r="AMG96"/>
      <c r="AMH96"/>
      <c r="AMI96"/>
    </row>
    <row r="97" spans="2:1023" s="12" customFormat="1" ht="18.399999999999999" customHeight="1" x14ac:dyDescent="0.2">
      <c r="B97"/>
      <c r="C97"/>
      <c r="D97" s="1"/>
      <c r="E97" s="1"/>
      <c r="F97" s="5"/>
      <c r="G97" s="5"/>
      <c r="H97" s="1"/>
      <c r="I97" s="44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</row>
    <row r="98" spans="2:1023" s="12" customFormat="1" ht="18.399999999999999" customHeight="1" x14ac:dyDescent="0.2">
      <c r="B98"/>
      <c r="C98"/>
      <c r="D98" s="1"/>
      <c r="E98" s="1"/>
      <c r="F98" s="5"/>
      <c r="G98" s="5"/>
      <c r="H98" s="1"/>
      <c r="I98" s="44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  <c r="ACW98"/>
      <c r="ACX98"/>
      <c r="ACY98"/>
      <c r="ACZ98"/>
      <c r="ADA98"/>
      <c r="ADB98"/>
      <c r="ADC98"/>
      <c r="ADD98"/>
      <c r="ADE98"/>
      <c r="ADF98"/>
      <c r="ADG98"/>
      <c r="ADH98"/>
      <c r="ADI98"/>
      <c r="ADJ98"/>
      <c r="ADK98"/>
      <c r="ADL98"/>
      <c r="ADM98"/>
      <c r="ADN98"/>
      <c r="ADO98"/>
      <c r="ADP98"/>
      <c r="ADQ98"/>
      <c r="ADR98"/>
      <c r="ADS98"/>
      <c r="ADT98"/>
      <c r="ADU98"/>
      <c r="ADV98"/>
      <c r="ADW98"/>
      <c r="ADX98"/>
      <c r="ADY98"/>
      <c r="ADZ98"/>
      <c r="AEA98"/>
      <c r="AEB98"/>
      <c r="AEC98"/>
      <c r="AED98"/>
      <c r="AEE98"/>
      <c r="AEF98"/>
      <c r="AEG98"/>
      <c r="AEH98"/>
      <c r="AEI98"/>
      <c r="AEJ98"/>
      <c r="AEK98"/>
      <c r="AEL98"/>
      <c r="AEM98"/>
      <c r="AEN98"/>
      <c r="AEO98"/>
      <c r="AEP98"/>
      <c r="AEQ98"/>
      <c r="AER98"/>
      <c r="AES98"/>
      <c r="AET98"/>
      <c r="AEU98"/>
      <c r="AEV98"/>
      <c r="AEW98"/>
      <c r="AEX98"/>
      <c r="AEY98"/>
      <c r="AEZ98"/>
      <c r="AFA98"/>
      <c r="AFB98"/>
      <c r="AFC98"/>
      <c r="AFD98"/>
      <c r="AFE98"/>
      <c r="AFF98"/>
      <c r="AFG98"/>
      <c r="AFH98"/>
      <c r="AFI98"/>
      <c r="AFJ98"/>
      <c r="AFK98"/>
      <c r="AFL98"/>
      <c r="AFM98"/>
      <c r="AFN98"/>
      <c r="AFO98"/>
      <c r="AFP98"/>
      <c r="AFQ98"/>
      <c r="AFR98"/>
      <c r="AFS98"/>
      <c r="AFT98"/>
      <c r="AFU98"/>
      <c r="AFV98"/>
      <c r="AFW98"/>
      <c r="AFX98"/>
      <c r="AFY98"/>
      <c r="AFZ98"/>
      <c r="AGA98"/>
      <c r="AGB98"/>
      <c r="AGC98"/>
      <c r="AGD98"/>
      <c r="AGE98"/>
      <c r="AGF98"/>
      <c r="AGG98"/>
      <c r="AGH98"/>
      <c r="AGI98"/>
      <c r="AGJ98"/>
      <c r="AGK98"/>
      <c r="AGL98"/>
      <c r="AGM98"/>
      <c r="AGN98"/>
      <c r="AGO98"/>
      <c r="AGP98"/>
      <c r="AGQ98"/>
      <c r="AGR98"/>
      <c r="AGS98"/>
      <c r="AGT98"/>
      <c r="AGU98"/>
      <c r="AGV98"/>
      <c r="AGW98"/>
      <c r="AGX98"/>
      <c r="AGY98"/>
      <c r="AGZ98"/>
      <c r="AHA98"/>
      <c r="AHB98"/>
      <c r="AHC98"/>
      <c r="AHD98"/>
      <c r="AHE98"/>
      <c r="AHF98"/>
      <c r="AHG98"/>
      <c r="AHH98"/>
      <c r="AHI98"/>
      <c r="AHJ98"/>
      <c r="AHK98"/>
      <c r="AHL98"/>
      <c r="AHM98"/>
      <c r="AHN98"/>
      <c r="AHO98"/>
      <c r="AHP98"/>
      <c r="AHQ98"/>
      <c r="AHR98"/>
      <c r="AHS98"/>
      <c r="AHT98"/>
      <c r="AHU98"/>
      <c r="AHV98"/>
      <c r="AHW98"/>
      <c r="AHX98"/>
      <c r="AHY98"/>
      <c r="AHZ98"/>
      <c r="AIA98"/>
      <c r="AIB98"/>
      <c r="AIC98"/>
      <c r="AID98"/>
      <c r="AIE98"/>
      <c r="AIF98"/>
      <c r="AIG98"/>
      <c r="AIH98"/>
      <c r="AII98"/>
      <c r="AIJ98"/>
      <c r="AIK98"/>
      <c r="AIL98"/>
      <c r="AIM98"/>
      <c r="AIN98"/>
      <c r="AIO98"/>
      <c r="AIP98"/>
      <c r="AIQ98"/>
      <c r="AIR98"/>
      <c r="AIS98"/>
      <c r="AIT98"/>
      <c r="AIU98"/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</row>
    <row r="99" spans="2:1023" s="12" customFormat="1" ht="18.399999999999999" customHeight="1" x14ac:dyDescent="0.2">
      <c r="B99"/>
      <c r="C99"/>
      <c r="D99" s="1"/>
      <c r="E99" s="1"/>
      <c r="F99" s="5"/>
      <c r="G99" s="5"/>
      <c r="H99" s="1"/>
      <c r="I99" s="44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  <c r="UN99"/>
      <c r="UO99"/>
      <c r="UP99"/>
      <c r="UQ99"/>
      <c r="UR99"/>
      <c r="US99"/>
      <c r="UT99"/>
      <c r="UU99"/>
      <c r="UV99"/>
      <c r="UW99"/>
      <c r="UX99"/>
      <c r="UY99"/>
      <c r="UZ99"/>
      <c r="VA99"/>
      <c r="VB99"/>
      <c r="VC99"/>
      <c r="VD99"/>
      <c r="VE99"/>
      <c r="VF99"/>
      <c r="VG99"/>
      <c r="VH99"/>
      <c r="VI99"/>
      <c r="VJ99"/>
      <c r="VK99"/>
      <c r="VL99"/>
      <c r="VM99"/>
      <c r="VN99"/>
      <c r="VO99"/>
      <c r="VP99"/>
      <c r="VQ99"/>
      <c r="VR99"/>
      <c r="VS99"/>
      <c r="VT99"/>
      <c r="VU99"/>
      <c r="VV99"/>
      <c r="VW99"/>
      <c r="VX99"/>
      <c r="VY99"/>
      <c r="VZ99"/>
      <c r="WA99"/>
      <c r="WB99"/>
      <c r="WC99"/>
      <c r="WD99"/>
      <c r="WE99"/>
      <c r="WF99"/>
      <c r="WG99"/>
      <c r="WH99"/>
      <c r="WI99"/>
      <c r="WJ99"/>
      <c r="WK99"/>
      <c r="WL99"/>
      <c r="WM99"/>
      <c r="WN99"/>
      <c r="WO99"/>
      <c r="WP99"/>
      <c r="WQ99"/>
      <c r="WR99"/>
      <c r="WS99"/>
      <c r="WT99"/>
      <c r="WU99"/>
      <c r="WV99"/>
      <c r="WW99"/>
      <c r="WX99"/>
      <c r="WY99"/>
      <c r="WZ99"/>
      <c r="XA99"/>
      <c r="XB99"/>
      <c r="XC99"/>
      <c r="XD99"/>
      <c r="XE99"/>
      <c r="XF99"/>
      <c r="XG99"/>
      <c r="XH99"/>
      <c r="XI99"/>
      <c r="XJ99"/>
      <c r="XK99"/>
      <c r="XL99"/>
      <c r="XM99"/>
      <c r="XN99"/>
      <c r="XO99"/>
      <c r="XP99"/>
      <c r="XQ99"/>
      <c r="XR99"/>
      <c r="XS99"/>
      <c r="XT99"/>
      <c r="XU99"/>
      <c r="XV99"/>
      <c r="XW99"/>
      <c r="XX99"/>
      <c r="XY99"/>
      <c r="XZ99"/>
      <c r="YA99"/>
      <c r="YB99"/>
      <c r="YC99"/>
      <c r="YD99"/>
      <c r="YE99"/>
      <c r="YF99"/>
      <c r="YG99"/>
      <c r="YH99"/>
      <c r="YI99"/>
      <c r="YJ99"/>
      <c r="YK99"/>
      <c r="YL99"/>
      <c r="YM99"/>
      <c r="YN99"/>
      <c r="YO99"/>
      <c r="YP99"/>
      <c r="YQ99"/>
      <c r="YR99"/>
      <c r="YS99"/>
      <c r="YT99"/>
      <c r="YU99"/>
      <c r="YV99"/>
      <c r="YW99"/>
      <c r="YX99"/>
      <c r="YY99"/>
      <c r="YZ99"/>
      <c r="ZA99"/>
      <c r="ZB99"/>
      <c r="ZC99"/>
      <c r="ZD99"/>
      <c r="ZE99"/>
      <c r="ZF99"/>
      <c r="ZG99"/>
      <c r="ZH99"/>
      <c r="ZI99"/>
      <c r="ZJ99"/>
      <c r="ZK99"/>
      <c r="ZL99"/>
      <c r="ZM99"/>
      <c r="ZN99"/>
      <c r="ZO99"/>
      <c r="ZP99"/>
      <c r="ZQ99"/>
      <c r="ZR99"/>
      <c r="ZS99"/>
      <c r="ZT99"/>
      <c r="ZU99"/>
      <c r="ZV99"/>
      <c r="ZW99"/>
      <c r="ZX99"/>
      <c r="ZY99"/>
      <c r="ZZ99"/>
      <c r="AAA99"/>
      <c r="AAB99"/>
      <c r="AAC99"/>
      <c r="AAD99"/>
      <c r="AAE99"/>
      <c r="AAF99"/>
      <c r="AAG99"/>
      <c r="AAH99"/>
      <c r="AAI99"/>
      <c r="AAJ99"/>
      <c r="AAK99"/>
      <c r="AAL99"/>
      <c r="AAM99"/>
      <c r="AAN99"/>
      <c r="AAO99"/>
      <c r="AAP99"/>
      <c r="AAQ99"/>
      <c r="AAR99"/>
      <c r="AAS99"/>
      <c r="AAT99"/>
      <c r="AAU99"/>
      <c r="AAV99"/>
      <c r="AAW99"/>
      <c r="AAX99"/>
      <c r="AAY99"/>
      <c r="AAZ99"/>
      <c r="ABA99"/>
      <c r="ABB99"/>
      <c r="ABC99"/>
      <c r="ABD99"/>
      <c r="ABE99"/>
      <c r="ABF99"/>
      <c r="ABG99"/>
      <c r="ABH99"/>
      <c r="ABI99"/>
      <c r="ABJ99"/>
      <c r="ABK99"/>
      <c r="ABL99"/>
      <c r="ABM99"/>
      <c r="ABN99"/>
      <c r="ABO99"/>
      <c r="ABP99"/>
      <c r="ABQ99"/>
      <c r="ABR99"/>
      <c r="ABS99"/>
      <c r="ABT99"/>
      <c r="ABU99"/>
      <c r="ABV99"/>
      <c r="ABW99"/>
      <c r="ABX99"/>
      <c r="ABY99"/>
      <c r="ABZ99"/>
      <c r="ACA99"/>
      <c r="ACB99"/>
      <c r="ACC99"/>
      <c r="ACD99"/>
      <c r="ACE99"/>
      <c r="ACF99"/>
      <c r="ACG99"/>
      <c r="ACH99"/>
      <c r="ACI99"/>
      <c r="ACJ99"/>
      <c r="ACK99"/>
      <c r="ACL99"/>
      <c r="ACM99"/>
      <c r="ACN99"/>
      <c r="ACO99"/>
      <c r="ACP99"/>
      <c r="ACQ99"/>
      <c r="ACR99"/>
      <c r="ACS99"/>
      <c r="ACT99"/>
      <c r="ACU99"/>
      <c r="ACV99"/>
      <c r="ACW99"/>
      <c r="ACX99"/>
      <c r="ACY99"/>
      <c r="ACZ99"/>
      <c r="ADA99"/>
      <c r="ADB99"/>
      <c r="ADC99"/>
      <c r="ADD99"/>
      <c r="ADE99"/>
      <c r="ADF99"/>
      <c r="ADG99"/>
      <c r="ADH99"/>
      <c r="ADI99"/>
      <c r="ADJ99"/>
      <c r="ADK99"/>
      <c r="ADL99"/>
      <c r="ADM99"/>
      <c r="ADN99"/>
      <c r="ADO99"/>
      <c r="ADP99"/>
      <c r="ADQ99"/>
      <c r="ADR99"/>
      <c r="ADS99"/>
      <c r="ADT99"/>
      <c r="ADU99"/>
      <c r="ADV99"/>
      <c r="ADW99"/>
      <c r="ADX99"/>
      <c r="ADY99"/>
      <c r="ADZ99"/>
      <c r="AEA99"/>
      <c r="AEB99"/>
      <c r="AEC99"/>
      <c r="AED99"/>
      <c r="AEE99"/>
      <c r="AEF99"/>
      <c r="AEG99"/>
      <c r="AEH99"/>
      <c r="AEI99"/>
      <c r="AEJ99"/>
      <c r="AEK99"/>
      <c r="AEL99"/>
      <c r="AEM99"/>
      <c r="AEN99"/>
      <c r="AEO99"/>
      <c r="AEP99"/>
      <c r="AEQ99"/>
      <c r="AER99"/>
      <c r="AES99"/>
      <c r="AET99"/>
      <c r="AEU99"/>
      <c r="AEV99"/>
      <c r="AEW99"/>
      <c r="AEX99"/>
      <c r="AEY99"/>
      <c r="AEZ99"/>
      <c r="AFA99"/>
      <c r="AFB99"/>
      <c r="AFC99"/>
      <c r="AFD99"/>
      <c r="AFE99"/>
      <c r="AFF99"/>
      <c r="AFG99"/>
      <c r="AFH99"/>
      <c r="AFI99"/>
      <c r="AFJ99"/>
      <c r="AFK99"/>
      <c r="AFL99"/>
      <c r="AFM99"/>
      <c r="AFN99"/>
      <c r="AFO99"/>
      <c r="AFP99"/>
      <c r="AFQ99"/>
      <c r="AFR99"/>
      <c r="AFS99"/>
      <c r="AFT99"/>
      <c r="AFU99"/>
      <c r="AFV99"/>
      <c r="AFW99"/>
      <c r="AFX99"/>
      <c r="AFY99"/>
      <c r="AFZ99"/>
      <c r="AGA99"/>
      <c r="AGB99"/>
      <c r="AGC99"/>
      <c r="AGD99"/>
      <c r="AGE99"/>
      <c r="AGF99"/>
      <c r="AGG99"/>
      <c r="AGH99"/>
      <c r="AGI99"/>
      <c r="AGJ99"/>
      <c r="AGK99"/>
      <c r="AGL99"/>
      <c r="AGM99"/>
      <c r="AGN99"/>
      <c r="AGO99"/>
      <c r="AGP99"/>
      <c r="AGQ99"/>
      <c r="AGR99"/>
      <c r="AGS99"/>
      <c r="AGT99"/>
      <c r="AGU99"/>
      <c r="AGV99"/>
      <c r="AGW99"/>
      <c r="AGX99"/>
      <c r="AGY99"/>
      <c r="AGZ99"/>
      <c r="AHA99"/>
      <c r="AHB99"/>
      <c r="AHC99"/>
      <c r="AHD99"/>
      <c r="AHE99"/>
      <c r="AHF99"/>
      <c r="AHG99"/>
      <c r="AHH99"/>
      <c r="AHI99"/>
      <c r="AHJ99"/>
      <c r="AHK99"/>
      <c r="AHL99"/>
      <c r="AHM99"/>
      <c r="AHN99"/>
      <c r="AHO99"/>
      <c r="AHP99"/>
      <c r="AHQ99"/>
      <c r="AHR99"/>
      <c r="AHS99"/>
      <c r="AHT99"/>
      <c r="AHU99"/>
      <c r="AHV99"/>
      <c r="AHW99"/>
      <c r="AHX99"/>
      <c r="AHY99"/>
      <c r="AHZ99"/>
      <c r="AIA99"/>
      <c r="AIB99"/>
      <c r="AIC99"/>
      <c r="AID99"/>
      <c r="AIE99"/>
      <c r="AIF99"/>
      <c r="AIG99"/>
      <c r="AIH99"/>
      <c r="AII99"/>
      <c r="AIJ99"/>
      <c r="AIK99"/>
      <c r="AIL99"/>
      <c r="AIM99"/>
      <c r="AIN99"/>
      <c r="AIO99"/>
      <c r="AIP99"/>
      <c r="AIQ99"/>
      <c r="AIR99"/>
      <c r="AIS99"/>
      <c r="AIT99"/>
      <c r="AIU99"/>
      <c r="AIV99"/>
      <c r="AIW99"/>
      <c r="AIX99"/>
      <c r="AIY99"/>
      <c r="AIZ99"/>
      <c r="AJA99"/>
      <c r="AJB99"/>
      <c r="AJC99"/>
      <c r="AJD99"/>
      <c r="AJE99"/>
      <c r="AJF99"/>
      <c r="AJG99"/>
      <c r="AJH99"/>
      <c r="AJI99"/>
      <c r="AJJ99"/>
      <c r="AJK99"/>
      <c r="AJL99"/>
      <c r="AJM99"/>
      <c r="AJN99"/>
      <c r="AJO99"/>
      <c r="AJP99"/>
      <c r="AJQ99"/>
      <c r="AJR99"/>
      <c r="AJS99"/>
      <c r="AJT99"/>
      <c r="AJU99"/>
      <c r="AJV99"/>
      <c r="AJW99"/>
      <c r="AJX99"/>
      <c r="AJY99"/>
      <c r="AJZ99"/>
      <c r="AKA99"/>
      <c r="AKB99"/>
      <c r="AKC99"/>
      <c r="AKD99"/>
      <c r="AKE99"/>
      <c r="AKF99"/>
      <c r="AKG99"/>
      <c r="AKH99"/>
      <c r="AKI99"/>
      <c r="AKJ99"/>
      <c r="AKK99"/>
      <c r="AKL99"/>
      <c r="AKM99"/>
      <c r="AKN99"/>
      <c r="AKO99"/>
      <c r="AKP99"/>
      <c r="AKQ99"/>
      <c r="AKR99"/>
      <c r="AKS99"/>
      <c r="AKT99"/>
      <c r="AKU99"/>
      <c r="AKV99"/>
      <c r="AKW99"/>
      <c r="AKX99"/>
      <c r="AKY99"/>
      <c r="AKZ99"/>
      <c r="ALA99"/>
      <c r="ALB99"/>
      <c r="ALC99"/>
      <c r="ALD99"/>
      <c r="ALE99"/>
      <c r="ALF99"/>
      <c r="ALG99"/>
      <c r="ALH99"/>
      <c r="ALI99"/>
      <c r="ALJ99"/>
      <c r="ALK99"/>
      <c r="ALL99"/>
      <c r="ALM99"/>
      <c r="ALN99"/>
      <c r="ALO99"/>
      <c r="ALP99"/>
      <c r="ALQ99"/>
      <c r="ALR99"/>
      <c r="ALS99"/>
      <c r="ALT99"/>
      <c r="ALU99"/>
      <c r="ALV99"/>
      <c r="ALW99"/>
      <c r="ALX99"/>
      <c r="ALY99"/>
      <c r="ALZ99"/>
      <c r="AMA99"/>
      <c r="AMB99"/>
      <c r="AMC99"/>
      <c r="AMD99"/>
      <c r="AME99"/>
      <c r="AMF99"/>
      <c r="AMG99"/>
      <c r="AMH99"/>
      <c r="AMI99"/>
    </row>
    <row r="100" spans="2:1023" s="12" customFormat="1" ht="18.399999999999999" customHeight="1" x14ac:dyDescent="0.2">
      <c r="B100"/>
      <c r="C100"/>
      <c r="D100" s="1"/>
      <c r="E100" s="1"/>
      <c r="F100" s="5"/>
      <c r="G100" s="5"/>
      <c r="H100" s="1"/>
      <c r="I100" s="44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  <c r="RM100"/>
      <c r="RN100"/>
      <c r="RO100"/>
      <c r="RP100"/>
      <c r="RQ100"/>
      <c r="RR100"/>
      <c r="RS100"/>
      <c r="RT100"/>
      <c r="RU100"/>
      <c r="RV100"/>
      <c r="RW100"/>
      <c r="RX100"/>
      <c r="RY100"/>
      <c r="RZ100"/>
      <c r="SA100"/>
      <c r="SB100"/>
      <c r="SC100"/>
      <c r="SD100"/>
      <c r="SE100"/>
      <c r="SF100"/>
      <c r="SG100"/>
      <c r="SH100"/>
      <c r="SI100"/>
      <c r="SJ100"/>
      <c r="SK100"/>
      <c r="SL100"/>
      <c r="SM100"/>
      <c r="SN100"/>
      <c r="SO100"/>
      <c r="SP100"/>
      <c r="SQ100"/>
      <c r="SR100"/>
      <c r="SS100"/>
      <c r="ST100"/>
      <c r="SU100"/>
      <c r="SV100"/>
      <c r="SW100"/>
      <c r="SX100"/>
      <c r="SY100"/>
      <c r="SZ100"/>
      <c r="TA100"/>
      <c r="TB100"/>
      <c r="TC100"/>
      <c r="TD100"/>
      <c r="TE100"/>
      <c r="TF100"/>
      <c r="TG100"/>
      <c r="TH100"/>
      <c r="TI100"/>
      <c r="TJ100"/>
      <c r="TK100"/>
      <c r="TL100"/>
      <c r="TM100"/>
      <c r="TN100"/>
      <c r="TO100"/>
      <c r="TP100"/>
      <c r="TQ100"/>
      <c r="TR100"/>
      <c r="TS100"/>
      <c r="TT100"/>
      <c r="TU100"/>
      <c r="TV100"/>
      <c r="TW100"/>
      <c r="TX100"/>
      <c r="TY100"/>
      <c r="TZ100"/>
      <c r="UA100"/>
      <c r="UB100"/>
      <c r="UC100"/>
      <c r="UD100"/>
      <c r="UE100"/>
      <c r="UF100"/>
      <c r="UG100"/>
      <c r="UH100"/>
      <c r="UI100"/>
      <c r="UJ100"/>
      <c r="UK100"/>
      <c r="UL100"/>
      <c r="UM100"/>
      <c r="UN100"/>
      <c r="UO100"/>
      <c r="UP100"/>
      <c r="UQ100"/>
      <c r="UR100"/>
      <c r="US100"/>
      <c r="UT100"/>
      <c r="UU100"/>
      <c r="UV100"/>
      <c r="UW100"/>
      <c r="UX100"/>
      <c r="UY100"/>
      <c r="UZ100"/>
      <c r="VA100"/>
      <c r="VB100"/>
      <c r="VC100"/>
      <c r="VD100"/>
      <c r="VE100"/>
      <c r="VF100"/>
      <c r="VG100"/>
      <c r="VH100"/>
      <c r="VI100"/>
      <c r="VJ100"/>
      <c r="VK100"/>
      <c r="VL100"/>
      <c r="VM100"/>
      <c r="VN100"/>
      <c r="VO100"/>
      <c r="VP100"/>
      <c r="VQ100"/>
      <c r="VR100"/>
      <c r="VS100"/>
      <c r="VT100"/>
      <c r="VU100"/>
      <c r="VV100"/>
      <c r="VW100"/>
      <c r="VX100"/>
      <c r="VY100"/>
      <c r="VZ100"/>
      <c r="WA100"/>
      <c r="WB100"/>
      <c r="WC100"/>
      <c r="WD100"/>
      <c r="WE100"/>
      <c r="WF100"/>
      <c r="WG100"/>
      <c r="WH100"/>
      <c r="WI100"/>
      <c r="WJ100"/>
      <c r="WK100"/>
      <c r="WL100"/>
      <c r="WM100"/>
      <c r="WN100"/>
      <c r="WO100"/>
      <c r="WP100"/>
      <c r="WQ100"/>
      <c r="WR100"/>
      <c r="WS100"/>
      <c r="WT100"/>
      <c r="WU100"/>
      <c r="WV100"/>
      <c r="WW100"/>
      <c r="WX100"/>
      <c r="WY100"/>
      <c r="WZ100"/>
      <c r="XA100"/>
      <c r="XB100"/>
      <c r="XC100"/>
      <c r="XD100"/>
      <c r="XE100"/>
      <c r="XF100"/>
      <c r="XG100"/>
      <c r="XH100"/>
      <c r="XI100"/>
      <c r="XJ100"/>
      <c r="XK100"/>
      <c r="XL100"/>
      <c r="XM100"/>
      <c r="XN100"/>
      <c r="XO100"/>
      <c r="XP100"/>
      <c r="XQ100"/>
      <c r="XR100"/>
      <c r="XS100"/>
      <c r="XT100"/>
      <c r="XU100"/>
      <c r="XV100"/>
      <c r="XW100"/>
      <c r="XX100"/>
      <c r="XY100"/>
      <c r="XZ100"/>
      <c r="YA100"/>
      <c r="YB100"/>
      <c r="YC100"/>
      <c r="YD100"/>
      <c r="YE100"/>
      <c r="YF100"/>
      <c r="YG100"/>
      <c r="YH100"/>
      <c r="YI100"/>
      <c r="YJ100"/>
      <c r="YK100"/>
      <c r="YL100"/>
      <c r="YM100"/>
      <c r="YN100"/>
      <c r="YO100"/>
      <c r="YP100"/>
      <c r="YQ100"/>
      <c r="YR100"/>
      <c r="YS100"/>
      <c r="YT100"/>
      <c r="YU100"/>
      <c r="YV100"/>
      <c r="YW100"/>
      <c r="YX100"/>
      <c r="YY100"/>
      <c r="YZ100"/>
      <c r="ZA100"/>
      <c r="ZB100"/>
      <c r="ZC100"/>
      <c r="ZD100"/>
      <c r="ZE100"/>
      <c r="ZF100"/>
      <c r="ZG100"/>
      <c r="ZH100"/>
      <c r="ZI100"/>
      <c r="ZJ100"/>
      <c r="ZK100"/>
      <c r="ZL100"/>
      <c r="ZM100"/>
      <c r="ZN100"/>
      <c r="ZO100"/>
      <c r="ZP100"/>
      <c r="ZQ100"/>
      <c r="ZR100"/>
      <c r="ZS100"/>
      <c r="ZT100"/>
      <c r="ZU100"/>
      <c r="ZV100"/>
      <c r="ZW100"/>
      <c r="ZX100"/>
      <c r="ZY100"/>
      <c r="ZZ100"/>
      <c r="AAA100"/>
      <c r="AAB100"/>
      <c r="AAC100"/>
      <c r="AAD100"/>
      <c r="AAE100"/>
      <c r="AAF100"/>
      <c r="AAG100"/>
      <c r="AAH100"/>
      <c r="AAI100"/>
      <c r="AAJ100"/>
      <c r="AAK100"/>
      <c r="AAL100"/>
      <c r="AAM100"/>
      <c r="AAN100"/>
      <c r="AAO100"/>
      <c r="AAP100"/>
      <c r="AAQ100"/>
      <c r="AAR100"/>
      <c r="AAS100"/>
      <c r="AAT100"/>
      <c r="AAU100"/>
      <c r="AAV100"/>
      <c r="AAW100"/>
      <c r="AAX100"/>
      <c r="AAY100"/>
      <c r="AAZ100"/>
      <c r="ABA100"/>
      <c r="ABB100"/>
      <c r="ABC100"/>
      <c r="ABD100"/>
      <c r="ABE100"/>
      <c r="ABF100"/>
      <c r="ABG100"/>
      <c r="ABH100"/>
      <c r="ABI100"/>
      <c r="ABJ100"/>
      <c r="ABK100"/>
      <c r="ABL100"/>
      <c r="ABM100"/>
      <c r="ABN100"/>
      <c r="ABO100"/>
      <c r="ABP100"/>
      <c r="ABQ100"/>
      <c r="ABR100"/>
      <c r="ABS100"/>
      <c r="ABT100"/>
      <c r="ABU100"/>
      <c r="ABV100"/>
      <c r="ABW100"/>
      <c r="ABX100"/>
      <c r="ABY100"/>
      <c r="ABZ100"/>
      <c r="ACA100"/>
      <c r="ACB100"/>
      <c r="ACC100"/>
      <c r="ACD100"/>
      <c r="ACE100"/>
      <c r="ACF100"/>
      <c r="ACG100"/>
      <c r="ACH100"/>
      <c r="ACI100"/>
      <c r="ACJ100"/>
      <c r="ACK100"/>
      <c r="ACL100"/>
      <c r="ACM100"/>
      <c r="ACN100"/>
      <c r="ACO100"/>
      <c r="ACP100"/>
      <c r="ACQ100"/>
      <c r="ACR100"/>
      <c r="ACS100"/>
      <c r="ACT100"/>
      <c r="ACU100"/>
      <c r="ACV100"/>
      <c r="ACW100"/>
      <c r="ACX100"/>
      <c r="ACY100"/>
      <c r="ACZ100"/>
      <c r="ADA100"/>
      <c r="ADB100"/>
      <c r="ADC100"/>
      <c r="ADD100"/>
      <c r="ADE100"/>
      <c r="ADF100"/>
      <c r="ADG100"/>
      <c r="ADH100"/>
      <c r="ADI100"/>
      <c r="ADJ100"/>
      <c r="ADK100"/>
      <c r="ADL100"/>
      <c r="ADM100"/>
      <c r="ADN100"/>
      <c r="ADO100"/>
      <c r="ADP100"/>
      <c r="ADQ100"/>
      <c r="ADR100"/>
      <c r="ADS100"/>
      <c r="ADT100"/>
      <c r="ADU100"/>
      <c r="ADV100"/>
      <c r="ADW100"/>
      <c r="ADX100"/>
      <c r="ADY100"/>
      <c r="ADZ100"/>
      <c r="AEA100"/>
      <c r="AEB100"/>
      <c r="AEC100"/>
      <c r="AED100"/>
      <c r="AEE100"/>
      <c r="AEF100"/>
      <c r="AEG100"/>
      <c r="AEH100"/>
      <c r="AEI100"/>
      <c r="AEJ100"/>
      <c r="AEK100"/>
      <c r="AEL100"/>
      <c r="AEM100"/>
      <c r="AEN100"/>
      <c r="AEO100"/>
      <c r="AEP100"/>
      <c r="AEQ100"/>
      <c r="AER100"/>
      <c r="AES100"/>
      <c r="AET100"/>
      <c r="AEU100"/>
      <c r="AEV100"/>
      <c r="AEW100"/>
      <c r="AEX100"/>
      <c r="AEY100"/>
      <c r="AEZ100"/>
      <c r="AFA100"/>
      <c r="AFB100"/>
      <c r="AFC100"/>
      <c r="AFD100"/>
      <c r="AFE100"/>
      <c r="AFF100"/>
      <c r="AFG100"/>
      <c r="AFH100"/>
      <c r="AFI100"/>
      <c r="AFJ100"/>
      <c r="AFK100"/>
      <c r="AFL100"/>
      <c r="AFM100"/>
      <c r="AFN100"/>
      <c r="AFO100"/>
      <c r="AFP100"/>
      <c r="AFQ100"/>
      <c r="AFR100"/>
      <c r="AFS100"/>
      <c r="AFT100"/>
      <c r="AFU100"/>
      <c r="AFV100"/>
      <c r="AFW100"/>
      <c r="AFX100"/>
      <c r="AFY100"/>
      <c r="AFZ100"/>
      <c r="AGA100"/>
      <c r="AGB100"/>
      <c r="AGC100"/>
      <c r="AGD100"/>
      <c r="AGE100"/>
      <c r="AGF100"/>
      <c r="AGG100"/>
      <c r="AGH100"/>
      <c r="AGI100"/>
      <c r="AGJ100"/>
      <c r="AGK100"/>
      <c r="AGL100"/>
      <c r="AGM100"/>
      <c r="AGN100"/>
      <c r="AGO100"/>
      <c r="AGP100"/>
      <c r="AGQ100"/>
      <c r="AGR100"/>
      <c r="AGS100"/>
      <c r="AGT100"/>
      <c r="AGU100"/>
      <c r="AGV100"/>
      <c r="AGW100"/>
      <c r="AGX100"/>
      <c r="AGY100"/>
      <c r="AGZ100"/>
      <c r="AHA100"/>
      <c r="AHB100"/>
      <c r="AHC100"/>
      <c r="AHD100"/>
      <c r="AHE100"/>
      <c r="AHF100"/>
      <c r="AHG100"/>
      <c r="AHH100"/>
      <c r="AHI100"/>
      <c r="AHJ100"/>
      <c r="AHK100"/>
      <c r="AHL100"/>
      <c r="AHM100"/>
      <c r="AHN100"/>
      <c r="AHO100"/>
      <c r="AHP100"/>
      <c r="AHQ100"/>
      <c r="AHR100"/>
      <c r="AHS100"/>
      <c r="AHT100"/>
      <c r="AHU100"/>
      <c r="AHV100"/>
      <c r="AHW100"/>
      <c r="AHX100"/>
      <c r="AHY100"/>
      <c r="AHZ100"/>
      <c r="AIA100"/>
      <c r="AIB100"/>
      <c r="AIC100"/>
      <c r="AID100"/>
      <c r="AIE100"/>
      <c r="AIF100"/>
      <c r="AIG100"/>
      <c r="AIH100"/>
      <c r="AII100"/>
      <c r="AIJ100"/>
      <c r="AIK100"/>
      <c r="AIL100"/>
      <c r="AIM100"/>
      <c r="AIN100"/>
      <c r="AIO100"/>
      <c r="AIP100"/>
      <c r="AIQ100"/>
      <c r="AIR100"/>
      <c r="AIS100"/>
      <c r="AIT100"/>
      <c r="AIU100"/>
      <c r="AIV100"/>
      <c r="AIW100"/>
      <c r="AIX100"/>
      <c r="AIY100"/>
      <c r="AIZ100"/>
      <c r="AJA100"/>
      <c r="AJB100"/>
      <c r="AJC100"/>
      <c r="AJD100"/>
      <c r="AJE100"/>
      <c r="AJF100"/>
      <c r="AJG100"/>
      <c r="AJH100"/>
      <c r="AJI100"/>
      <c r="AJJ100"/>
      <c r="AJK100"/>
      <c r="AJL100"/>
      <c r="AJM100"/>
      <c r="AJN100"/>
      <c r="AJO100"/>
      <c r="AJP100"/>
      <c r="AJQ100"/>
      <c r="AJR100"/>
      <c r="AJS100"/>
      <c r="AJT100"/>
      <c r="AJU100"/>
      <c r="AJV100"/>
      <c r="AJW100"/>
      <c r="AJX100"/>
      <c r="AJY100"/>
      <c r="AJZ100"/>
      <c r="AKA100"/>
      <c r="AKB100"/>
      <c r="AKC100"/>
      <c r="AKD100"/>
      <c r="AKE100"/>
      <c r="AKF100"/>
      <c r="AKG100"/>
      <c r="AKH100"/>
      <c r="AKI100"/>
      <c r="AKJ100"/>
      <c r="AKK100"/>
      <c r="AKL100"/>
      <c r="AKM100"/>
      <c r="AKN100"/>
      <c r="AKO100"/>
      <c r="AKP100"/>
      <c r="AKQ100"/>
      <c r="AKR100"/>
      <c r="AKS100"/>
      <c r="AKT100"/>
      <c r="AKU100"/>
      <c r="AKV100"/>
      <c r="AKW100"/>
      <c r="AKX100"/>
      <c r="AKY100"/>
      <c r="AKZ100"/>
      <c r="ALA100"/>
      <c r="ALB100"/>
      <c r="ALC100"/>
      <c r="ALD100"/>
      <c r="ALE100"/>
      <c r="ALF100"/>
      <c r="ALG100"/>
      <c r="ALH100"/>
      <c r="ALI100"/>
      <c r="ALJ100"/>
      <c r="ALK100"/>
      <c r="ALL100"/>
      <c r="ALM100"/>
      <c r="ALN100"/>
      <c r="ALO100"/>
      <c r="ALP100"/>
      <c r="ALQ100"/>
      <c r="ALR100"/>
      <c r="ALS100"/>
      <c r="ALT100"/>
      <c r="ALU100"/>
      <c r="ALV100"/>
      <c r="ALW100"/>
      <c r="ALX100"/>
      <c r="ALY100"/>
      <c r="ALZ100"/>
      <c r="AMA100"/>
      <c r="AMB100"/>
      <c r="AMC100"/>
      <c r="AMD100"/>
      <c r="AME100"/>
      <c r="AMF100"/>
      <c r="AMG100"/>
      <c r="AMH100"/>
      <c r="AMI100"/>
    </row>
    <row r="101" spans="2:1023" s="12" customFormat="1" ht="18.399999999999999" customHeight="1" x14ac:dyDescent="0.2">
      <c r="B101"/>
      <c r="C101"/>
      <c r="D101" s="1"/>
      <c r="E101" s="1"/>
      <c r="F101" s="5"/>
      <c r="G101" s="5"/>
      <c r="H101" s="1"/>
      <c r="I101" s="44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  <c r="QX101"/>
      <c r="QY101"/>
      <c r="QZ101"/>
      <c r="RA101"/>
      <c r="RB101"/>
      <c r="RC101"/>
      <c r="RD101"/>
      <c r="RE101"/>
      <c r="RF101"/>
      <c r="RG101"/>
      <c r="RH101"/>
      <c r="RI101"/>
      <c r="RJ101"/>
      <c r="RK101"/>
      <c r="RL101"/>
      <c r="RM101"/>
      <c r="RN101"/>
      <c r="RO101"/>
      <c r="RP101"/>
      <c r="RQ101"/>
      <c r="RR101"/>
      <c r="RS101"/>
      <c r="RT101"/>
      <c r="RU101"/>
      <c r="RV101"/>
      <c r="RW101"/>
      <c r="RX101"/>
      <c r="RY101"/>
      <c r="RZ101"/>
      <c r="SA101"/>
      <c r="SB101"/>
      <c r="SC101"/>
      <c r="SD101"/>
      <c r="SE101"/>
      <c r="SF101"/>
      <c r="SG101"/>
      <c r="SH101"/>
      <c r="SI101"/>
      <c r="SJ101"/>
      <c r="SK101"/>
      <c r="SL101"/>
      <c r="SM101"/>
      <c r="SN101"/>
      <c r="SO101"/>
      <c r="SP101"/>
      <c r="SQ101"/>
      <c r="SR101"/>
      <c r="SS101"/>
      <c r="ST101"/>
      <c r="SU101"/>
      <c r="SV101"/>
      <c r="SW101"/>
      <c r="SX101"/>
      <c r="SY101"/>
      <c r="SZ101"/>
      <c r="TA101"/>
      <c r="TB101"/>
      <c r="TC101"/>
      <c r="TD101"/>
      <c r="TE101"/>
      <c r="TF101"/>
      <c r="TG101"/>
      <c r="TH101"/>
      <c r="TI101"/>
      <c r="TJ101"/>
      <c r="TK101"/>
      <c r="TL101"/>
      <c r="TM101"/>
      <c r="TN101"/>
      <c r="TO101"/>
      <c r="TP101"/>
      <c r="TQ101"/>
      <c r="TR101"/>
      <c r="TS101"/>
      <c r="TT101"/>
      <c r="TU101"/>
      <c r="TV101"/>
      <c r="TW101"/>
      <c r="TX101"/>
      <c r="TY101"/>
      <c r="TZ101"/>
      <c r="UA101"/>
      <c r="UB101"/>
      <c r="UC101"/>
      <c r="UD101"/>
      <c r="UE101"/>
      <c r="UF101"/>
      <c r="UG101"/>
      <c r="UH101"/>
      <c r="UI101"/>
      <c r="UJ101"/>
      <c r="UK101"/>
      <c r="UL101"/>
      <c r="UM101"/>
      <c r="UN101"/>
      <c r="UO101"/>
      <c r="UP101"/>
      <c r="UQ101"/>
      <c r="UR101"/>
      <c r="US101"/>
      <c r="UT101"/>
      <c r="UU101"/>
      <c r="UV101"/>
      <c r="UW101"/>
      <c r="UX101"/>
      <c r="UY101"/>
      <c r="UZ101"/>
      <c r="VA101"/>
      <c r="VB101"/>
      <c r="VC101"/>
      <c r="VD101"/>
      <c r="VE101"/>
      <c r="VF101"/>
      <c r="VG101"/>
      <c r="VH101"/>
      <c r="VI101"/>
      <c r="VJ101"/>
      <c r="VK101"/>
      <c r="VL101"/>
      <c r="VM101"/>
      <c r="VN101"/>
      <c r="VO101"/>
      <c r="VP101"/>
      <c r="VQ101"/>
      <c r="VR101"/>
      <c r="VS101"/>
      <c r="VT101"/>
      <c r="VU101"/>
      <c r="VV101"/>
      <c r="VW101"/>
      <c r="VX101"/>
      <c r="VY101"/>
      <c r="VZ101"/>
      <c r="WA101"/>
      <c r="WB101"/>
      <c r="WC101"/>
      <c r="WD101"/>
      <c r="WE101"/>
      <c r="WF101"/>
      <c r="WG101"/>
      <c r="WH101"/>
      <c r="WI101"/>
      <c r="WJ101"/>
      <c r="WK101"/>
      <c r="WL101"/>
      <c r="WM101"/>
      <c r="WN101"/>
      <c r="WO101"/>
      <c r="WP101"/>
      <c r="WQ101"/>
      <c r="WR101"/>
      <c r="WS101"/>
      <c r="WT101"/>
      <c r="WU101"/>
      <c r="WV101"/>
      <c r="WW101"/>
      <c r="WX101"/>
      <c r="WY101"/>
      <c r="WZ101"/>
      <c r="XA101"/>
      <c r="XB101"/>
      <c r="XC101"/>
      <c r="XD101"/>
      <c r="XE101"/>
      <c r="XF101"/>
      <c r="XG101"/>
      <c r="XH101"/>
      <c r="XI101"/>
      <c r="XJ101"/>
      <c r="XK101"/>
      <c r="XL101"/>
      <c r="XM101"/>
      <c r="XN101"/>
      <c r="XO101"/>
      <c r="XP101"/>
      <c r="XQ101"/>
      <c r="XR101"/>
      <c r="XS101"/>
      <c r="XT101"/>
      <c r="XU101"/>
      <c r="XV101"/>
      <c r="XW101"/>
      <c r="XX101"/>
      <c r="XY101"/>
      <c r="XZ101"/>
      <c r="YA101"/>
      <c r="YB101"/>
      <c r="YC101"/>
      <c r="YD101"/>
      <c r="YE101"/>
      <c r="YF101"/>
      <c r="YG101"/>
      <c r="YH101"/>
      <c r="YI101"/>
      <c r="YJ101"/>
      <c r="YK101"/>
      <c r="YL101"/>
      <c r="YM101"/>
      <c r="YN101"/>
      <c r="YO101"/>
      <c r="YP101"/>
      <c r="YQ101"/>
      <c r="YR101"/>
      <c r="YS101"/>
      <c r="YT101"/>
      <c r="YU101"/>
      <c r="YV101"/>
      <c r="YW101"/>
      <c r="YX101"/>
      <c r="YY101"/>
      <c r="YZ101"/>
      <c r="ZA101"/>
      <c r="ZB101"/>
      <c r="ZC101"/>
      <c r="ZD101"/>
      <c r="ZE101"/>
      <c r="ZF101"/>
      <c r="ZG101"/>
      <c r="ZH101"/>
      <c r="ZI101"/>
      <c r="ZJ101"/>
      <c r="ZK101"/>
      <c r="ZL101"/>
      <c r="ZM101"/>
      <c r="ZN101"/>
      <c r="ZO101"/>
      <c r="ZP101"/>
      <c r="ZQ101"/>
      <c r="ZR101"/>
      <c r="ZS101"/>
      <c r="ZT101"/>
      <c r="ZU101"/>
      <c r="ZV101"/>
      <c r="ZW101"/>
      <c r="ZX101"/>
      <c r="ZY101"/>
      <c r="ZZ101"/>
      <c r="AAA101"/>
      <c r="AAB101"/>
      <c r="AAC101"/>
      <c r="AAD101"/>
      <c r="AAE101"/>
      <c r="AAF101"/>
      <c r="AAG101"/>
      <c r="AAH101"/>
      <c r="AAI101"/>
      <c r="AAJ101"/>
      <c r="AAK101"/>
      <c r="AAL101"/>
      <c r="AAM101"/>
      <c r="AAN101"/>
      <c r="AAO101"/>
      <c r="AAP101"/>
      <c r="AAQ101"/>
      <c r="AAR101"/>
      <c r="AAS101"/>
      <c r="AAT101"/>
      <c r="AAU101"/>
      <c r="AAV101"/>
      <c r="AAW101"/>
      <c r="AAX101"/>
      <c r="AAY101"/>
      <c r="AAZ101"/>
      <c r="ABA101"/>
      <c r="ABB101"/>
      <c r="ABC101"/>
      <c r="ABD101"/>
      <c r="ABE101"/>
      <c r="ABF101"/>
      <c r="ABG101"/>
      <c r="ABH101"/>
      <c r="ABI101"/>
      <c r="ABJ101"/>
      <c r="ABK101"/>
      <c r="ABL101"/>
      <c r="ABM101"/>
      <c r="ABN101"/>
      <c r="ABO101"/>
      <c r="ABP101"/>
      <c r="ABQ101"/>
      <c r="ABR101"/>
      <c r="ABS101"/>
      <c r="ABT101"/>
      <c r="ABU101"/>
      <c r="ABV101"/>
      <c r="ABW101"/>
      <c r="ABX101"/>
      <c r="ABY101"/>
      <c r="ABZ101"/>
      <c r="ACA101"/>
      <c r="ACB101"/>
      <c r="ACC101"/>
      <c r="ACD101"/>
      <c r="ACE101"/>
      <c r="ACF101"/>
      <c r="ACG101"/>
      <c r="ACH101"/>
      <c r="ACI101"/>
      <c r="ACJ101"/>
      <c r="ACK101"/>
      <c r="ACL101"/>
      <c r="ACM101"/>
      <c r="ACN101"/>
      <c r="ACO101"/>
      <c r="ACP101"/>
      <c r="ACQ101"/>
      <c r="ACR101"/>
      <c r="ACS101"/>
      <c r="ACT101"/>
      <c r="ACU101"/>
      <c r="ACV101"/>
      <c r="ACW101"/>
      <c r="ACX101"/>
      <c r="ACY101"/>
      <c r="ACZ101"/>
      <c r="ADA101"/>
      <c r="ADB101"/>
      <c r="ADC101"/>
      <c r="ADD101"/>
      <c r="ADE101"/>
      <c r="ADF101"/>
      <c r="ADG101"/>
      <c r="ADH101"/>
      <c r="ADI101"/>
      <c r="ADJ101"/>
      <c r="ADK101"/>
      <c r="ADL101"/>
      <c r="ADM101"/>
      <c r="ADN101"/>
      <c r="ADO101"/>
      <c r="ADP101"/>
      <c r="ADQ101"/>
      <c r="ADR101"/>
      <c r="ADS101"/>
      <c r="ADT101"/>
      <c r="ADU101"/>
      <c r="ADV101"/>
      <c r="ADW101"/>
      <c r="ADX101"/>
      <c r="ADY101"/>
      <c r="ADZ101"/>
      <c r="AEA101"/>
      <c r="AEB101"/>
      <c r="AEC101"/>
      <c r="AED101"/>
      <c r="AEE101"/>
      <c r="AEF101"/>
      <c r="AEG101"/>
      <c r="AEH101"/>
      <c r="AEI101"/>
      <c r="AEJ101"/>
      <c r="AEK101"/>
      <c r="AEL101"/>
      <c r="AEM101"/>
      <c r="AEN101"/>
      <c r="AEO101"/>
      <c r="AEP101"/>
      <c r="AEQ101"/>
      <c r="AER101"/>
      <c r="AES101"/>
      <c r="AET101"/>
      <c r="AEU101"/>
      <c r="AEV101"/>
      <c r="AEW101"/>
      <c r="AEX101"/>
      <c r="AEY101"/>
      <c r="AEZ101"/>
      <c r="AFA101"/>
      <c r="AFB101"/>
      <c r="AFC101"/>
      <c r="AFD101"/>
      <c r="AFE101"/>
      <c r="AFF101"/>
      <c r="AFG101"/>
      <c r="AFH101"/>
      <c r="AFI101"/>
      <c r="AFJ101"/>
      <c r="AFK101"/>
      <c r="AFL101"/>
      <c r="AFM101"/>
      <c r="AFN101"/>
      <c r="AFO101"/>
      <c r="AFP101"/>
      <c r="AFQ101"/>
      <c r="AFR101"/>
      <c r="AFS101"/>
      <c r="AFT101"/>
      <c r="AFU101"/>
      <c r="AFV101"/>
      <c r="AFW101"/>
      <c r="AFX101"/>
      <c r="AFY101"/>
      <c r="AFZ101"/>
      <c r="AGA101"/>
      <c r="AGB101"/>
      <c r="AGC101"/>
      <c r="AGD101"/>
      <c r="AGE101"/>
      <c r="AGF101"/>
      <c r="AGG101"/>
      <c r="AGH101"/>
      <c r="AGI101"/>
      <c r="AGJ101"/>
      <c r="AGK101"/>
      <c r="AGL101"/>
      <c r="AGM101"/>
      <c r="AGN101"/>
      <c r="AGO101"/>
      <c r="AGP101"/>
      <c r="AGQ101"/>
      <c r="AGR101"/>
      <c r="AGS101"/>
      <c r="AGT101"/>
      <c r="AGU101"/>
      <c r="AGV101"/>
      <c r="AGW101"/>
      <c r="AGX101"/>
      <c r="AGY101"/>
      <c r="AGZ101"/>
      <c r="AHA101"/>
      <c r="AHB101"/>
      <c r="AHC101"/>
      <c r="AHD101"/>
      <c r="AHE101"/>
      <c r="AHF101"/>
      <c r="AHG101"/>
      <c r="AHH101"/>
      <c r="AHI101"/>
      <c r="AHJ101"/>
      <c r="AHK101"/>
      <c r="AHL101"/>
      <c r="AHM101"/>
      <c r="AHN101"/>
      <c r="AHO101"/>
      <c r="AHP101"/>
      <c r="AHQ101"/>
      <c r="AHR101"/>
      <c r="AHS101"/>
      <c r="AHT101"/>
      <c r="AHU101"/>
      <c r="AHV101"/>
      <c r="AHW101"/>
      <c r="AHX101"/>
      <c r="AHY101"/>
      <c r="AHZ101"/>
      <c r="AIA101"/>
      <c r="AIB101"/>
      <c r="AIC101"/>
      <c r="AID101"/>
      <c r="AIE101"/>
      <c r="AIF101"/>
      <c r="AIG101"/>
      <c r="AIH101"/>
      <c r="AII101"/>
      <c r="AIJ101"/>
      <c r="AIK101"/>
      <c r="AIL101"/>
      <c r="AIM101"/>
      <c r="AIN101"/>
      <c r="AIO101"/>
      <c r="AIP101"/>
      <c r="AIQ101"/>
      <c r="AIR101"/>
      <c r="AIS101"/>
      <c r="AIT101"/>
      <c r="AIU101"/>
      <c r="AIV101"/>
      <c r="AIW101"/>
      <c r="AIX101"/>
      <c r="AIY101"/>
      <c r="AIZ101"/>
      <c r="AJA101"/>
      <c r="AJB101"/>
      <c r="AJC101"/>
      <c r="AJD101"/>
      <c r="AJE101"/>
      <c r="AJF101"/>
      <c r="AJG101"/>
      <c r="AJH101"/>
      <c r="AJI101"/>
      <c r="AJJ101"/>
      <c r="AJK101"/>
      <c r="AJL101"/>
      <c r="AJM101"/>
      <c r="AJN101"/>
      <c r="AJO101"/>
      <c r="AJP101"/>
      <c r="AJQ101"/>
      <c r="AJR101"/>
      <c r="AJS101"/>
      <c r="AJT101"/>
      <c r="AJU101"/>
      <c r="AJV101"/>
      <c r="AJW101"/>
      <c r="AJX101"/>
      <c r="AJY101"/>
      <c r="AJZ101"/>
      <c r="AKA101"/>
      <c r="AKB101"/>
      <c r="AKC101"/>
      <c r="AKD101"/>
      <c r="AKE101"/>
      <c r="AKF101"/>
      <c r="AKG101"/>
      <c r="AKH101"/>
      <c r="AKI101"/>
      <c r="AKJ101"/>
      <c r="AKK101"/>
      <c r="AKL101"/>
      <c r="AKM101"/>
      <c r="AKN101"/>
      <c r="AKO101"/>
      <c r="AKP101"/>
      <c r="AKQ101"/>
      <c r="AKR101"/>
      <c r="AKS101"/>
      <c r="AKT101"/>
      <c r="AKU101"/>
      <c r="AKV101"/>
      <c r="AKW101"/>
      <c r="AKX101"/>
      <c r="AKY101"/>
      <c r="AKZ101"/>
      <c r="ALA101"/>
      <c r="ALB101"/>
      <c r="ALC101"/>
      <c r="ALD101"/>
      <c r="ALE101"/>
      <c r="ALF101"/>
      <c r="ALG101"/>
      <c r="ALH101"/>
      <c r="ALI101"/>
      <c r="ALJ101"/>
      <c r="ALK101"/>
      <c r="ALL101"/>
      <c r="ALM101"/>
      <c r="ALN101"/>
      <c r="ALO101"/>
      <c r="ALP101"/>
      <c r="ALQ101"/>
      <c r="ALR101"/>
      <c r="ALS101"/>
      <c r="ALT101"/>
      <c r="ALU101"/>
      <c r="ALV101"/>
      <c r="ALW101"/>
      <c r="ALX101"/>
      <c r="ALY101"/>
      <c r="ALZ101"/>
      <c r="AMA101"/>
      <c r="AMB101"/>
      <c r="AMC101"/>
      <c r="AMD101"/>
      <c r="AME101"/>
      <c r="AMF101"/>
      <c r="AMG101"/>
      <c r="AMH101"/>
      <c r="AMI101"/>
    </row>
    <row r="102" spans="2:1023" s="12" customFormat="1" ht="18.399999999999999" customHeight="1" x14ac:dyDescent="0.2">
      <c r="B102"/>
      <c r="C102"/>
      <c r="D102" s="1"/>
      <c r="E102" s="1"/>
      <c r="F102" s="5"/>
      <c r="G102" s="5"/>
      <c r="H102" s="1"/>
      <c r="I102" s="44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  <c r="JS102"/>
      <c r="JT102"/>
      <c r="JU102"/>
      <c r="JV102"/>
      <c r="JW102"/>
      <c r="JX102"/>
      <c r="JY102"/>
      <c r="JZ102"/>
      <c r="KA102"/>
      <c r="KB102"/>
      <c r="KC102"/>
      <c r="KD102"/>
      <c r="KE102"/>
      <c r="KF102"/>
      <c r="KG102"/>
      <c r="KH102"/>
      <c r="KI102"/>
      <c r="KJ102"/>
      <c r="KK102"/>
      <c r="KL102"/>
      <c r="KM102"/>
      <c r="KN102"/>
      <c r="KO102"/>
      <c r="KP102"/>
      <c r="KQ102"/>
      <c r="KR102"/>
      <c r="KS102"/>
      <c r="KT102"/>
      <c r="KU102"/>
      <c r="KV102"/>
      <c r="KW102"/>
      <c r="KX102"/>
      <c r="KY102"/>
      <c r="KZ102"/>
      <c r="LA102"/>
      <c r="LB102"/>
      <c r="LC102"/>
      <c r="LD102"/>
      <c r="LE102"/>
      <c r="LF102"/>
      <c r="LG102"/>
      <c r="LH102"/>
      <c r="LI102"/>
      <c r="LJ102"/>
      <c r="LK102"/>
      <c r="LL102"/>
      <c r="LM102"/>
      <c r="LN102"/>
      <c r="LO102"/>
      <c r="LP102"/>
      <c r="LQ102"/>
      <c r="LR102"/>
      <c r="LS102"/>
      <c r="LT102"/>
      <c r="LU102"/>
      <c r="LV102"/>
      <c r="LW102"/>
      <c r="LX102"/>
      <c r="LY102"/>
      <c r="LZ102"/>
      <c r="MA102"/>
      <c r="MB102"/>
      <c r="MC102"/>
      <c r="MD102"/>
      <c r="ME102"/>
      <c r="MF102"/>
      <c r="MG102"/>
      <c r="MH102"/>
      <c r="MI102"/>
      <c r="MJ102"/>
      <c r="MK102"/>
      <c r="ML102"/>
      <c r="MM102"/>
      <c r="MN102"/>
      <c r="MO102"/>
      <c r="MP102"/>
      <c r="MQ102"/>
      <c r="MR102"/>
      <c r="MS102"/>
      <c r="MT102"/>
      <c r="MU102"/>
      <c r="MV102"/>
      <c r="MW102"/>
      <c r="MX102"/>
      <c r="MY102"/>
      <c r="MZ102"/>
      <c r="NA102"/>
      <c r="NB102"/>
      <c r="NC102"/>
      <c r="ND102"/>
      <c r="NE102"/>
      <c r="NF102"/>
      <c r="NG102"/>
      <c r="NH102"/>
      <c r="NI102"/>
      <c r="NJ102"/>
      <c r="NK102"/>
      <c r="NL102"/>
      <c r="NM102"/>
      <c r="NN102"/>
      <c r="NO102"/>
      <c r="NP102"/>
      <c r="NQ102"/>
      <c r="NR102"/>
      <c r="NS102"/>
      <c r="NT102"/>
      <c r="NU102"/>
      <c r="NV102"/>
      <c r="NW102"/>
      <c r="NX102"/>
      <c r="NY102"/>
      <c r="NZ102"/>
      <c r="OA102"/>
      <c r="OB102"/>
      <c r="OC102"/>
      <c r="OD102"/>
      <c r="OE102"/>
      <c r="OF102"/>
      <c r="OG102"/>
      <c r="OH102"/>
      <c r="OI102"/>
      <c r="OJ102"/>
      <c r="OK102"/>
      <c r="OL102"/>
      <c r="OM10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  <c r="PE102"/>
      <c r="PF102"/>
      <c r="PG102"/>
      <c r="PH102"/>
      <c r="PI102"/>
      <c r="PJ102"/>
      <c r="PK102"/>
      <c r="PL102"/>
      <c r="PM102"/>
      <c r="PN102"/>
      <c r="PO102"/>
      <c r="PP102"/>
      <c r="PQ102"/>
      <c r="PR102"/>
      <c r="PS102"/>
      <c r="PT102"/>
      <c r="PU102"/>
      <c r="PV102"/>
      <c r="PW102"/>
      <c r="PX102"/>
      <c r="PY102"/>
      <c r="PZ102"/>
      <c r="QA102"/>
      <c r="QB102"/>
      <c r="QC102"/>
      <c r="QD102"/>
      <c r="QE102"/>
      <c r="QF102"/>
      <c r="QG102"/>
      <c r="QH102"/>
      <c r="QI102"/>
      <c r="QJ102"/>
      <c r="QK102"/>
      <c r="QL102"/>
      <c r="QM102"/>
      <c r="QN102"/>
      <c r="QO102"/>
      <c r="QP102"/>
      <c r="QQ102"/>
      <c r="QR102"/>
      <c r="QS102"/>
      <c r="QT102"/>
      <c r="QU102"/>
      <c r="QV102"/>
      <c r="QW102"/>
      <c r="QX102"/>
      <c r="QY102"/>
      <c r="QZ102"/>
      <c r="RA102"/>
      <c r="RB102"/>
      <c r="RC102"/>
      <c r="RD102"/>
      <c r="RE102"/>
      <c r="RF102"/>
      <c r="RG102"/>
      <c r="RH102"/>
      <c r="RI102"/>
      <c r="RJ102"/>
      <c r="RK102"/>
      <c r="RL102"/>
      <c r="RM102"/>
      <c r="RN102"/>
      <c r="RO102"/>
      <c r="RP102"/>
      <c r="RQ102"/>
      <c r="RR102"/>
      <c r="RS102"/>
      <c r="RT102"/>
      <c r="RU102"/>
      <c r="RV102"/>
      <c r="RW102"/>
      <c r="RX102"/>
      <c r="RY102"/>
      <c r="RZ102"/>
      <c r="SA102"/>
      <c r="SB102"/>
      <c r="SC102"/>
      <c r="SD102"/>
      <c r="SE102"/>
      <c r="SF102"/>
      <c r="SG102"/>
      <c r="SH102"/>
      <c r="SI102"/>
      <c r="SJ102"/>
      <c r="SK102"/>
      <c r="SL102"/>
      <c r="SM102"/>
      <c r="SN102"/>
      <c r="SO102"/>
      <c r="SP102"/>
      <c r="SQ102"/>
      <c r="SR102"/>
      <c r="SS102"/>
      <c r="ST102"/>
      <c r="SU102"/>
      <c r="SV102"/>
      <c r="SW102"/>
      <c r="SX102"/>
      <c r="SY102"/>
      <c r="SZ102"/>
      <c r="TA102"/>
      <c r="TB102"/>
      <c r="TC102"/>
      <c r="TD102"/>
      <c r="TE102"/>
      <c r="TF102"/>
      <c r="TG102"/>
      <c r="TH102"/>
      <c r="TI102"/>
      <c r="TJ102"/>
      <c r="TK102"/>
      <c r="TL102"/>
      <c r="TM102"/>
      <c r="TN102"/>
      <c r="TO102"/>
      <c r="TP102"/>
      <c r="TQ102"/>
      <c r="TR102"/>
      <c r="TS102"/>
      <c r="TT102"/>
      <c r="TU102"/>
      <c r="TV102"/>
      <c r="TW102"/>
      <c r="TX102"/>
      <c r="TY102"/>
      <c r="TZ102"/>
      <c r="UA102"/>
      <c r="UB102"/>
      <c r="UC102"/>
      <c r="UD102"/>
      <c r="UE102"/>
      <c r="UF102"/>
      <c r="UG102"/>
      <c r="UH102"/>
      <c r="UI102"/>
      <c r="UJ102"/>
      <c r="UK102"/>
      <c r="UL102"/>
      <c r="UM102"/>
      <c r="UN102"/>
      <c r="UO102"/>
      <c r="UP102"/>
      <c r="UQ102"/>
      <c r="UR102"/>
      <c r="US102"/>
      <c r="UT102"/>
      <c r="UU102"/>
      <c r="UV102"/>
      <c r="UW102"/>
      <c r="UX102"/>
      <c r="UY102"/>
      <c r="UZ102"/>
      <c r="VA102"/>
      <c r="VB102"/>
      <c r="VC102"/>
      <c r="VD102"/>
      <c r="VE102"/>
      <c r="VF102"/>
      <c r="VG102"/>
      <c r="VH102"/>
      <c r="VI102"/>
      <c r="VJ102"/>
      <c r="VK102"/>
      <c r="VL102"/>
      <c r="VM102"/>
      <c r="VN102"/>
      <c r="VO102"/>
      <c r="VP102"/>
      <c r="VQ102"/>
      <c r="VR102"/>
      <c r="VS102"/>
      <c r="VT102"/>
      <c r="VU102"/>
      <c r="VV102"/>
      <c r="VW102"/>
      <c r="VX102"/>
      <c r="VY102"/>
      <c r="VZ102"/>
      <c r="WA102"/>
      <c r="WB102"/>
      <c r="WC102"/>
      <c r="WD102"/>
      <c r="WE102"/>
      <c r="WF102"/>
      <c r="WG102"/>
      <c r="WH102"/>
      <c r="WI102"/>
      <c r="WJ102"/>
      <c r="WK102"/>
      <c r="WL102"/>
      <c r="WM102"/>
      <c r="WN102"/>
      <c r="WO102"/>
      <c r="WP102"/>
      <c r="WQ102"/>
      <c r="WR102"/>
      <c r="WS102"/>
      <c r="WT102"/>
      <c r="WU102"/>
      <c r="WV102"/>
      <c r="WW102"/>
      <c r="WX102"/>
      <c r="WY102"/>
      <c r="WZ102"/>
      <c r="XA102"/>
      <c r="XB102"/>
      <c r="XC102"/>
      <c r="XD102"/>
      <c r="XE102"/>
      <c r="XF102"/>
      <c r="XG102"/>
      <c r="XH102"/>
      <c r="XI102"/>
      <c r="XJ102"/>
      <c r="XK102"/>
      <c r="XL102"/>
      <c r="XM102"/>
      <c r="XN102"/>
      <c r="XO102"/>
      <c r="XP102"/>
      <c r="XQ102"/>
      <c r="XR102"/>
      <c r="XS102"/>
      <c r="XT102"/>
      <c r="XU102"/>
      <c r="XV102"/>
      <c r="XW102"/>
      <c r="XX102"/>
      <c r="XY102"/>
      <c r="XZ102"/>
      <c r="YA102"/>
      <c r="YB102"/>
      <c r="YC102"/>
      <c r="YD102"/>
      <c r="YE102"/>
      <c r="YF102"/>
      <c r="YG102"/>
      <c r="YH102"/>
      <c r="YI102"/>
      <c r="YJ102"/>
      <c r="YK102"/>
      <c r="YL102"/>
      <c r="YM102"/>
      <c r="YN102"/>
      <c r="YO102"/>
      <c r="YP102"/>
      <c r="YQ102"/>
      <c r="YR102"/>
      <c r="YS102"/>
      <c r="YT102"/>
      <c r="YU102"/>
      <c r="YV102"/>
      <c r="YW102"/>
      <c r="YX102"/>
      <c r="YY102"/>
      <c r="YZ102"/>
      <c r="ZA102"/>
      <c r="ZB102"/>
      <c r="ZC102"/>
      <c r="ZD102"/>
      <c r="ZE102"/>
      <c r="ZF102"/>
      <c r="ZG102"/>
      <c r="ZH102"/>
      <c r="ZI102"/>
      <c r="ZJ102"/>
      <c r="ZK102"/>
      <c r="ZL102"/>
      <c r="ZM102"/>
      <c r="ZN102"/>
      <c r="ZO102"/>
      <c r="ZP102"/>
      <c r="ZQ102"/>
      <c r="ZR102"/>
      <c r="ZS102"/>
      <c r="ZT102"/>
      <c r="ZU102"/>
      <c r="ZV102"/>
      <c r="ZW102"/>
      <c r="ZX102"/>
      <c r="ZY102"/>
      <c r="ZZ102"/>
      <c r="AAA102"/>
      <c r="AAB102"/>
      <c r="AAC102"/>
      <c r="AAD102"/>
      <c r="AAE102"/>
      <c r="AAF102"/>
      <c r="AAG102"/>
      <c r="AAH102"/>
      <c r="AAI102"/>
      <c r="AAJ102"/>
      <c r="AAK102"/>
      <c r="AAL102"/>
      <c r="AAM102"/>
      <c r="AAN102"/>
      <c r="AAO102"/>
      <c r="AAP102"/>
      <c r="AAQ102"/>
      <c r="AAR102"/>
      <c r="AAS102"/>
      <c r="AAT102"/>
      <c r="AAU102"/>
      <c r="AAV102"/>
      <c r="AAW102"/>
      <c r="AAX102"/>
      <c r="AAY102"/>
      <c r="AAZ102"/>
      <c r="ABA102"/>
      <c r="ABB102"/>
      <c r="ABC102"/>
      <c r="ABD102"/>
      <c r="ABE102"/>
      <c r="ABF102"/>
      <c r="ABG102"/>
      <c r="ABH102"/>
      <c r="ABI102"/>
      <c r="ABJ102"/>
      <c r="ABK102"/>
      <c r="ABL102"/>
      <c r="ABM102"/>
      <c r="ABN102"/>
      <c r="ABO102"/>
      <c r="ABP102"/>
      <c r="ABQ102"/>
      <c r="ABR102"/>
      <c r="ABS102"/>
      <c r="ABT102"/>
      <c r="ABU102"/>
      <c r="ABV102"/>
      <c r="ABW102"/>
      <c r="ABX102"/>
      <c r="ABY102"/>
      <c r="ABZ102"/>
      <c r="ACA102"/>
      <c r="ACB102"/>
      <c r="ACC102"/>
      <c r="ACD102"/>
      <c r="ACE102"/>
      <c r="ACF102"/>
      <c r="ACG102"/>
      <c r="ACH102"/>
      <c r="ACI102"/>
      <c r="ACJ102"/>
      <c r="ACK102"/>
      <c r="ACL102"/>
      <c r="ACM102"/>
      <c r="ACN102"/>
      <c r="ACO102"/>
      <c r="ACP102"/>
      <c r="ACQ102"/>
      <c r="ACR102"/>
      <c r="ACS102"/>
      <c r="ACT102"/>
      <c r="ACU102"/>
      <c r="ACV102"/>
      <c r="ACW102"/>
      <c r="ACX102"/>
      <c r="ACY102"/>
      <c r="ACZ102"/>
      <c r="ADA102"/>
      <c r="ADB102"/>
      <c r="ADC102"/>
      <c r="ADD102"/>
      <c r="ADE102"/>
      <c r="ADF102"/>
      <c r="ADG102"/>
      <c r="ADH102"/>
      <c r="ADI102"/>
      <c r="ADJ102"/>
      <c r="ADK102"/>
      <c r="ADL102"/>
      <c r="ADM102"/>
      <c r="ADN102"/>
      <c r="ADO102"/>
      <c r="ADP102"/>
      <c r="ADQ102"/>
      <c r="ADR102"/>
      <c r="ADS102"/>
      <c r="ADT102"/>
      <c r="ADU102"/>
      <c r="ADV102"/>
      <c r="ADW102"/>
      <c r="ADX102"/>
      <c r="ADY102"/>
      <c r="ADZ102"/>
      <c r="AEA102"/>
      <c r="AEB102"/>
      <c r="AEC102"/>
      <c r="AED102"/>
      <c r="AEE102"/>
      <c r="AEF102"/>
      <c r="AEG102"/>
      <c r="AEH102"/>
      <c r="AEI102"/>
      <c r="AEJ102"/>
      <c r="AEK102"/>
      <c r="AEL102"/>
      <c r="AEM102"/>
      <c r="AEN102"/>
      <c r="AEO102"/>
      <c r="AEP102"/>
      <c r="AEQ102"/>
      <c r="AER102"/>
      <c r="AES102"/>
      <c r="AET102"/>
      <c r="AEU102"/>
      <c r="AEV102"/>
      <c r="AEW102"/>
      <c r="AEX102"/>
      <c r="AEY102"/>
      <c r="AEZ102"/>
      <c r="AFA102"/>
      <c r="AFB102"/>
      <c r="AFC102"/>
      <c r="AFD102"/>
      <c r="AFE102"/>
      <c r="AFF102"/>
      <c r="AFG102"/>
      <c r="AFH102"/>
      <c r="AFI102"/>
      <c r="AFJ102"/>
      <c r="AFK102"/>
      <c r="AFL102"/>
      <c r="AFM102"/>
      <c r="AFN102"/>
      <c r="AFO102"/>
      <c r="AFP102"/>
      <c r="AFQ102"/>
      <c r="AFR102"/>
      <c r="AFS102"/>
      <c r="AFT102"/>
      <c r="AFU102"/>
      <c r="AFV102"/>
      <c r="AFW102"/>
      <c r="AFX102"/>
      <c r="AFY102"/>
      <c r="AFZ102"/>
      <c r="AGA102"/>
      <c r="AGB102"/>
      <c r="AGC102"/>
      <c r="AGD102"/>
      <c r="AGE102"/>
      <c r="AGF102"/>
      <c r="AGG102"/>
      <c r="AGH102"/>
      <c r="AGI102"/>
      <c r="AGJ102"/>
      <c r="AGK102"/>
      <c r="AGL102"/>
      <c r="AGM102"/>
      <c r="AGN102"/>
      <c r="AGO102"/>
      <c r="AGP102"/>
      <c r="AGQ102"/>
      <c r="AGR102"/>
      <c r="AGS102"/>
      <c r="AGT102"/>
      <c r="AGU102"/>
      <c r="AGV102"/>
      <c r="AGW102"/>
      <c r="AGX102"/>
      <c r="AGY102"/>
      <c r="AGZ102"/>
      <c r="AHA102"/>
      <c r="AHB102"/>
      <c r="AHC102"/>
      <c r="AHD102"/>
      <c r="AHE102"/>
      <c r="AHF102"/>
      <c r="AHG102"/>
      <c r="AHH102"/>
      <c r="AHI102"/>
      <c r="AHJ102"/>
      <c r="AHK102"/>
      <c r="AHL102"/>
      <c r="AHM102"/>
      <c r="AHN102"/>
      <c r="AHO102"/>
      <c r="AHP102"/>
      <c r="AHQ102"/>
      <c r="AHR102"/>
      <c r="AHS102"/>
      <c r="AHT102"/>
      <c r="AHU102"/>
      <c r="AHV102"/>
      <c r="AHW102"/>
      <c r="AHX102"/>
      <c r="AHY102"/>
      <c r="AHZ102"/>
      <c r="AIA102"/>
      <c r="AIB102"/>
      <c r="AIC102"/>
      <c r="AID102"/>
      <c r="AIE102"/>
      <c r="AIF102"/>
      <c r="AIG102"/>
      <c r="AIH102"/>
      <c r="AII102"/>
      <c r="AIJ102"/>
      <c r="AIK102"/>
      <c r="AIL102"/>
      <c r="AIM102"/>
      <c r="AIN102"/>
      <c r="AIO102"/>
      <c r="AIP102"/>
      <c r="AIQ102"/>
      <c r="AIR102"/>
      <c r="AIS102"/>
      <c r="AIT102"/>
      <c r="AIU102"/>
      <c r="AIV102"/>
      <c r="AIW102"/>
      <c r="AIX102"/>
      <c r="AIY102"/>
      <c r="AIZ102"/>
      <c r="AJA102"/>
      <c r="AJB102"/>
      <c r="AJC102"/>
      <c r="AJD102"/>
      <c r="AJE102"/>
      <c r="AJF102"/>
      <c r="AJG102"/>
      <c r="AJH102"/>
      <c r="AJI102"/>
      <c r="AJJ102"/>
      <c r="AJK102"/>
      <c r="AJL102"/>
      <c r="AJM102"/>
      <c r="AJN102"/>
      <c r="AJO102"/>
      <c r="AJP102"/>
      <c r="AJQ102"/>
      <c r="AJR102"/>
      <c r="AJS102"/>
      <c r="AJT102"/>
      <c r="AJU102"/>
      <c r="AJV102"/>
      <c r="AJW102"/>
      <c r="AJX102"/>
      <c r="AJY102"/>
      <c r="AJZ102"/>
      <c r="AKA102"/>
      <c r="AKB102"/>
      <c r="AKC102"/>
      <c r="AKD102"/>
      <c r="AKE102"/>
      <c r="AKF102"/>
      <c r="AKG102"/>
      <c r="AKH102"/>
      <c r="AKI102"/>
      <c r="AKJ102"/>
      <c r="AKK102"/>
      <c r="AKL102"/>
      <c r="AKM102"/>
      <c r="AKN102"/>
      <c r="AKO102"/>
      <c r="AKP102"/>
      <c r="AKQ102"/>
      <c r="AKR102"/>
      <c r="AKS102"/>
      <c r="AKT102"/>
      <c r="AKU102"/>
      <c r="AKV102"/>
      <c r="AKW102"/>
      <c r="AKX102"/>
      <c r="AKY102"/>
      <c r="AKZ102"/>
      <c r="ALA102"/>
      <c r="ALB102"/>
      <c r="ALC102"/>
      <c r="ALD102"/>
      <c r="ALE102"/>
      <c r="ALF102"/>
      <c r="ALG102"/>
      <c r="ALH102"/>
      <c r="ALI102"/>
      <c r="ALJ102"/>
      <c r="ALK102"/>
      <c r="ALL102"/>
      <c r="ALM102"/>
      <c r="ALN102"/>
      <c r="ALO102"/>
      <c r="ALP102"/>
      <c r="ALQ102"/>
      <c r="ALR102"/>
      <c r="ALS102"/>
      <c r="ALT102"/>
      <c r="ALU102"/>
      <c r="ALV102"/>
      <c r="ALW102"/>
      <c r="ALX102"/>
      <c r="ALY102"/>
      <c r="ALZ102"/>
      <c r="AMA102"/>
      <c r="AMB102"/>
      <c r="AMC102"/>
      <c r="AMD102"/>
      <c r="AME102"/>
      <c r="AMF102"/>
      <c r="AMG102"/>
      <c r="AMH102"/>
      <c r="AMI102"/>
    </row>
    <row r="103" spans="2:1023" s="12" customFormat="1" ht="18.399999999999999" customHeight="1" x14ac:dyDescent="0.2">
      <c r="B103"/>
      <c r="C103"/>
      <c r="D103" s="1"/>
      <c r="E103" s="1"/>
      <c r="F103" s="5"/>
      <c r="G103" s="5"/>
      <c r="H103" s="1"/>
      <c r="I103" s="44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  <c r="PE103"/>
      <c r="PF103"/>
      <c r="PG103"/>
      <c r="PH103"/>
      <c r="PI103"/>
      <c r="PJ103"/>
      <c r="PK103"/>
      <c r="PL103"/>
      <c r="PM103"/>
      <c r="PN103"/>
      <c r="PO103"/>
      <c r="PP103"/>
      <c r="PQ103"/>
      <c r="PR103"/>
      <c r="PS103"/>
      <c r="PT103"/>
      <c r="PU103"/>
      <c r="PV103"/>
      <c r="PW103"/>
      <c r="PX103"/>
      <c r="PY103"/>
      <c r="PZ103"/>
      <c r="QA103"/>
      <c r="QB103"/>
      <c r="QC103"/>
      <c r="QD103"/>
      <c r="QE103"/>
      <c r="QF103"/>
      <c r="QG103"/>
      <c r="QH103"/>
      <c r="QI103"/>
      <c r="QJ103"/>
      <c r="QK103"/>
      <c r="QL103"/>
      <c r="QM103"/>
      <c r="QN103"/>
      <c r="QO103"/>
      <c r="QP103"/>
      <c r="QQ103"/>
      <c r="QR103"/>
      <c r="QS103"/>
      <c r="QT103"/>
      <c r="QU103"/>
      <c r="QV103"/>
      <c r="QW103"/>
      <c r="QX103"/>
      <c r="QY103"/>
      <c r="QZ103"/>
      <c r="RA103"/>
      <c r="RB103"/>
      <c r="RC103"/>
      <c r="RD103"/>
      <c r="RE103"/>
      <c r="RF103"/>
      <c r="RG103"/>
      <c r="RH103"/>
      <c r="RI103"/>
      <c r="RJ103"/>
      <c r="RK103"/>
      <c r="RL103"/>
      <c r="RM103"/>
      <c r="RN103"/>
      <c r="RO103"/>
      <c r="RP103"/>
      <c r="RQ103"/>
      <c r="RR103"/>
      <c r="RS103"/>
      <c r="RT103"/>
      <c r="RU103"/>
      <c r="RV103"/>
      <c r="RW103"/>
      <c r="RX103"/>
      <c r="RY103"/>
      <c r="RZ103"/>
      <c r="SA103"/>
      <c r="SB103"/>
      <c r="SC103"/>
      <c r="SD103"/>
      <c r="SE103"/>
      <c r="SF103"/>
      <c r="SG103"/>
      <c r="SH103"/>
      <c r="SI103"/>
      <c r="SJ103"/>
      <c r="SK103"/>
      <c r="SL103"/>
      <c r="SM103"/>
      <c r="SN103"/>
      <c r="SO103"/>
      <c r="SP103"/>
      <c r="SQ103"/>
      <c r="SR103"/>
      <c r="SS103"/>
      <c r="ST103"/>
      <c r="SU103"/>
      <c r="SV103"/>
      <c r="SW103"/>
      <c r="SX103"/>
      <c r="SY103"/>
      <c r="SZ103"/>
      <c r="TA103"/>
      <c r="TB103"/>
      <c r="TC103"/>
      <c r="TD103"/>
      <c r="TE103"/>
      <c r="TF103"/>
      <c r="TG103"/>
      <c r="TH103"/>
      <c r="TI103"/>
      <c r="TJ103"/>
      <c r="TK103"/>
      <c r="TL103"/>
      <c r="TM103"/>
      <c r="TN103"/>
      <c r="TO103"/>
      <c r="TP103"/>
      <c r="TQ103"/>
      <c r="TR103"/>
      <c r="TS103"/>
      <c r="TT103"/>
      <c r="TU103"/>
      <c r="TV103"/>
      <c r="TW103"/>
      <c r="TX103"/>
      <c r="TY103"/>
      <c r="TZ103"/>
      <c r="UA103"/>
      <c r="UB103"/>
      <c r="UC103"/>
      <c r="UD103"/>
      <c r="UE103"/>
      <c r="UF103"/>
      <c r="UG103"/>
      <c r="UH103"/>
      <c r="UI103"/>
      <c r="UJ103"/>
      <c r="UK103"/>
      <c r="UL103"/>
      <c r="UM103"/>
      <c r="UN103"/>
      <c r="UO103"/>
      <c r="UP103"/>
      <c r="UQ103"/>
      <c r="UR103"/>
      <c r="US103"/>
      <c r="UT103"/>
      <c r="UU103"/>
      <c r="UV103"/>
      <c r="UW103"/>
      <c r="UX103"/>
      <c r="UY103"/>
      <c r="UZ103"/>
      <c r="VA103"/>
      <c r="VB103"/>
      <c r="VC103"/>
      <c r="VD103"/>
      <c r="VE103"/>
      <c r="VF103"/>
      <c r="VG103"/>
      <c r="VH103"/>
      <c r="VI103"/>
      <c r="VJ103"/>
      <c r="VK103"/>
      <c r="VL103"/>
      <c r="VM103"/>
      <c r="VN103"/>
      <c r="VO103"/>
      <c r="VP103"/>
      <c r="VQ103"/>
      <c r="VR103"/>
      <c r="VS103"/>
      <c r="VT103"/>
      <c r="VU103"/>
      <c r="VV103"/>
      <c r="VW103"/>
      <c r="VX103"/>
      <c r="VY103"/>
      <c r="VZ103"/>
      <c r="WA103"/>
      <c r="WB103"/>
      <c r="WC103"/>
      <c r="WD103"/>
      <c r="WE103"/>
      <c r="WF103"/>
      <c r="WG103"/>
      <c r="WH103"/>
      <c r="WI103"/>
      <c r="WJ103"/>
      <c r="WK103"/>
      <c r="WL103"/>
      <c r="WM103"/>
      <c r="WN103"/>
      <c r="WO103"/>
      <c r="WP103"/>
      <c r="WQ103"/>
      <c r="WR103"/>
      <c r="WS103"/>
      <c r="WT103"/>
      <c r="WU103"/>
      <c r="WV103"/>
      <c r="WW103"/>
      <c r="WX103"/>
      <c r="WY103"/>
      <c r="WZ103"/>
      <c r="XA103"/>
      <c r="XB103"/>
      <c r="XC103"/>
      <c r="XD103"/>
      <c r="XE103"/>
      <c r="XF103"/>
      <c r="XG103"/>
      <c r="XH103"/>
      <c r="XI103"/>
      <c r="XJ103"/>
      <c r="XK103"/>
      <c r="XL103"/>
      <c r="XM103"/>
      <c r="XN103"/>
      <c r="XO103"/>
      <c r="XP103"/>
      <c r="XQ103"/>
      <c r="XR103"/>
      <c r="XS103"/>
      <c r="XT103"/>
      <c r="XU103"/>
      <c r="XV103"/>
      <c r="XW103"/>
      <c r="XX103"/>
      <c r="XY103"/>
      <c r="XZ103"/>
      <c r="YA103"/>
      <c r="YB103"/>
      <c r="YC103"/>
      <c r="YD103"/>
      <c r="YE103"/>
      <c r="YF103"/>
      <c r="YG103"/>
      <c r="YH103"/>
      <c r="YI103"/>
      <c r="YJ103"/>
      <c r="YK103"/>
      <c r="YL103"/>
      <c r="YM103"/>
      <c r="YN103"/>
      <c r="YO103"/>
      <c r="YP103"/>
      <c r="YQ103"/>
      <c r="YR103"/>
      <c r="YS103"/>
      <c r="YT103"/>
      <c r="YU103"/>
      <c r="YV103"/>
      <c r="YW103"/>
      <c r="YX103"/>
      <c r="YY103"/>
      <c r="YZ103"/>
      <c r="ZA103"/>
      <c r="ZB103"/>
      <c r="ZC103"/>
      <c r="ZD103"/>
      <c r="ZE103"/>
      <c r="ZF103"/>
      <c r="ZG103"/>
      <c r="ZH103"/>
      <c r="ZI103"/>
      <c r="ZJ103"/>
      <c r="ZK103"/>
      <c r="ZL103"/>
      <c r="ZM103"/>
      <c r="ZN103"/>
      <c r="ZO103"/>
      <c r="ZP103"/>
      <c r="ZQ103"/>
      <c r="ZR103"/>
      <c r="ZS103"/>
      <c r="ZT103"/>
      <c r="ZU103"/>
      <c r="ZV103"/>
      <c r="ZW103"/>
      <c r="ZX103"/>
      <c r="ZY103"/>
      <c r="ZZ103"/>
      <c r="AAA103"/>
      <c r="AAB103"/>
      <c r="AAC103"/>
      <c r="AAD103"/>
      <c r="AAE103"/>
      <c r="AAF103"/>
      <c r="AAG103"/>
      <c r="AAH103"/>
      <c r="AAI103"/>
      <c r="AAJ103"/>
      <c r="AAK103"/>
      <c r="AAL103"/>
      <c r="AAM103"/>
      <c r="AAN103"/>
      <c r="AAO103"/>
      <c r="AAP103"/>
      <c r="AAQ103"/>
      <c r="AAR103"/>
      <c r="AAS103"/>
      <c r="AAT103"/>
      <c r="AAU103"/>
      <c r="AAV103"/>
      <c r="AAW103"/>
      <c r="AAX103"/>
      <c r="AAY103"/>
      <c r="AAZ103"/>
      <c r="ABA103"/>
      <c r="ABB103"/>
      <c r="ABC103"/>
      <c r="ABD103"/>
      <c r="ABE103"/>
      <c r="ABF103"/>
      <c r="ABG103"/>
      <c r="ABH103"/>
      <c r="ABI103"/>
      <c r="ABJ103"/>
      <c r="ABK103"/>
      <c r="ABL103"/>
      <c r="ABM103"/>
      <c r="ABN103"/>
      <c r="ABO103"/>
      <c r="ABP103"/>
      <c r="ABQ103"/>
      <c r="ABR103"/>
      <c r="ABS103"/>
      <c r="ABT103"/>
      <c r="ABU103"/>
      <c r="ABV103"/>
      <c r="ABW103"/>
      <c r="ABX103"/>
      <c r="ABY103"/>
      <c r="ABZ103"/>
      <c r="ACA103"/>
      <c r="ACB103"/>
      <c r="ACC103"/>
      <c r="ACD103"/>
      <c r="ACE103"/>
      <c r="ACF103"/>
      <c r="ACG103"/>
      <c r="ACH103"/>
      <c r="ACI103"/>
      <c r="ACJ103"/>
      <c r="ACK103"/>
      <c r="ACL103"/>
      <c r="ACM103"/>
      <c r="ACN103"/>
      <c r="ACO103"/>
      <c r="ACP103"/>
      <c r="ACQ103"/>
      <c r="ACR103"/>
      <c r="ACS103"/>
      <c r="ACT103"/>
      <c r="ACU103"/>
      <c r="ACV103"/>
      <c r="ACW103"/>
      <c r="ACX103"/>
      <c r="ACY103"/>
      <c r="ACZ103"/>
      <c r="ADA103"/>
      <c r="ADB103"/>
      <c r="ADC103"/>
      <c r="ADD103"/>
      <c r="ADE103"/>
      <c r="ADF103"/>
      <c r="ADG103"/>
      <c r="ADH103"/>
      <c r="ADI103"/>
      <c r="ADJ103"/>
      <c r="ADK103"/>
      <c r="ADL103"/>
      <c r="ADM103"/>
      <c r="ADN103"/>
      <c r="ADO103"/>
      <c r="ADP103"/>
      <c r="ADQ103"/>
      <c r="ADR103"/>
      <c r="ADS103"/>
      <c r="ADT103"/>
      <c r="ADU103"/>
      <c r="ADV103"/>
      <c r="ADW103"/>
      <c r="ADX103"/>
      <c r="ADY103"/>
      <c r="ADZ103"/>
      <c r="AEA103"/>
      <c r="AEB103"/>
      <c r="AEC103"/>
      <c r="AED103"/>
      <c r="AEE103"/>
      <c r="AEF103"/>
      <c r="AEG103"/>
      <c r="AEH103"/>
      <c r="AEI103"/>
      <c r="AEJ103"/>
      <c r="AEK103"/>
      <c r="AEL103"/>
      <c r="AEM103"/>
      <c r="AEN103"/>
      <c r="AEO103"/>
      <c r="AEP103"/>
      <c r="AEQ103"/>
      <c r="AER103"/>
      <c r="AES103"/>
      <c r="AET103"/>
      <c r="AEU103"/>
      <c r="AEV103"/>
      <c r="AEW103"/>
      <c r="AEX103"/>
      <c r="AEY103"/>
      <c r="AEZ103"/>
      <c r="AFA103"/>
      <c r="AFB103"/>
      <c r="AFC103"/>
      <c r="AFD103"/>
      <c r="AFE103"/>
      <c r="AFF103"/>
      <c r="AFG103"/>
      <c r="AFH103"/>
      <c r="AFI103"/>
      <c r="AFJ103"/>
      <c r="AFK103"/>
      <c r="AFL103"/>
      <c r="AFM103"/>
      <c r="AFN103"/>
      <c r="AFO103"/>
      <c r="AFP103"/>
      <c r="AFQ103"/>
      <c r="AFR103"/>
      <c r="AFS103"/>
      <c r="AFT103"/>
      <c r="AFU103"/>
      <c r="AFV103"/>
      <c r="AFW103"/>
      <c r="AFX103"/>
      <c r="AFY103"/>
      <c r="AFZ103"/>
      <c r="AGA103"/>
      <c r="AGB103"/>
      <c r="AGC103"/>
      <c r="AGD103"/>
      <c r="AGE103"/>
      <c r="AGF103"/>
      <c r="AGG103"/>
      <c r="AGH103"/>
      <c r="AGI103"/>
      <c r="AGJ103"/>
      <c r="AGK103"/>
      <c r="AGL103"/>
      <c r="AGM103"/>
      <c r="AGN103"/>
      <c r="AGO103"/>
      <c r="AGP103"/>
      <c r="AGQ103"/>
      <c r="AGR103"/>
      <c r="AGS103"/>
      <c r="AGT103"/>
      <c r="AGU103"/>
      <c r="AGV103"/>
      <c r="AGW103"/>
      <c r="AGX103"/>
      <c r="AGY103"/>
      <c r="AGZ103"/>
      <c r="AHA103"/>
      <c r="AHB103"/>
      <c r="AHC103"/>
      <c r="AHD103"/>
      <c r="AHE103"/>
      <c r="AHF103"/>
      <c r="AHG103"/>
      <c r="AHH103"/>
      <c r="AHI103"/>
      <c r="AHJ103"/>
      <c r="AHK103"/>
      <c r="AHL103"/>
      <c r="AHM103"/>
      <c r="AHN103"/>
      <c r="AHO103"/>
      <c r="AHP103"/>
      <c r="AHQ103"/>
      <c r="AHR103"/>
      <c r="AHS103"/>
      <c r="AHT103"/>
      <c r="AHU103"/>
      <c r="AHV103"/>
      <c r="AHW103"/>
      <c r="AHX103"/>
      <c r="AHY103"/>
      <c r="AHZ103"/>
      <c r="AIA103"/>
      <c r="AIB103"/>
      <c r="AIC103"/>
      <c r="AID103"/>
      <c r="AIE103"/>
      <c r="AIF103"/>
      <c r="AIG103"/>
      <c r="AIH103"/>
      <c r="AII103"/>
      <c r="AIJ103"/>
      <c r="AIK103"/>
      <c r="AIL103"/>
      <c r="AIM103"/>
      <c r="AIN103"/>
      <c r="AIO103"/>
      <c r="AIP103"/>
      <c r="AIQ103"/>
      <c r="AIR103"/>
      <c r="AIS103"/>
      <c r="AIT103"/>
      <c r="AIU103"/>
      <c r="AIV103"/>
      <c r="AIW103"/>
      <c r="AIX103"/>
      <c r="AIY103"/>
      <c r="AIZ103"/>
      <c r="AJA103"/>
      <c r="AJB103"/>
      <c r="AJC103"/>
      <c r="AJD103"/>
      <c r="AJE103"/>
      <c r="AJF103"/>
      <c r="AJG103"/>
      <c r="AJH103"/>
      <c r="AJI103"/>
      <c r="AJJ103"/>
      <c r="AJK103"/>
      <c r="AJL103"/>
      <c r="AJM103"/>
      <c r="AJN103"/>
      <c r="AJO103"/>
      <c r="AJP103"/>
      <c r="AJQ103"/>
      <c r="AJR103"/>
      <c r="AJS103"/>
      <c r="AJT103"/>
      <c r="AJU103"/>
      <c r="AJV103"/>
      <c r="AJW103"/>
      <c r="AJX103"/>
      <c r="AJY103"/>
      <c r="AJZ103"/>
      <c r="AKA103"/>
      <c r="AKB103"/>
      <c r="AKC103"/>
      <c r="AKD103"/>
      <c r="AKE103"/>
      <c r="AKF103"/>
      <c r="AKG103"/>
      <c r="AKH103"/>
      <c r="AKI103"/>
      <c r="AKJ103"/>
      <c r="AKK103"/>
      <c r="AKL103"/>
      <c r="AKM103"/>
      <c r="AKN103"/>
      <c r="AKO103"/>
      <c r="AKP103"/>
      <c r="AKQ103"/>
      <c r="AKR103"/>
      <c r="AKS103"/>
      <c r="AKT103"/>
      <c r="AKU103"/>
      <c r="AKV103"/>
      <c r="AKW103"/>
      <c r="AKX103"/>
      <c r="AKY103"/>
      <c r="AKZ103"/>
      <c r="ALA103"/>
      <c r="ALB103"/>
      <c r="ALC103"/>
      <c r="ALD103"/>
      <c r="ALE103"/>
      <c r="ALF103"/>
      <c r="ALG103"/>
      <c r="ALH103"/>
      <c r="ALI103"/>
      <c r="ALJ103"/>
      <c r="ALK103"/>
      <c r="ALL103"/>
      <c r="ALM103"/>
      <c r="ALN103"/>
      <c r="ALO103"/>
      <c r="ALP103"/>
      <c r="ALQ103"/>
      <c r="ALR103"/>
      <c r="ALS103"/>
      <c r="ALT103"/>
      <c r="ALU103"/>
      <c r="ALV103"/>
      <c r="ALW103"/>
      <c r="ALX103"/>
      <c r="ALY103"/>
      <c r="ALZ103"/>
      <c r="AMA103"/>
      <c r="AMB103"/>
      <c r="AMC103"/>
      <c r="AMD103"/>
      <c r="AME103"/>
      <c r="AMF103"/>
      <c r="AMG103"/>
      <c r="AMH103"/>
      <c r="AMI103"/>
    </row>
    <row r="104" spans="2:1023" s="12" customFormat="1" ht="18.399999999999999" customHeight="1" x14ac:dyDescent="0.2">
      <c r="B104"/>
      <c r="C104"/>
      <c r="D104" s="1"/>
      <c r="E104" s="1"/>
      <c r="F104" s="5"/>
      <c r="G104" s="5"/>
      <c r="H104" s="1"/>
      <c r="I104" s="4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  <c r="QX104"/>
      <c r="QY104"/>
      <c r="QZ104"/>
      <c r="RA104"/>
      <c r="RB104"/>
      <c r="RC104"/>
      <c r="RD104"/>
      <c r="RE104"/>
      <c r="RF104"/>
      <c r="RG104"/>
      <c r="RH104"/>
      <c r="RI104"/>
      <c r="RJ104"/>
      <c r="RK104"/>
      <c r="RL104"/>
      <c r="RM104"/>
      <c r="RN104"/>
      <c r="RO104"/>
      <c r="RP104"/>
      <c r="RQ104"/>
      <c r="RR104"/>
      <c r="RS104"/>
      <c r="RT104"/>
      <c r="RU104"/>
      <c r="RV104"/>
      <c r="RW104"/>
      <c r="RX104"/>
      <c r="RY104"/>
      <c r="RZ104"/>
      <c r="SA104"/>
      <c r="SB104"/>
      <c r="SC104"/>
      <c r="SD104"/>
      <c r="SE104"/>
      <c r="SF104"/>
      <c r="SG104"/>
      <c r="SH104"/>
      <c r="SI104"/>
      <c r="SJ104"/>
      <c r="SK104"/>
      <c r="SL104"/>
      <c r="SM104"/>
      <c r="SN104"/>
      <c r="SO104"/>
      <c r="SP104"/>
      <c r="SQ104"/>
      <c r="SR104"/>
      <c r="SS104"/>
      <c r="ST104"/>
      <c r="SU104"/>
      <c r="SV104"/>
      <c r="SW104"/>
      <c r="SX104"/>
      <c r="SY104"/>
      <c r="SZ104"/>
      <c r="TA104"/>
      <c r="TB104"/>
      <c r="TC104"/>
      <c r="TD104"/>
      <c r="TE104"/>
      <c r="TF104"/>
      <c r="TG104"/>
      <c r="TH104"/>
      <c r="TI104"/>
      <c r="TJ104"/>
      <c r="TK104"/>
      <c r="TL104"/>
      <c r="TM104"/>
      <c r="TN104"/>
      <c r="TO104"/>
      <c r="TP104"/>
      <c r="TQ104"/>
      <c r="TR104"/>
      <c r="TS104"/>
      <c r="TT104"/>
      <c r="TU104"/>
      <c r="TV104"/>
      <c r="TW104"/>
      <c r="TX104"/>
      <c r="TY104"/>
      <c r="TZ104"/>
      <c r="UA104"/>
      <c r="UB104"/>
      <c r="UC104"/>
      <c r="UD104"/>
      <c r="UE104"/>
      <c r="UF104"/>
      <c r="UG104"/>
      <c r="UH104"/>
      <c r="UI104"/>
      <c r="UJ104"/>
      <c r="UK104"/>
      <c r="UL104"/>
      <c r="UM104"/>
      <c r="UN104"/>
      <c r="UO104"/>
      <c r="UP104"/>
      <c r="UQ104"/>
      <c r="UR104"/>
      <c r="US104"/>
      <c r="UT104"/>
      <c r="UU104"/>
      <c r="UV104"/>
      <c r="UW104"/>
      <c r="UX104"/>
      <c r="UY104"/>
      <c r="UZ104"/>
      <c r="VA104"/>
      <c r="VB104"/>
      <c r="VC104"/>
      <c r="VD104"/>
      <c r="VE104"/>
      <c r="VF104"/>
      <c r="VG104"/>
      <c r="VH104"/>
      <c r="VI104"/>
      <c r="VJ104"/>
      <c r="VK104"/>
      <c r="VL104"/>
      <c r="VM104"/>
      <c r="VN104"/>
      <c r="VO104"/>
      <c r="VP104"/>
      <c r="VQ104"/>
      <c r="VR104"/>
      <c r="VS104"/>
      <c r="VT104"/>
      <c r="VU104"/>
      <c r="VV104"/>
      <c r="VW104"/>
      <c r="VX104"/>
      <c r="VY104"/>
      <c r="VZ104"/>
      <c r="WA104"/>
      <c r="WB104"/>
      <c r="WC104"/>
      <c r="WD104"/>
      <c r="WE104"/>
      <c r="WF104"/>
      <c r="WG104"/>
      <c r="WH104"/>
      <c r="WI104"/>
      <c r="WJ104"/>
      <c r="WK104"/>
      <c r="WL104"/>
      <c r="WM104"/>
      <c r="WN104"/>
      <c r="WO104"/>
      <c r="WP104"/>
      <c r="WQ104"/>
      <c r="WR104"/>
      <c r="WS104"/>
      <c r="WT104"/>
      <c r="WU104"/>
      <c r="WV104"/>
      <c r="WW104"/>
      <c r="WX104"/>
      <c r="WY104"/>
      <c r="WZ104"/>
      <c r="XA104"/>
      <c r="XB104"/>
      <c r="XC104"/>
      <c r="XD104"/>
      <c r="XE104"/>
      <c r="XF104"/>
      <c r="XG104"/>
      <c r="XH104"/>
      <c r="XI104"/>
      <c r="XJ104"/>
      <c r="XK104"/>
      <c r="XL104"/>
      <c r="XM104"/>
      <c r="XN104"/>
      <c r="XO104"/>
      <c r="XP104"/>
      <c r="XQ104"/>
      <c r="XR104"/>
      <c r="XS104"/>
      <c r="XT104"/>
      <c r="XU104"/>
      <c r="XV104"/>
      <c r="XW104"/>
      <c r="XX104"/>
      <c r="XY104"/>
      <c r="XZ104"/>
      <c r="YA104"/>
      <c r="YB104"/>
      <c r="YC104"/>
      <c r="YD104"/>
      <c r="YE104"/>
      <c r="YF104"/>
      <c r="YG104"/>
      <c r="YH104"/>
      <c r="YI104"/>
      <c r="YJ104"/>
      <c r="YK104"/>
      <c r="YL104"/>
      <c r="YM104"/>
      <c r="YN104"/>
      <c r="YO104"/>
      <c r="YP104"/>
      <c r="YQ104"/>
      <c r="YR104"/>
      <c r="YS104"/>
      <c r="YT104"/>
      <c r="YU104"/>
      <c r="YV104"/>
      <c r="YW104"/>
      <c r="YX104"/>
      <c r="YY104"/>
      <c r="YZ104"/>
      <c r="ZA104"/>
      <c r="ZB104"/>
      <c r="ZC104"/>
      <c r="ZD104"/>
      <c r="ZE104"/>
      <c r="ZF104"/>
      <c r="ZG104"/>
      <c r="ZH104"/>
      <c r="ZI104"/>
      <c r="ZJ104"/>
      <c r="ZK104"/>
      <c r="ZL104"/>
      <c r="ZM104"/>
      <c r="ZN104"/>
      <c r="ZO104"/>
      <c r="ZP104"/>
      <c r="ZQ104"/>
      <c r="ZR104"/>
      <c r="ZS104"/>
      <c r="ZT104"/>
      <c r="ZU104"/>
      <c r="ZV104"/>
      <c r="ZW104"/>
      <c r="ZX104"/>
      <c r="ZY104"/>
      <c r="ZZ104"/>
      <c r="AAA104"/>
      <c r="AAB104"/>
      <c r="AAC104"/>
      <c r="AAD104"/>
      <c r="AAE104"/>
      <c r="AAF104"/>
      <c r="AAG104"/>
      <c r="AAH104"/>
      <c r="AAI104"/>
      <c r="AAJ104"/>
      <c r="AAK104"/>
      <c r="AAL104"/>
      <c r="AAM104"/>
      <c r="AAN104"/>
      <c r="AAO104"/>
      <c r="AAP104"/>
      <c r="AAQ104"/>
      <c r="AAR104"/>
      <c r="AAS104"/>
      <c r="AAT104"/>
      <c r="AAU104"/>
      <c r="AAV104"/>
      <c r="AAW104"/>
      <c r="AAX104"/>
      <c r="AAY104"/>
      <c r="AAZ104"/>
      <c r="ABA104"/>
      <c r="ABB104"/>
      <c r="ABC104"/>
      <c r="ABD104"/>
      <c r="ABE104"/>
      <c r="ABF104"/>
      <c r="ABG104"/>
      <c r="ABH104"/>
      <c r="ABI104"/>
      <c r="ABJ104"/>
      <c r="ABK104"/>
      <c r="ABL104"/>
      <c r="ABM104"/>
      <c r="ABN104"/>
      <c r="ABO104"/>
      <c r="ABP104"/>
      <c r="ABQ104"/>
      <c r="ABR104"/>
      <c r="ABS104"/>
      <c r="ABT104"/>
      <c r="ABU104"/>
      <c r="ABV104"/>
      <c r="ABW104"/>
      <c r="ABX104"/>
      <c r="ABY104"/>
      <c r="ABZ104"/>
      <c r="ACA104"/>
      <c r="ACB104"/>
      <c r="ACC104"/>
      <c r="ACD104"/>
      <c r="ACE104"/>
      <c r="ACF104"/>
      <c r="ACG104"/>
      <c r="ACH104"/>
      <c r="ACI104"/>
      <c r="ACJ104"/>
      <c r="ACK104"/>
      <c r="ACL104"/>
      <c r="ACM104"/>
      <c r="ACN104"/>
      <c r="ACO104"/>
      <c r="ACP104"/>
      <c r="ACQ104"/>
      <c r="ACR104"/>
      <c r="ACS104"/>
      <c r="ACT104"/>
      <c r="ACU104"/>
      <c r="ACV104"/>
      <c r="ACW104"/>
      <c r="ACX104"/>
      <c r="ACY104"/>
      <c r="ACZ104"/>
      <c r="ADA104"/>
      <c r="ADB104"/>
      <c r="ADC104"/>
      <c r="ADD104"/>
      <c r="ADE104"/>
      <c r="ADF104"/>
      <c r="ADG104"/>
      <c r="ADH104"/>
      <c r="ADI104"/>
      <c r="ADJ104"/>
      <c r="ADK104"/>
      <c r="ADL104"/>
      <c r="ADM104"/>
      <c r="ADN104"/>
      <c r="ADO104"/>
      <c r="ADP104"/>
      <c r="ADQ104"/>
      <c r="ADR104"/>
      <c r="ADS104"/>
      <c r="ADT104"/>
      <c r="ADU104"/>
      <c r="ADV104"/>
      <c r="ADW104"/>
      <c r="ADX104"/>
      <c r="ADY104"/>
      <c r="ADZ104"/>
      <c r="AEA104"/>
      <c r="AEB104"/>
      <c r="AEC104"/>
      <c r="AED104"/>
      <c r="AEE104"/>
      <c r="AEF104"/>
      <c r="AEG104"/>
      <c r="AEH104"/>
      <c r="AEI104"/>
      <c r="AEJ104"/>
      <c r="AEK104"/>
      <c r="AEL104"/>
      <c r="AEM104"/>
      <c r="AEN104"/>
      <c r="AEO104"/>
      <c r="AEP104"/>
      <c r="AEQ104"/>
      <c r="AER104"/>
      <c r="AES104"/>
      <c r="AET104"/>
      <c r="AEU104"/>
      <c r="AEV104"/>
      <c r="AEW104"/>
      <c r="AEX104"/>
      <c r="AEY104"/>
      <c r="AEZ104"/>
      <c r="AFA104"/>
      <c r="AFB104"/>
      <c r="AFC104"/>
      <c r="AFD104"/>
      <c r="AFE104"/>
      <c r="AFF104"/>
      <c r="AFG104"/>
      <c r="AFH104"/>
      <c r="AFI104"/>
      <c r="AFJ104"/>
      <c r="AFK104"/>
      <c r="AFL104"/>
      <c r="AFM104"/>
      <c r="AFN104"/>
      <c r="AFO104"/>
      <c r="AFP104"/>
      <c r="AFQ104"/>
      <c r="AFR104"/>
      <c r="AFS104"/>
      <c r="AFT104"/>
      <c r="AFU104"/>
      <c r="AFV104"/>
      <c r="AFW104"/>
      <c r="AFX104"/>
      <c r="AFY104"/>
      <c r="AFZ104"/>
      <c r="AGA104"/>
      <c r="AGB104"/>
      <c r="AGC104"/>
      <c r="AGD104"/>
      <c r="AGE104"/>
      <c r="AGF104"/>
      <c r="AGG104"/>
      <c r="AGH104"/>
      <c r="AGI104"/>
      <c r="AGJ104"/>
      <c r="AGK104"/>
      <c r="AGL104"/>
      <c r="AGM104"/>
      <c r="AGN104"/>
      <c r="AGO104"/>
      <c r="AGP104"/>
      <c r="AGQ104"/>
      <c r="AGR104"/>
      <c r="AGS104"/>
      <c r="AGT104"/>
      <c r="AGU104"/>
      <c r="AGV104"/>
      <c r="AGW104"/>
      <c r="AGX104"/>
      <c r="AGY104"/>
      <c r="AGZ104"/>
      <c r="AHA104"/>
      <c r="AHB104"/>
      <c r="AHC104"/>
      <c r="AHD104"/>
      <c r="AHE104"/>
      <c r="AHF104"/>
      <c r="AHG104"/>
      <c r="AHH104"/>
      <c r="AHI104"/>
      <c r="AHJ104"/>
      <c r="AHK104"/>
      <c r="AHL104"/>
      <c r="AHM104"/>
      <c r="AHN104"/>
      <c r="AHO104"/>
      <c r="AHP104"/>
      <c r="AHQ104"/>
      <c r="AHR104"/>
      <c r="AHS104"/>
      <c r="AHT104"/>
      <c r="AHU104"/>
      <c r="AHV104"/>
      <c r="AHW104"/>
      <c r="AHX104"/>
      <c r="AHY104"/>
      <c r="AHZ104"/>
      <c r="AIA104"/>
      <c r="AIB104"/>
      <c r="AIC104"/>
      <c r="AID104"/>
      <c r="AIE104"/>
      <c r="AIF104"/>
      <c r="AIG104"/>
      <c r="AIH104"/>
      <c r="AII104"/>
      <c r="AIJ104"/>
      <c r="AIK104"/>
      <c r="AIL104"/>
      <c r="AIM104"/>
      <c r="AIN104"/>
      <c r="AIO104"/>
      <c r="AIP104"/>
      <c r="AIQ104"/>
      <c r="AIR104"/>
      <c r="AIS104"/>
      <c r="AIT104"/>
      <c r="AIU104"/>
      <c r="AIV104"/>
      <c r="AIW104"/>
      <c r="AIX104"/>
      <c r="AIY104"/>
      <c r="AIZ104"/>
      <c r="AJA104"/>
      <c r="AJB104"/>
      <c r="AJC104"/>
      <c r="AJD104"/>
      <c r="AJE104"/>
      <c r="AJF104"/>
      <c r="AJG104"/>
      <c r="AJH104"/>
      <c r="AJI104"/>
      <c r="AJJ104"/>
      <c r="AJK104"/>
      <c r="AJL104"/>
      <c r="AJM104"/>
      <c r="AJN104"/>
      <c r="AJO104"/>
      <c r="AJP104"/>
      <c r="AJQ104"/>
      <c r="AJR104"/>
      <c r="AJS104"/>
      <c r="AJT104"/>
      <c r="AJU104"/>
      <c r="AJV104"/>
      <c r="AJW104"/>
      <c r="AJX104"/>
      <c r="AJY104"/>
      <c r="AJZ104"/>
      <c r="AKA104"/>
      <c r="AKB104"/>
      <c r="AKC104"/>
      <c r="AKD104"/>
      <c r="AKE104"/>
      <c r="AKF104"/>
      <c r="AKG104"/>
      <c r="AKH104"/>
      <c r="AKI104"/>
      <c r="AKJ104"/>
      <c r="AKK104"/>
      <c r="AKL104"/>
      <c r="AKM104"/>
      <c r="AKN104"/>
      <c r="AKO104"/>
      <c r="AKP104"/>
      <c r="AKQ104"/>
      <c r="AKR104"/>
      <c r="AKS104"/>
      <c r="AKT104"/>
      <c r="AKU104"/>
      <c r="AKV104"/>
      <c r="AKW104"/>
      <c r="AKX104"/>
      <c r="AKY104"/>
      <c r="AKZ104"/>
      <c r="ALA104"/>
      <c r="ALB104"/>
      <c r="ALC104"/>
      <c r="ALD104"/>
      <c r="ALE104"/>
      <c r="ALF104"/>
      <c r="ALG104"/>
      <c r="ALH104"/>
      <c r="ALI104"/>
      <c r="ALJ104"/>
      <c r="ALK104"/>
      <c r="ALL104"/>
      <c r="ALM104"/>
      <c r="ALN104"/>
      <c r="ALO104"/>
      <c r="ALP104"/>
      <c r="ALQ104"/>
      <c r="ALR104"/>
      <c r="ALS104"/>
      <c r="ALT104"/>
      <c r="ALU104"/>
      <c r="ALV104"/>
      <c r="ALW104"/>
      <c r="ALX104"/>
      <c r="ALY104"/>
      <c r="ALZ104"/>
      <c r="AMA104"/>
      <c r="AMB104"/>
      <c r="AMC104"/>
      <c r="AMD104"/>
      <c r="AME104"/>
      <c r="AMF104"/>
      <c r="AMG104"/>
      <c r="AMH104"/>
      <c r="AMI104"/>
    </row>
    <row r="105" spans="2:1023" s="12" customFormat="1" ht="18.399999999999999" customHeight="1" x14ac:dyDescent="0.2">
      <c r="B105"/>
      <c r="C105"/>
      <c r="D105" s="1"/>
      <c r="E105" s="1"/>
      <c r="F105" s="5"/>
      <c r="G105" s="5"/>
      <c r="H105" s="1"/>
      <c r="I105" s="44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  <c r="QX105"/>
      <c r="QY105"/>
      <c r="QZ105"/>
      <c r="RA105"/>
      <c r="RB105"/>
      <c r="RC105"/>
      <c r="RD105"/>
      <c r="RE105"/>
      <c r="RF105"/>
      <c r="RG105"/>
      <c r="RH105"/>
      <c r="RI105"/>
      <c r="RJ105"/>
      <c r="RK105"/>
      <c r="RL105"/>
      <c r="RM105"/>
      <c r="RN105"/>
      <c r="RO105"/>
      <c r="RP105"/>
      <c r="RQ105"/>
      <c r="RR105"/>
      <c r="RS105"/>
      <c r="RT105"/>
      <c r="RU105"/>
      <c r="RV105"/>
      <c r="RW105"/>
      <c r="RX105"/>
      <c r="RY105"/>
      <c r="RZ105"/>
      <c r="SA105"/>
      <c r="SB105"/>
      <c r="SC105"/>
      <c r="SD105"/>
      <c r="SE105"/>
      <c r="SF105"/>
      <c r="SG105"/>
      <c r="SH105"/>
      <c r="SI105"/>
      <c r="SJ105"/>
      <c r="SK105"/>
      <c r="SL105"/>
      <c r="SM105"/>
      <c r="SN105"/>
      <c r="SO105"/>
      <c r="SP105"/>
      <c r="SQ105"/>
      <c r="SR105"/>
      <c r="SS105"/>
      <c r="ST105"/>
      <c r="SU105"/>
      <c r="SV105"/>
      <c r="SW105"/>
      <c r="SX105"/>
      <c r="SY105"/>
      <c r="SZ105"/>
      <c r="TA105"/>
      <c r="TB105"/>
      <c r="TC105"/>
      <c r="TD105"/>
      <c r="TE105"/>
      <c r="TF105"/>
      <c r="TG105"/>
      <c r="TH105"/>
      <c r="TI105"/>
      <c r="TJ105"/>
      <c r="TK105"/>
      <c r="TL105"/>
      <c r="TM105"/>
      <c r="TN105"/>
      <c r="TO105"/>
      <c r="TP105"/>
      <c r="TQ105"/>
      <c r="TR105"/>
      <c r="TS105"/>
      <c r="TT105"/>
      <c r="TU105"/>
      <c r="TV105"/>
      <c r="TW105"/>
      <c r="TX105"/>
      <c r="TY105"/>
      <c r="TZ105"/>
      <c r="UA105"/>
      <c r="UB105"/>
      <c r="UC105"/>
      <c r="UD105"/>
      <c r="UE105"/>
      <c r="UF105"/>
      <c r="UG105"/>
      <c r="UH105"/>
      <c r="UI105"/>
      <c r="UJ105"/>
      <c r="UK105"/>
      <c r="UL105"/>
      <c r="UM105"/>
      <c r="UN105"/>
      <c r="UO105"/>
      <c r="UP105"/>
      <c r="UQ105"/>
      <c r="UR105"/>
      <c r="US105"/>
      <c r="UT105"/>
      <c r="UU105"/>
      <c r="UV105"/>
      <c r="UW105"/>
      <c r="UX105"/>
      <c r="UY105"/>
      <c r="UZ105"/>
      <c r="VA105"/>
      <c r="VB105"/>
      <c r="VC105"/>
      <c r="VD105"/>
      <c r="VE105"/>
      <c r="VF105"/>
      <c r="VG105"/>
      <c r="VH105"/>
      <c r="VI105"/>
      <c r="VJ105"/>
      <c r="VK105"/>
      <c r="VL105"/>
      <c r="VM105"/>
      <c r="VN105"/>
      <c r="VO105"/>
      <c r="VP105"/>
      <c r="VQ105"/>
      <c r="VR105"/>
      <c r="VS105"/>
      <c r="VT105"/>
      <c r="VU105"/>
      <c r="VV105"/>
      <c r="VW105"/>
      <c r="VX105"/>
      <c r="VY105"/>
      <c r="VZ105"/>
      <c r="WA105"/>
      <c r="WB105"/>
      <c r="WC105"/>
      <c r="WD105"/>
      <c r="WE105"/>
      <c r="WF105"/>
      <c r="WG105"/>
      <c r="WH105"/>
      <c r="WI105"/>
      <c r="WJ105"/>
      <c r="WK105"/>
      <c r="WL105"/>
      <c r="WM105"/>
      <c r="WN105"/>
      <c r="WO105"/>
      <c r="WP105"/>
      <c r="WQ105"/>
      <c r="WR105"/>
      <c r="WS105"/>
      <c r="WT105"/>
      <c r="WU105"/>
      <c r="WV105"/>
      <c r="WW105"/>
      <c r="WX105"/>
      <c r="WY105"/>
      <c r="WZ105"/>
      <c r="XA105"/>
      <c r="XB105"/>
      <c r="XC105"/>
      <c r="XD105"/>
      <c r="XE105"/>
      <c r="XF105"/>
      <c r="XG105"/>
      <c r="XH105"/>
      <c r="XI105"/>
      <c r="XJ105"/>
      <c r="XK105"/>
      <c r="XL105"/>
      <c r="XM105"/>
      <c r="XN105"/>
      <c r="XO105"/>
      <c r="XP105"/>
      <c r="XQ105"/>
      <c r="XR105"/>
      <c r="XS105"/>
      <c r="XT105"/>
      <c r="XU105"/>
      <c r="XV105"/>
      <c r="XW105"/>
      <c r="XX105"/>
      <c r="XY105"/>
      <c r="XZ105"/>
      <c r="YA105"/>
      <c r="YB105"/>
      <c r="YC105"/>
      <c r="YD105"/>
      <c r="YE105"/>
      <c r="YF105"/>
      <c r="YG105"/>
      <c r="YH105"/>
      <c r="YI105"/>
      <c r="YJ105"/>
      <c r="YK105"/>
      <c r="YL105"/>
      <c r="YM105"/>
      <c r="YN105"/>
      <c r="YO105"/>
      <c r="YP105"/>
      <c r="YQ105"/>
      <c r="YR105"/>
      <c r="YS105"/>
      <c r="YT105"/>
      <c r="YU105"/>
      <c r="YV105"/>
      <c r="YW105"/>
      <c r="YX105"/>
      <c r="YY105"/>
      <c r="YZ105"/>
      <c r="ZA105"/>
      <c r="ZB105"/>
      <c r="ZC105"/>
      <c r="ZD105"/>
      <c r="ZE105"/>
      <c r="ZF105"/>
      <c r="ZG105"/>
      <c r="ZH105"/>
      <c r="ZI105"/>
      <c r="ZJ105"/>
      <c r="ZK105"/>
      <c r="ZL105"/>
      <c r="ZM105"/>
      <c r="ZN105"/>
      <c r="ZO105"/>
      <c r="ZP105"/>
      <c r="ZQ105"/>
      <c r="ZR105"/>
      <c r="ZS105"/>
      <c r="ZT105"/>
      <c r="ZU105"/>
      <c r="ZV105"/>
      <c r="ZW105"/>
      <c r="ZX105"/>
      <c r="ZY105"/>
      <c r="ZZ105"/>
      <c r="AAA105"/>
      <c r="AAB105"/>
      <c r="AAC105"/>
      <c r="AAD105"/>
      <c r="AAE105"/>
      <c r="AAF105"/>
      <c r="AAG105"/>
      <c r="AAH105"/>
      <c r="AAI105"/>
      <c r="AAJ105"/>
      <c r="AAK105"/>
      <c r="AAL105"/>
      <c r="AAM105"/>
      <c r="AAN105"/>
      <c r="AAO105"/>
      <c r="AAP105"/>
      <c r="AAQ105"/>
      <c r="AAR105"/>
      <c r="AAS105"/>
      <c r="AAT105"/>
      <c r="AAU105"/>
      <c r="AAV105"/>
      <c r="AAW105"/>
      <c r="AAX105"/>
      <c r="AAY105"/>
      <c r="AAZ105"/>
      <c r="ABA105"/>
      <c r="ABB105"/>
      <c r="ABC105"/>
      <c r="ABD105"/>
      <c r="ABE105"/>
      <c r="ABF105"/>
      <c r="ABG105"/>
      <c r="ABH105"/>
      <c r="ABI105"/>
      <c r="ABJ105"/>
      <c r="ABK105"/>
      <c r="ABL105"/>
      <c r="ABM105"/>
      <c r="ABN105"/>
      <c r="ABO105"/>
      <c r="ABP105"/>
      <c r="ABQ105"/>
      <c r="ABR105"/>
      <c r="ABS105"/>
      <c r="ABT105"/>
      <c r="ABU105"/>
      <c r="ABV105"/>
      <c r="ABW105"/>
      <c r="ABX105"/>
      <c r="ABY105"/>
      <c r="ABZ105"/>
      <c r="ACA105"/>
      <c r="ACB105"/>
      <c r="ACC105"/>
      <c r="ACD105"/>
      <c r="ACE105"/>
      <c r="ACF105"/>
      <c r="ACG105"/>
      <c r="ACH105"/>
      <c r="ACI105"/>
      <c r="ACJ105"/>
      <c r="ACK105"/>
      <c r="ACL105"/>
      <c r="ACM105"/>
      <c r="ACN105"/>
      <c r="ACO105"/>
      <c r="ACP105"/>
      <c r="ACQ105"/>
      <c r="ACR105"/>
      <c r="ACS105"/>
      <c r="ACT105"/>
      <c r="ACU105"/>
      <c r="ACV105"/>
      <c r="ACW105"/>
      <c r="ACX105"/>
      <c r="ACY105"/>
      <c r="ACZ105"/>
      <c r="ADA105"/>
      <c r="ADB105"/>
      <c r="ADC105"/>
      <c r="ADD105"/>
      <c r="ADE105"/>
      <c r="ADF105"/>
      <c r="ADG105"/>
      <c r="ADH105"/>
      <c r="ADI105"/>
      <c r="ADJ105"/>
      <c r="ADK105"/>
      <c r="ADL105"/>
      <c r="ADM105"/>
      <c r="ADN105"/>
      <c r="ADO105"/>
      <c r="ADP105"/>
      <c r="ADQ105"/>
      <c r="ADR105"/>
      <c r="ADS105"/>
      <c r="ADT105"/>
      <c r="ADU105"/>
      <c r="ADV105"/>
      <c r="ADW105"/>
      <c r="ADX105"/>
      <c r="ADY105"/>
      <c r="ADZ105"/>
      <c r="AEA105"/>
      <c r="AEB105"/>
      <c r="AEC105"/>
      <c r="AED105"/>
      <c r="AEE105"/>
      <c r="AEF105"/>
      <c r="AEG105"/>
      <c r="AEH105"/>
      <c r="AEI105"/>
      <c r="AEJ105"/>
      <c r="AEK105"/>
      <c r="AEL105"/>
      <c r="AEM105"/>
      <c r="AEN105"/>
      <c r="AEO105"/>
      <c r="AEP105"/>
      <c r="AEQ105"/>
      <c r="AER105"/>
      <c r="AES105"/>
      <c r="AET105"/>
      <c r="AEU105"/>
      <c r="AEV105"/>
      <c r="AEW105"/>
      <c r="AEX105"/>
      <c r="AEY105"/>
      <c r="AEZ105"/>
      <c r="AFA105"/>
      <c r="AFB105"/>
      <c r="AFC105"/>
      <c r="AFD105"/>
      <c r="AFE105"/>
      <c r="AFF105"/>
      <c r="AFG105"/>
      <c r="AFH105"/>
      <c r="AFI105"/>
      <c r="AFJ105"/>
      <c r="AFK105"/>
      <c r="AFL105"/>
      <c r="AFM105"/>
      <c r="AFN105"/>
      <c r="AFO105"/>
      <c r="AFP105"/>
      <c r="AFQ105"/>
      <c r="AFR105"/>
      <c r="AFS105"/>
      <c r="AFT105"/>
      <c r="AFU105"/>
      <c r="AFV105"/>
      <c r="AFW105"/>
      <c r="AFX105"/>
      <c r="AFY105"/>
      <c r="AFZ105"/>
      <c r="AGA105"/>
      <c r="AGB105"/>
      <c r="AGC105"/>
      <c r="AGD105"/>
      <c r="AGE105"/>
      <c r="AGF105"/>
      <c r="AGG105"/>
      <c r="AGH105"/>
      <c r="AGI105"/>
      <c r="AGJ105"/>
      <c r="AGK105"/>
      <c r="AGL105"/>
      <c r="AGM105"/>
      <c r="AGN105"/>
      <c r="AGO105"/>
      <c r="AGP105"/>
      <c r="AGQ105"/>
      <c r="AGR105"/>
      <c r="AGS105"/>
      <c r="AGT105"/>
      <c r="AGU105"/>
      <c r="AGV105"/>
      <c r="AGW105"/>
      <c r="AGX105"/>
      <c r="AGY105"/>
      <c r="AGZ105"/>
      <c r="AHA105"/>
      <c r="AHB105"/>
      <c r="AHC105"/>
      <c r="AHD105"/>
      <c r="AHE105"/>
      <c r="AHF105"/>
      <c r="AHG105"/>
      <c r="AHH105"/>
      <c r="AHI105"/>
      <c r="AHJ105"/>
      <c r="AHK105"/>
      <c r="AHL105"/>
      <c r="AHM105"/>
      <c r="AHN105"/>
      <c r="AHO105"/>
      <c r="AHP105"/>
      <c r="AHQ105"/>
      <c r="AHR105"/>
      <c r="AHS105"/>
      <c r="AHT105"/>
      <c r="AHU105"/>
      <c r="AHV105"/>
      <c r="AHW105"/>
      <c r="AHX105"/>
      <c r="AHY105"/>
      <c r="AHZ105"/>
      <c r="AIA105"/>
      <c r="AIB105"/>
      <c r="AIC105"/>
      <c r="AID105"/>
      <c r="AIE105"/>
      <c r="AIF105"/>
      <c r="AIG105"/>
      <c r="AIH105"/>
      <c r="AII105"/>
      <c r="AIJ105"/>
      <c r="AIK105"/>
      <c r="AIL105"/>
      <c r="AIM105"/>
      <c r="AIN105"/>
      <c r="AIO105"/>
      <c r="AIP105"/>
      <c r="AIQ105"/>
      <c r="AIR105"/>
      <c r="AIS105"/>
      <c r="AIT105"/>
      <c r="AIU105"/>
      <c r="AIV105"/>
      <c r="AIW105"/>
      <c r="AIX105"/>
      <c r="AIY105"/>
      <c r="AIZ105"/>
      <c r="AJA105"/>
      <c r="AJB105"/>
      <c r="AJC105"/>
      <c r="AJD105"/>
      <c r="AJE105"/>
      <c r="AJF105"/>
      <c r="AJG105"/>
      <c r="AJH105"/>
      <c r="AJI105"/>
      <c r="AJJ105"/>
      <c r="AJK105"/>
      <c r="AJL105"/>
      <c r="AJM105"/>
      <c r="AJN105"/>
      <c r="AJO105"/>
      <c r="AJP105"/>
      <c r="AJQ105"/>
      <c r="AJR105"/>
      <c r="AJS105"/>
      <c r="AJT105"/>
      <c r="AJU105"/>
      <c r="AJV105"/>
      <c r="AJW105"/>
      <c r="AJX105"/>
      <c r="AJY105"/>
      <c r="AJZ105"/>
      <c r="AKA105"/>
      <c r="AKB105"/>
      <c r="AKC105"/>
      <c r="AKD105"/>
      <c r="AKE105"/>
      <c r="AKF105"/>
      <c r="AKG105"/>
      <c r="AKH105"/>
      <c r="AKI105"/>
      <c r="AKJ105"/>
      <c r="AKK105"/>
      <c r="AKL105"/>
      <c r="AKM105"/>
      <c r="AKN105"/>
      <c r="AKO105"/>
      <c r="AKP105"/>
      <c r="AKQ105"/>
      <c r="AKR105"/>
      <c r="AKS105"/>
      <c r="AKT105"/>
      <c r="AKU105"/>
      <c r="AKV105"/>
      <c r="AKW105"/>
      <c r="AKX105"/>
      <c r="AKY105"/>
      <c r="AKZ105"/>
      <c r="ALA105"/>
      <c r="ALB105"/>
      <c r="ALC105"/>
      <c r="ALD105"/>
      <c r="ALE105"/>
      <c r="ALF105"/>
      <c r="ALG105"/>
      <c r="ALH105"/>
      <c r="ALI105"/>
      <c r="ALJ105"/>
      <c r="ALK105"/>
      <c r="ALL105"/>
      <c r="ALM105"/>
      <c r="ALN105"/>
      <c r="ALO105"/>
      <c r="ALP105"/>
      <c r="ALQ105"/>
      <c r="ALR105"/>
      <c r="ALS105"/>
      <c r="ALT105"/>
      <c r="ALU105"/>
      <c r="ALV105"/>
      <c r="ALW105"/>
      <c r="ALX105"/>
      <c r="ALY105"/>
      <c r="ALZ105"/>
      <c r="AMA105"/>
      <c r="AMB105"/>
      <c r="AMC105"/>
      <c r="AMD105"/>
      <c r="AME105"/>
      <c r="AMF105"/>
      <c r="AMG105"/>
      <c r="AMH105"/>
      <c r="AMI105"/>
    </row>
    <row r="106" spans="2:1023" s="12" customFormat="1" ht="18.399999999999999" customHeight="1" x14ac:dyDescent="0.2">
      <c r="B106"/>
      <c r="C106"/>
      <c r="D106" s="1"/>
      <c r="E106" s="1"/>
      <c r="F106" s="5"/>
      <c r="G106" s="5"/>
      <c r="H106" s="1"/>
      <c r="I106" s="44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  <c r="AHY106"/>
      <c r="AHZ106"/>
      <c r="AIA106"/>
      <c r="AIB106"/>
      <c r="AIC106"/>
      <c r="AID106"/>
      <c r="AIE106"/>
      <c r="AIF106"/>
      <c r="AIG106"/>
      <c r="AIH106"/>
      <c r="AII106"/>
      <c r="AIJ106"/>
      <c r="AIK106"/>
      <c r="AIL106"/>
      <c r="AIM106"/>
      <c r="AIN106"/>
      <c r="AIO106"/>
      <c r="AIP106"/>
      <c r="AIQ106"/>
      <c r="AIR106"/>
      <c r="AIS106"/>
      <c r="AIT106"/>
      <c r="AIU106"/>
      <c r="AIV106"/>
      <c r="AIW106"/>
      <c r="AIX106"/>
      <c r="AIY106"/>
      <c r="AIZ106"/>
      <c r="AJA106"/>
      <c r="AJB106"/>
      <c r="AJC106"/>
      <c r="AJD106"/>
      <c r="AJE106"/>
      <c r="AJF106"/>
      <c r="AJG106"/>
      <c r="AJH106"/>
      <c r="AJI106"/>
      <c r="AJJ106"/>
      <c r="AJK106"/>
      <c r="AJL106"/>
      <c r="AJM106"/>
      <c r="AJN106"/>
      <c r="AJO106"/>
      <c r="AJP106"/>
      <c r="AJQ106"/>
      <c r="AJR106"/>
      <c r="AJS106"/>
      <c r="AJT106"/>
      <c r="AJU106"/>
      <c r="AJV106"/>
      <c r="AJW106"/>
      <c r="AJX106"/>
      <c r="AJY106"/>
      <c r="AJZ106"/>
      <c r="AKA106"/>
      <c r="AKB106"/>
      <c r="AKC106"/>
      <c r="AKD106"/>
      <c r="AKE106"/>
      <c r="AKF106"/>
      <c r="AKG106"/>
      <c r="AKH106"/>
      <c r="AKI106"/>
      <c r="AKJ106"/>
      <c r="AKK106"/>
      <c r="AKL106"/>
      <c r="AKM106"/>
      <c r="AKN106"/>
      <c r="AKO106"/>
      <c r="AKP106"/>
      <c r="AKQ106"/>
      <c r="AKR106"/>
      <c r="AKS106"/>
      <c r="AKT106"/>
      <c r="AKU106"/>
      <c r="AKV106"/>
      <c r="AKW106"/>
      <c r="AKX106"/>
      <c r="AKY106"/>
      <c r="AKZ106"/>
      <c r="ALA106"/>
      <c r="ALB106"/>
      <c r="ALC106"/>
      <c r="ALD106"/>
      <c r="ALE106"/>
      <c r="ALF106"/>
      <c r="ALG106"/>
      <c r="ALH106"/>
      <c r="ALI106"/>
      <c r="ALJ106"/>
      <c r="ALK106"/>
      <c r="ALL106"/>
      <c r="ALM106"/>
      <c r="ALN106"/>
      <c r="ALO106"/>
      <c r="ALP106"/>
      <c r="ALQ106"/>
      <c r="ALR106"/>
      <c r="ALS106"/>
      <c r="ALT106"/>
      <c r="ALU106"/>
      <c r="ALV106"/>
      <c r="ALW106"/>
      <c r="ALX106"/>
      <c r="ALY106"/>
      <c r="ALZ106"/>
      <c r="AMA106"/>
      <c r="AMB106"/>
      <c r="AMC106"/>
      <c r="AMD106"/>
      <c r="AME106"/>
      <c r="AMF106"/>
      <c r="AMG106"/>
      <c r="AMH106"/>
      <c r="AMI106"/>
    </row>
    <row r="107" spans="2:1023" s="12" customFormat="1" ht="18.399999999999999" customHeight="1" x14ac:dyDescent="0.2">
      <c r="B107"/>
      <c r="C107"/>
      <c r="D107" s="1"/>
      <c r="E107" s="1"/>
      <c r="F107" s="5"/>
      <c r="G107" s="5"/>
      <c r="H107" s="1"/>
      <c r="I107" s="44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  <c r="AHY107"/>
      <c r="AHZ107"/>
      <c r="AIA107"/>
      <c r="AIB107"/>
      <c r="AIC107"/>
      <c r="AID107"/>
      <c r="AIE107"/>
      <c r="AIF107"/>
      <c r="AIG107"/>
      <c r="AIH107"/>
      <c r="AII107"/>
      <c r="AIJ107"/>
      <c r="AIK107"/>
      <c r="AIL107"/>
      <c r="AIM107"/>
      <c r="AIN107"/>
      <c r="AIO107"/>
      <c r="AIP107"/>
      <c r="AIQ107"/>
      <c r="AIR107"/>
      <c r="AIS107"/>
      <c r="AIT107"/>
      <c r="AIU107"/>
      <c r="AIV107"/>
      <c r="AIW107"/>
      <c r="AIX107"/>
      <c r="AIY107"/>
      <c r="AIZ107"/>
      <c r="AJA107"/>
      <c r="AJB107"/>
      <c r="AJC107"/>
      <c r="AJD107"/>
      <c r="AJE107"/>
      <c r="AJF107"/>
      <c r="AJG107"/>
      <c r="AJH107"/>
      <c r="AJI107"/>
      <c r="AJJ107"/>
      <c r="AJK107"/>
      <c r="AJL107"/>
      <c r="AJM107"/>
      <c r="AJN107"/>
      <c r="AJO107"/>
      <c r="AJP107"/>
      <c r="AJQ107"/>
      <c r="AJR107"/>
      <c r="AJS107"/>
      <c r="AJT107"/>
      <c r="AJU107"/>
      <c r="AJV107"/>
      <c r="AJW107"/>
      <c r="AJX107"/>
      <c r="AJY107"/>
      <c r="AJZ107"/>
      <c r="AKA107"/>
      <c r="AKB107"/>
      <c r="AKC107"/>
      <c r="AKD107"/>
      <c r="AKE107"/>
      <c r="AKF107"/>
      <c r="AKG107"/>
      <c r="AKH107"/>
      <c r="AKI107"/>
      <c r="AKJ107"/>
      <c r="AKK107"/>
      <c r="AKL107"/>
      <c r="AKM107"/>
      <c r="AKN107"/>
      <c r="AKO107"/>
      <c r="AKP107"/>
      <c r="AKQ107"/>
      <c r="AKR107"/>
      <c r="AKS107"/>
      <c r="AKT107"/>
      <c r="AKU107"/>
      <c r="AKV107"/>
      <c r="AKW107"/>
      <c r="AKX107"/>
      <c r="AKY107"/>
      <c r="AKZ107"/>
      <c r="ALA107"/>
      <c r="ALB107"/>
      <c r="ALC107"/>
      <c r="ALD107"/>
      <c r="ALE107"/>
      <c r="ALF107"/>
      <c r="ALG107"/>
      <c r="ALH107"/>
      <c r="ALI107"/>
      <c r="ALJ107"/>
      <c r="ALK107"/>
      <c r="ALL107"/>
      <c r="ALM107"/>
      <c r="ALN107"/>
      <c r="ALO107"/>
      <c r="ALP107"/>
      <c r="ALQ107"/>
      <c r="ALR107"/>
      <c r="ALS107"/>
      <c r="ALT107"/>
      <c r="ALU107"/>
      <c r="ALV107"/>
      <c r="ALW107"/>
      <c r="ALX107"/>
      <c r="ALY107"/>
      <c r="ALZ107"/>
      <c r="AMA107"/>
      <c r="AMB107"/>
      <c r="AMC107"/>
      <c r="AMD107"/>
      <c r="AME107"/>
      <c r="AMF107"/>
      <c r="AMG107"/>
      <c r="AMH107"/>
      <c r="AMI107"/>
    </row>
    <row r="108" spans="2:1023" s="12" customFormat="1" ht="18.399999999999999" customHeight="1" x14ac:dyDescent="0.2">
      <c r="B108"/>
      <c r="C108"/>
      <c r="D108" s="1"/>
      <c r="E108" s="1"/>
      <c r="F108" s="5"/>
      <c r="G108" s="5"/>
      <c r="H108" s="1"/>
      <c r="I108" s="44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  <c r="AHY108"/>
      <c r="AHZ108"/>
      <c r="AIA108"/>
      <c r="AIB108"/>
      <c r="AIC108"/>
      <c r="AID108"/>
      <c r="AIE108"/>
      <c r="AIF108"/>
      <c r="AIG108"/>
      <c r="AIH108"/>
      <c r="AII108"/>
      <c r="AIJ108"/>
      <c r="AIK108"/>
      <c r="AIL108"/>
      <c r="AIM108"/>
      <c r="AIN108"/>
      <c r="AIO108"/>
      <c r="AIP108"/>
      <c r="AIQ108"/>
      <c r="AIR108"/>
      <c r="AIS108"/>
      <c r="AIT108"/>
      <c r="AIU108"/>
      <c r="AIV108"/>
      <c r="AIW108"/>
      <c r="AIX108"/>
      <c r="AIY108"/>
      <c r="AIZ108"/>
      <c r="AJA108"/>
      <c r="AJB108"/>
      <c r="AJC108"/>
      <c r="AJD108"/>
      <c r="AJE108"/>
      <c r="AJF108"/>
      <c r="AJG108"/>
      <c r="AJH108"/>
      <c r="AJI108"/>
      <c r="AJJ108"/>
      <c r="AJK108"/>
      <c r="AJL108"/>
      <c r="AJM108"/>
      <c r="AJN108"/>
      <c r="AJO108"/>
      <c r="AJP108"/>
      <c r="AJQ108"/>
      <c r="AJR108"/>
      <c r="AJS108"/>
      <c r="AJT108"/>
      <c r="AJU108"/>
      <c r="AJV108"/>
      <c r="AJW108"/>
      <c r="AJX108"/>
      <c r="AJY108"/>
      <c r="AJZ108"/>
      <c r="AKA108"/>
      <c r="AKB108"/>
      <c r="AKC108"/>
      <c r="AKD108"/>
      <c r="AKE108"/>
      <c r="AKF108"/>
      <c r="AKG108"/>
      <c r="AKH108"/>
      <c r="AKI108"/>
      <c r="AKJ108"/>
      <c r="AKK108"/>
      <c r="AKL108"/>
      <c r="AKM108"/>
      <c r="AKN108"/>
      <c r="AKO108"/>
      <c r="AKP108"/>
      <c r="AKQ108"/>
      <c r="AKR108"/>
      <c r="AKS108"/>
      <c r="AKT108"/>
      <c r="AKU108"/>
      <c r="AKV108"/>
      <c r="AKW108"/>
      <c r="AKX108"/>
      <c r="AKY108"/>
      <c r="AKZ108"/>
      <c r="ALA108"/>
      <c r="ALB108"/>
      <c r="ALC108"/>
      <c r="ALD108"/>
      <c r="ALE108"/>
      <c r="ALF108"/>
      <c r="ALG108"/>
      <c r="ALH108"/>
      <c r="ALI108"/>
      <c r="ALJ108"/>
      <c r="ALK108"/>
      <c r="ALL108"/>
      <c r="ALM108"/>
      <c r="ALN108"/>
      <c r="ALO108"/>
      <c r="ALP108"/>
      <c r="ALQ108"/>
      <c r="ALR108"/>
      <c r="ALS108"/>
      <c r="ALT108"/>
      <c r="ALU108"/>
      <c r="ALV108"/>
      <c r="ALW108"/>
      <c r="ALX108"/>
      <c r="ALY108"/>
      <c r="ALZ108"/>
      <c r="AMA108"/>
      <c r="AMB108"/>
      <c r="AMC108"/>
      <c r="AMD108"/>
      <c r="AME108"/>
      <c r="AMF108"/>
      <c r="AMG108"/>
      <c r="AMH108"/>
      <c r="AMI108"/>
    </row>
    <row r="109" spans="2:1023" s="12" customFormat="1" ht="18.399999999999999" customHeight="1" x14ac:dyDescent="0.2">
      <c r="B109"/>
      <c r="C109"/>
      <c r="D109" s="1"/>
      <c r="E109" s="1"/>
      <c r="F109" s="5"/>
      <c r="G109" s="5"/>
      <c r="H109" s="1"/>
      <c r="I109" s="44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  <c r="AHY109"/>
      <c r="AHZ109"/>
      <c r="AIA109"/>
      <c r="AIB109"/>
      <c r="AIC109"/>
      <c r="AID109"/>
      <c r="AIE109"/>
      <c r="AIF109"/>
      <c r="AIG109"/>
      <c r="AIH109"/>
      <c r="AII109"/>
      <c r="AIJ109"/>
      <c r="AIK109"/>
      <c r="AIL109"/>
      <c r="AIM109"/>
      <c r="AIN109"/>
      <c r="AIO109"/>
      <c r="AIP109"/>
      <c r="AIQ109"/>
      <c r="AIR109"/>
      <c r="AIS109"/>
      <c r="AIT109"/>
      <c r="AIU109"/>
      <c r="AIV109"/>
      <c r="AIW109"/>
      <c r="AIX109"/>
      <c r="AIY109"/>
      <c r="AIZ109"/>
      <c r="AJA109"/>
      <c r="AJB109"/>
      <c r="AJC109"/>
      <c r="AJD109"/>
      <c r="AJE109"/>
      <c r="AJF109"/>
      <c r="AJG109"/>
      <c r="AJH109"/>
      <c r="AJI109"/>
      <c r="AJJ109"/>
      <c r="AJK109"/>
      <c r="AJL109"/>
      <c r="AJM109"/>
      <c r="AJN109"/>
      <c r="AJO109"/>
      <c r="AJP109"/>
      <c r="AJQ109"/>
      <c r="AJR109"/>
      <c r="AJS109"/>
      <c r="AJT109"/>
      <c r="AJU109"/>
      <c r="AJV109"/>
      <c r="AJW109"/>
      <c r="AJX109"/>
      <c r="AJY109"/>
      <c r="AJZ109"/>
      <c r="AKA109"/>
      <c r="AKB109"/>
      <c r="AKC109"/>
      <c r="AKD109"/>
      <c r="AKE109"/>
      <c r="AKF109"/>
      <c r="AKG109"/>
      <c r="AKH109"/>
      <c r="AKI109"/>
      <c r="AKJ109"/>
      <c r="AKK109"/>
      <c r="AKL109"/>
      <c r="AKM109"/>
      <c r="AKN109"/>
      <c r="AKO109"/>
      <c r="AKP109"/>
      <c r="AKQ109"/>
      <c r="AKR109"/>
      <c r="AKS109"/>
      <c r="AKT109"/>
      <c r="AKU109"/>
      <c r="AKV109"/>
      <c r="AKW109"/>
      <c r="AKX109"/>
      <c r="AKY109"/>
      <c r="AKZ109"/>
      <c r="ALA109"/>
      <c r="ALB109"/>
      <c r="ALC109"/>
      <c r="ALD109"/>
      <c r="ALE109"/>
      <c r="ALF109"/>
      <c r="ALG109"/>
      <c r="ALH109"/>
      <c r="ALI109"/>
      <c r="ALJ109"/>
      <c r="ALK109"/>
      <c r="ALL109"/>
      <c r="ALM109"/>
      <c r="ALN109"/>
      <c r="ALO109"/>
      <c r="ALP109"/>
      <c r="ALQ109"/>
      <c r="ALR109"/>
      <c r="ALS109"/>
      <c r="ALT109"/>
      <c r="ALU109"/>
      <c r="ALV109"/>
      <c r="ALW109"/>
      <c r="ALX109"/>
      <c r="ALY109"/>
      <c r="ALZ109"/>
      <c r="AMA109"/>
      <c r="AMB109"/>
      <c r="AMC109"/>
      <c r="AMD109"/>
      <c r="AME109"/>
      <c r="AMF109"/>
      <c r="AMG109"/>
      <c r="AMH109"/>
      <c r="AMI109"/>
    </row>
    <row r="110" spans="2:1023" s="12" customFormat="1" ht="18.399999999999999" customHeight="1" x14ac:dyDescent="0.2">
      <c r="B110"/>
      <c r="C110"/>
      <c r="D110" s="1"/>
      <c r="E110" s="1"/>
      <c r="F110" s="5"/>
      <c r="G110" s="5"/>
      <c r="H110" s="1"/>
      <c r="I110" s="44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  <c r="RM110"/>
      <c r="RN110"/>
      <c r="RO110"/>
      <c r="RP110"/>
      <c r="RQ110"/>
      <c r="RR110"/>
      <c r="RS110"/>
      <c r="RT110"/>
      <c r="RU110"/>
      <c r="RV110"/>
      <c r="RW110"/>
      <c r="RX110"/>
      <c r="RY110"/>
      <c r="RZ110"/>
      <c r="SA110"/>
      <c r="SB110"/>
      <c r="SC110"/>
      <c r="SD110"/>
      <c r="SE110"/>
      <c r="SF110"/>
      <c r="SG110"/>
      <c r="SH110"/>
      <c r="SI110"/>
      <c r="SJ110"/>
      <c r="SK110"/>
      <c r="SL110"/>
      <c r="SM110"/>
      <c r="SN110"/>
      <c r="SO110"/>
      <c r="SP110"/>
      <c r="SQ110"/>
      <c r="SR110"/>
      <c r="SS110"/>
      <c r="ST110"/>
      <c r="SU110"/>
      <c r="SV110"/>
      <c r="SW110"/>
      <c r="SX110"/>
      <c r="SY110"/>
      <c r="SZ110"/>
      <c r="TA110"/>
      <c r="TB110"/>
      <c r="TC110"/>
      <c r="TD110"/>
      <c r="TE110"/>
      <c r="TF110"/>
      <c r="TG110"/>
      <c r="TH110"/>
      <c r="TI110"/>
      <c r="TJ110"/>
      <c r="TK110"/>
      <c r="TL110"/>
      <c r="TM110"/>
      <c r="TN110"/>
      <c r="TO110"/>
      <c r="TP110"/>
      <c r="TQ110"/>
      <c r="TR110"/>
      <c r="TS110"/>
      <c r="TT110"/>
      <c r="TU110"/>
      <c r="TV110"/>
      <c r="TW110"/>
      <c r="TX110"/>
      <c r="TY110"/>
      <c r="TZ110"/>
      <c r="UA110"/>
      <c r="UB110"/>
      <c r="UC110"/>
      <c r="UD110"/>
      <c r="UE110"/>
      <c r="UF110"/>
      <c r="UG110"/>
      <c r="UH110"/>
      <c r="UI110"/>
      <c r="UJ110"/>
      <c r="UK110"/>
      <c r="UL110"/>
      <c r="UM110"/>
      <c r="UN110"/>
      <c r="UO110"/>
      <c r="UP110"/>
      <c r="UQ110"/>
      <c r="UR110"/>
      <c r="US110"/>
      <c r="UT110"/>
      <c r="UU110"/>
      <c r="UV110"/>
      <c r="UW110"/>
      <c r="UX110"/>
      <c r="UY110"/>
      <c r="UZ110"/>
      <c r="VA110"/>
      <c r="VB110"/>
      <c r="VC110"/>
      <c r="VD110"/>
      <c r="VE110"/>
      <c r="VF110"/>
      <c r="VG110"/>
      <c r="VH110"/>
      <c r="VI110"/>
      <c r="VJ110"/>
      <c r="VK110"/>
      <c r="VL110"/>
      <c r="VM110"/>
      <c r="VN110"/>
      <c r="VO110"/>
      <c r="VP110"/>
      <c r="VQ110"/>
      <c r="VR110"/>
      <c r="VS110"/>
      <c r="VT110"/>
      <c r="VU110"/>
      <c r="VV110"/>
      <c r="VW110"/>
      <c r="VX110"/>
      <c r="VY110"/>
      <c r="VZ110"/>
      <c r="WA110"/>
      <c r="WB110"/>
      <c r="WC110"/>
      <c r="WD110"/>
      <c r="WE110"/>
      <c r="WF110"/>
      <c r="WG110"/>
      <c r="WH110"/>
      <c r="WI110"/>
      <c r="WJ110"/>
      <c r="WK110"/>
      <c r="WL110"/>
      <c r="WM110"/>
      <c r="WN110"/>
      <c r="WO110"/>
      <c r="WP110"/>
      <c r="WQ110"/>
      <c r="WR110"/>
      <c r="WS110"/>
      <c r="WT110"/>
      <c r="WU110"/>
      <c r="WV110"/>
      <c r="WW110"/>
      <c r="WX110"/>
      <c r="WY110"/>
      <c r="WZ110"/>
      <c r="XA110"/>
      <c r="XB110"/>
      <c r="XC110"/>
      <c r="XD110"/>
      <c r="XE110"/>
      <c r="XF110"/>
      <c r="XG110"/>
      <c r="XH110"/>
      <c r="XI110"/>
      <c r="XJ110"/>
      <c r="XK110"/>
      <c r="XL110"/>
      <c r="XM110"/>
      <c r="XN110"/>
      <c r="XO110"/>
      <c r="XP110"/>
      <c r="XQ110"/>
      <c r="XR110"/>
      <c r="XS110"/>
      <c r="XT110"/>
      <c r="XU110"/>
      <c r="XV110"/>
      <c r="XW110"/>
      <c r="XX110"/>
      <c r="XY110"/>
      <c r="XZ110"/>
      <c r="YA110"/>
      <c r="YB110"/>
      <c r="YC110"/>
      <c r="YD110"/>
      <c r="YE110"/>
      <c r="YF110"/>
      <c r="YG110"/>
      <c r="YH110"/>
      <c r="YI110"/>
      <c r="YJ110"/>
      <c r="YK110"/>
      <c r="YL110"/>
      <c r="YM110"/>
      <c r="YN110"/>
      <c r="YO110"/>
      <c r="YP110"/>
      <c r="YQ110"/>
      <c r="YR110"/>
      <c r="YS110"/>
      <c r="YT110"/>
      <c r="YU110"/>
      <c r="YV110"/>
      <c r="YW110"/>
      <c r="YX110"/>
      <c r="YY110"/>
      <c r="YZ110"/>
      <c r="ZA110"/>
      <c r="ZB110"/>
      <c r="ZC110"/>
      <c r="ZD110"/>
      <c r="ZE110"/>
      <c r="ZF110"/>
      <c r="ZG110"/>
      <c r="ZH110"/>
      <c r="ZI110"/>
      <c r="ZJ110"/>
      <c r="ZK110"/>
      <c r="ZL110"/>
      <c r="ZM110"/>
      <c r="ZN110"/>
      <c r="ZO110"/>
      <c r="ZP110"/>
      <c r="ZQ110"/>
      <c r="ZR110"/>
      <c r="ZS110"/>
      <c r="ZT110"/>
      <c r="ZU110"/>
      <c r="ZV110"/>
      <c r="ZW110"/>
      <c r="ZX110"/>
      <c r="ZY110"/>
      <c r="ZZ110"/>
      <c r="AAA110"/>
      <c r="AAB110"/>
      <c r="AAC110"/>
      <c r="AAD110"/>
      <c r="AAE110"/>
      <c r="AAF110"/>
      <c r="AAG110"/>
      <c r="AAH110"/>
      <c r="AAI110"/>
      <c r="AAJ110"/>
      <c r="AAK110"/>
      <c r="AAL110"/>
      <c r="AAM110"/>
      <c r="AAN110"/>
      <c r="AAO110"/>
      <c r="AAP110"/>
      <c r="AAQ110"/>
      <c r="AAR110"/>
      <c r="AAS110"/>
      <c r="AAT110"/>
      <c r="AAU110"/>
      <c r="AAV110"/>
      <c r="AAW110"/>
      <c r="AAX110"/>
      <c r="AAY110"/>
      <c r="AAZ110"/>
      <c r="ABA110"/>
      <c r="ABB110"/>
      <c r="ABC110"/>
      <c r="ABD110"/>
      <c r="ABE110"/>
      <c r="ABF110"/>
      <c r="ABG110"/>
      <c r="ABH110"/>
      <c r="ABI110"/>
      <c r="ABJ110"/>
      <c r="ABK110"/>
      <c r="ABL110"/>
      <c r="ABM110"/>
      <c r="ABN110"/>
      <c r="ABO110"/>
      <c r="ABP110"/>
      <c r="ABQ110"/>
      <c r="ABR110"/>
      <c r="ABS110"/>
      <c r="ABT110"/>
      <c r="ABU110"/>
      <c r="ABV110"/>
      <c r="ABW110"/>
      <c r="ABX110"/>
      <c r="ABY110"/>
      <c r="ABZ110"/>
      <c r="ACA110"/>
      <c r="ACB110"/>
      <c r="ACC110"/>
      <c r="ACD110"/>
      <c r="ACE110"/>
      <c r="ACF110"/>
      <c r="ACG110"/>
      <c r="ACH110"/>
      <c r="ACI110"/>
      <c r="ACJ110"/>
      <c r="ACK110"/>
      <c r="ACL110"/>
      <c r="ACM110"/>
      <c r="ACN110"/>
      <c r="ACO110"/>
      <c r="ACP110"/>
      <c r="ACQ110"/>
      <c r="ACR110"/>
      <c r="ACS110"/>
      <c r="ACT110"/>
      <c r="ACU110"/>
      <c r="ACV110"/>
      <c r="ACW110"/>
      <c r="ACX110"/>
      <c r="ACY110"/>
      <c r="ACZ110"/>
      <c r="ADA110"/>
      <c r="ADB110"/>
      <c r="ADC110"/>
      <c r="ADD110"/>
      <c r="ADE110"/>
      <c r="ADF110"/>
      <c r="ADG110"/>
      <c r="ADH110"/>
      <c r="ADI110"/>
      <c r="ADJ110"/>
      <c r="ADK110"/>
      <c r="ADL110"/>
      <c r="ADM110"/>
      <c r="ADN110"/>
      <c r="ADO110"/>
      <c r="ADP110"/>
      <c r="ADQ110"/>
      <c r="ADR110"/>
      <c r="ADS110"/>
      <c r="ADT110"/>
      <c r="ADU110"/>
      <c r="ADV110"/>
      <c r="ADW110"/>
      <c r="ADX110"/>
      <c r="ADY110"/>
      <c r="ADZ110"/>
      <c r="AEA110"/>
      <c r="AEB110"/>
      <c r="AEC110"/>
      <c r="AED110"/>
      <c r="AEE110"/>
      <c r="AEF110"/>
      <c r="AEG110"/>
      <c r="AEH110"/>
      <c r="AEI110"/>
      <c r="AEJ110"/>
      <c r="AEK110"/>
      <c r="AEL110"/>
      <c r="AEM110"/>
      <c r="AEN110"/>
      <c r="AEO110"/>
      <c r="AEP110"/>
      <c r="AEQ110"/>
      <c r="AER110"/>
      <c r="AES110"/>
      <c r="AET110"/>
      <c r="AEU110"/>
      <c r="AEV110"/>
      <c r="AEW110"/>
      <c r="AEX110"/>
      <c r="AEY110"/>
      <c r="AEZ110"/>
      <c r="AFA110"/>
      <c r="AFB110"/>
      <c r="AFC110"/>
      <c r="AFD110"/>
      <c r="AFE110"/>
      <c r="AFF110"/>
      <c r="AFG110"/>
      <c r="AFH110"/>
      <c r="AFI110"/>
      <c r="AFJ110"/>
      <c r="AFK110"/>
      <c r="AFL110"/>
      <c r="AFM110"/>
      <c r="AFN110"/>
      <c r="AFO110"/>
      <c r="AFP110"/>
      <c r="AFQ110"/>
      <c r="AFR110"/>
      <c r="AFS110"/>
      <c r="AFT110"/>
      <c r="AFU110"/>
      <c r="AFV110"/>
      <c r="AFW110"/>
      <c r="AFX110"/>
      <c r="AFY110"/>
      <c r="AFZ110"/>
      <c r="AGA110"/>
      <c r="AGB110"/>
      <c r="AGC110"/>
      <c r="AGD110"/>
      <c r="AGE110"/>
      <c r="AGF110"/>
      <c r="AGG110"/>
      <c r="AGH110"/>
      <c r="AGI110"/>
      <c r="AGJ110"/>
      <c r="AGK110"/>
      <c r="AGL110"/>
      <c r="AGM110"/>
      <c r="AGN110"/>
      <c r="AGO110"/>
      <c r="AGP110"/>
      <c r="AGQ110"/>
      <c r="AGR110"/>
      <c r="AGS110"/>
      <c r="AGT110"/>
      <c r="AGU110"/>
      <c r="AGV110"/>
      <c r="AGW110"/>
      <c r="AGX110"/>
      <c r="AGY110"/>
      <c r="AGZ110"/>
      <c r="AHA110"/>
      <c r="AHB110"/>
      <c r="AHC110"/>
      <c r="AHD110"/>
      <c r="AHE110"/>
      <c r="AHF110"/>
      <c r="AHG110"/>
      <c r="AHH110"/>
      <c r="AHI110"/>
      <c r="AHJ110"/>
      <c r="AHK110"/>
      <c r="AHL110"/>
      <c r="AHM110"/>
      <c r="AHN110"/>
      <c r="AHO110"/>
      <c r="AHP110"/>
      <c r="AHQ110"/>
      <c r="AHR110"/>
      <c r="AHS110"/>
      <c r="AHT110"/>
      <c r="AHU110"/>
      <c r="AHV110"/>
      <c r="AHW110"/>
      <c r="AHX110"/>
      <c r="AHY110"/>
      <c r="AHZ110"/>
      <c r="AIA110"/>
      <c r="AIB110"/>
      <c r="AIC110"/>
      <c r="AID110"/>
      <c r="AIE110"/>
      <c r="AIF110"/>
      <c r="AIG110"/>
      <c r="AIH110"/>
      <c r="AII110"/>
      <c r="AIJ110"/>
      <c r="AIK110"/>
      <c r="AIL110"/>
      <c r="AIM110"/>
      <c r="AIN110"/>
      <c r="AIO110"/>
      <c r="AIP110"/>
      <c r="AIQ110"/>
      <c r="AIR110"/>
      <c r="AIS110"/>
      <c r="AIT110"/>
      <c r="AIU110"/>
      <c r="AIV110"/>
      <c r="AIW110"/>
      <c r="AIX110"/>
      <c r="AIY110"/>
      <c r="AIZ110"/>
      <c r="AJA110"/>
      <c r="AJB110"/>
      <c r="AJC110"/>
      <c r="AJD110"/>
      <c r="AJE110"/>
      <c r="AJF110"/>
      <c r="AJG110"/>
      <c r="AJH110"/>
      <c r="AJI110"/>
      <c r="AJJ110"/>
      <c r="AJK110"/>
      <c r="AJL110"/>
      <c r="AJM110"/>
      <c r="AJN110"/>
      <c r="AJO110"/>
      <c r="AJP110"/>
      <c r="AJQ110"/>
      <c r="AJR110"/>
      <c r="AJS110"/>
      <c r="AJT110"/>
      <c r="AJU110"/>
      <c r="AJV110"/>
      <c r="AJW110"/>
      <c r="AJX110"/>
      <c r="AJY110"/>
      <c r="AJZ110"/>
      <c r="AKA110"/>
      <c r="AKB110"/>
      <c r="AKC110"/>
      <c r="AKD110"/>
      <c r="AKE110"/>
      <c r="AKF110"/>
      <c r="AKG110"/>
      <c r="AKH110"/>
      <c r="AKI110"/>
      <c r="AKJ110"/>
      <c r="AKK110"/>
      <c r="AKL110"/>
      <c r="AKM110"/>
      <c r="AKN110"/>
      <c r="AKO110"/>
      <c r="AKP110"/>
      <c r="AKQ110"/>
      <c r="AKR110"/>
      <c r="AKS110"/>
      <c r="AKT110"/>
      <c r="AKU110"/>
      <c r="AKV110"/>
      <c r="AKW110"/>
      <c r="AKX110"/>
      <c r="AKY110"/>
      <c r="AKZ110"/>
      <c r="ALA110"/>
      <c r="ALB110"/>
      <c r="ALC110"/>
      <c r="ALD110"/>
      <c r="ALE110"/>
      <c r="ALF110"/>
      <c r="ALG110"/>
      <c r="ALH110"/>
      <c r="ALI110"/>
      <c r="ALJ110"/>
      <c r="ALK110"/>
      <c r="ALL110"/>
      <c r="ALM110"/>
      <c r="ALN110"/>
      <c r="ALO110"/>
      <c r="ALP110"/>
      <c r="ALQ110"/>
      <c r="ALR110"/>
      <c r="ALS110"/>
      <c r="ALT110"/>
      <c r="ALU110"/>
      <c r="ALV110"/>
      <c r="ALW110"/>
      <c r="ALX110"/>
      <c r="ALY110"/>
      <c r="ALZ110"/>
      <c r="AMA110"/>
      <c r="AMB110"/>
      <c r="AMC110"/>
      <c r="AMD110"/>
      <c r="AME110"/>
      <c r="AMF110"/>
      <c r="AMG110"/>
      <c r="AMH110"/>
      <c r="AMI110"/>
    </row>
    <row r="111" spans="2:1023" s="12" customFormat="1" ht="18.399999999999999" customHeight="1" x14ac:dyDescent="0.2">
      <c r="B111"/>
      <c r="C111"/>
      <c r="D111" s="1"/>
      <c r="E111" s="1"/>
      <c r="F111" s="5"/>
      <c r="G111" s="5"/>
      <c r="H111" s="1"/>
      <c r="I111" s="44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  <c r="AHY111"/>
      <c r="AHZ111"/>
      <c r="AIA111"/>
      <c r="AIB111"/>
      <c r="AIC111"/>
      <c r="AID111"/>
      <c r="AIE111"/>
      <c r="AIF111"/>
      <c r="AIG111"/>
      <c r="AIH111"/>
      <c r="AII111"/>
      <c r="AIJ111"/>
      <c r="AIK111"/>
      <c r="AIL111"/>
      <c r="AIM111"/>
      <c r="AIN111"/>
      <c r="AIO111"/>
      <c r="AIP111"/>
      <c r="AIQ111"/>
      <c r="AIR111"/>
      <c r="AIS111"/>
      <c r="AIT111"/>
      <c r="AIU111"/>
      <c r="AIV111"/>
      <c r="AIW111"/>
      <c r="AIX111"/>
      <c r="AIY111"/>
      <c r="AIZ111"/>
      <c r="AJA111"/>
      <c r="AJB111"/>
      <c r="AJC111"/>
      <c r="AJD111"/>
      <c r="AJE111"/>
      <c r="AJF111"/>
      <c r="AJG111"/>
      <c r="AJH111"/>
      <c r="AJI111"/>
      <c r="AJJ111"/>
      <c r="AJK111"/>
      <c r="AJL111"/>
      <c r="AJM111"/>
      <c r="AJN111"/>
      <c r="AJO111"/>
      <c r="AJP111"/>
      <c r="AJQ111"/>
      <c r="AJR111"/>
      <c r="AJS111"/>
      <c r="AJT111"/>
      <c r="AJU111"/>
      <c r="AJV111"/>
      <c r="AJW111"/>
      <c r="AJX111"/>
      <c r="AJY111"/>
      <c r="AJZ111"/>
      <c r="AKA111"/>
      <c r="AKB111"/>
      <c r="AKC111"/>
      <c r="AKD111"/>
      <c r="AKE111"/>
      <c r="AKF111"/>
      <c r="AKG111"/>
      <c r="AKH111"/>
      <c r="AKI111"/>
      <c r="AKJ111"/>
      <c r="AKK111"/>
      <c r="AKL111"/>
      <c r="AKM111"/>
      <c r="AKN111"/>
      <c r="AKO111"/>
      <c r="AKP111"/>
      <c r="AKQ111"/>
      <c r="AKR111"/>
      <c r="AKS111"/>
      <c r="AKT111"/>
      <c r="AKU111"/>
      <c r="AKV111"/>
      <c r="AKW111"/>
      <c r="AKX111"/>
      <c r="AKY111"/>
      <c r="AKZ111"/>
      <c r="ALA111"/>
      <c r="ALB111"/>
      <c r="ALC111"/>
      <c r="ALD111"/>
      <c r="ALE111"/>
      <c r="ALF111"/>
      <c r="ALG111"/>
      <c r="ALH111"/>
      <c r="ALI111"/>
      <c r="ALJ111"/>
      <c r="ALK111"/>
      <c r="ALL111"/>
      <c r="ALM111"/>
      <c r="ALN111"/>
      <c r="ALO111"/>
      <c r="ALP111"/>
      <c r="ALQ111"/>
      <c r="ALR111"/>
      <c r="ALS111"/>
      <c r="ALT111"/>
      <c r="ALU111"/>
      <c r="ALV111"/>
      <c r="ALW111"/>
      <c r="ALX111"/>
      <c r="ALY111"/>
      <c r="ALZ111"/>
      <c r="AMA111"/>
      <c r="AMB111"/>
      <c r="AMC111"/>
      <c r="AMD111"/>
      <c r="AME111"/>
      <c r="AMF111"/>
      <c r="AMG111"/>
      <c r="AMH111"/>
      <c r="AMI111"/>
    </row>
  </sheetData>
  <sheetProtection algorithmName="SHA-512" hashValue="QAHZLQcnpts1GYoIWSjhPoNPoChBxJH3caGdtz++CkVMEE8YLK73qRYlflnwqWJAWMw7PHbHjDDWYA+EY9qbVg==" saltValue="dRzh2X3HveRgiwywL/LHaQ==" spinCount="100000" sheet="1" objects="1" scenarios="1"/>
  <mergeCells count="14">
    <mergeCell ref="A38:I38"/>
    <mergeCell ref="A45:H45"/>
    <mergeCell ref="A16:F16"/>
    <mergeCell ref="A17:I17"/>
    <mergeCell ref="A23:F23"/>
    <mergeCell ref="A24:I24"/>
    <mergeCell ref="A31:I31"/>
    <mergeCell ref="A37:F37"/>
    <mergeCell ref="A15:F15"/>
    <mergeCell ref="A2:I2"/>
    <mergeCell ref="A3:I3"/>
    <mergeCell ref="A4:I4"/>
    <mergeCell ref="A10:F10"/>
    <mergeCell ref="A11:I11"/>
  </mergeCells>
  <pageMargins left="0.7" right="0.7" top="0.75" bottom="0.75" header="0.3" footer="0.3"/>
  <pageSetup paperSize="9" scale="71" fitToHeight="0" orientation="landscape" useFirstPageNumber="1" horizontalDpi="300" verticalDpi="300" r:id="rId1"/>
  <headerFooter>
    <oddHeader>&amp;C&amp;A</oddHeader>
    <oddFooter>&amp;CStránka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3D5E0E14BBBF4479CAE7061824573B6" ma:contentTypeVersion="5" ma:contentTypeDescription="Vytvoří nový dokument" ma:contentTypeScope="" ma:versionID="63debf627e5668b13a91bb5e299ee638">
  <xsd:schema xmlns:xsd="http://www.w3.org/2001/XMLSchema" xmlns:xs="http://www.w3.org/2001/XMLSchema" xmlns:p="http://schemas.microsoft.com/office/2006/metadata/properties" xmlns:ns3="8975254d-970d-4dc5-9620-c4bc5c1e5b3d" xmlns:ns4="0cc233ad-f732-4144-9e85-9eb3980ee7e9" targetNamespace="http://schemas.microsoft.com/office/2006/metadata/properties" ma:root="true" ma:fieldsID="65a2958329d9fc93db813af041c04a68" ns3:_="" ns4:_="">
    <xsd:import namespace="8975254d-970d-4dc5-9620-c4bc5c1e5b3d"/>
    <xsd:import namespace="0cc233ad-f732-4144-9e85-9eb3980ee7e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75254d-970d-4dc5-9620-c4bc5c1e5b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c233ad-f732-4144-9e85-9eb3980ee7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5A54CA-2245-42A0-A835-215E0CEFD1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75254d-970d-4dc5-9620-c4bc5c1e5b3d"/>
    <ds:schemaRef ds:uri="0cc233ad-f732-4144-9e85-9eb3980ee7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4A1E78-1368-4575-A73D-6B65D883D3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B8360F-4BE4-4E66-90AC-F00AAFA564C5}">
  <ds:schemaRefs>
    <ds:schemaRef ds:uri="http://schemas.microsoft.com/office/2006/documentManagement/types"/>
    <ds:schemaRef ds:uri="0cc233ad-f732-4144-9e85-9eb3980ee7e9"/>
    <ds:schemaRef ds:uri="http://purl.org/dc/elements/1.1/"/>
    <ds:schemaRef ds:uri="http://schemas.microsoft.com/office/2006/metadata/properties"/>
    <ds:schemaRef ds:uri="8975254d-970d-4dc5-9620-c4bc5c1e5b3d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Rozpočet_založení</vt:lpstr>
      <vt:lpstr>Plán péče_1. rok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42060</dc:creator>
  <dc:description/>
  <cp:lastModifiedBy>Drábek Petr</cp:lastModifiedBy>
  <cp:revision>2</cp:revision>
  <cp:lastPrinted>2022-12-04T18:00:02Z</cp:lastPrinted>
  <dcterms:created xsi:type="dcterms:W3CDTF">2021-07-29T08:32:44Z</dcterms:created>
  <dcterms:modified xsi:type="dcterms:W3CDTF">2023-07-21T10:59:25Z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0x01010023D5E0E14BBBF4479CAE7061824573B6</vt:lpwstr>
  </property>
</Properties>
</file>