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mpesova.martina\Desktop\VZ Upgrade telefon.ústředny\"/>
    </mc:Choice>
  </mc:AlternateContent>
  <xr:revisionPtr revIDLastSave="0" documentId="13_ncr:1_{DBDA876B-953A-41FD-A941-B98B5F834149}" xr6:coauthVersionLast="47" xr6:coauthVersionMax="47" xr10:uidLastSave="{00000000-0000-0000-0000-000000000000}"/>
  <workbookProtection workbookAlgorithmName="SHA-512" workbookHashValue="xPnrvMOwhNM179G2R2tiMme6XxK6tAEMUqRL/vYnlMt3SwEaPL2GfvDcLXKdnGxoyeiXt5Jl6qCUs/YWs3Mp8w==" workbookSaltValue="8AAhtmqI6Szs+IvNtyUqJw==" workbookSpinCount="100000" lockStructure="1"/>
  <bookViews>
    <workbookView xWindow="-120" yWindow="-120" windowWidth="29040" windowHeight="15840" xr2:uid="{B82409C2-8F0D-4314-BEB5-C5B43E73A7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D6" i="1"/>
  <c r="D7" i="1"/>
  <c r="D10" i="1"/>
  <c r="D13" i="1"/>
  <c r="D14" i="1"/>
  <c r="D17" i="1"/>
  <c r="D20" i="1"/>
  <c r="D21" i="1"/>
  <c r="D22" i="1"/>
  <c r="D23" i="1"/>
  <c r="D24" i="1"/>
  <c r="D53" i="1"/>
  <c r="D52" i="1"/>
  <c r="D51" i="1"/>
  <c r="D47" i="1"/>
  <c r="D46" i="1"/>
  <c r="D45" i="1"/>
  <c r="D42" i="1"/>
  <c r="D41" i="1"/>
  <c r="D40" i="1"/>
  <c r="D35" i="1"/>
  <c r="D34" i="1"/>
  <c r="D33" i="1"/>
  <c r="D30" i="1"/>
  <c r="D29" i="1"/>
  <c r="D48" i="1" l="1"/>
  <c r="D59" i="1" s="1"/>
  <c r="D36" i="1"/>
  <c r="D25" i="1"/>
</calcChain>
</file>

<file path=xl/sharedStrings.xml><?xml version="1.0" encoding="utf-8"?>
<sst xmlns="http://schemas.openxmlformats.org/spreadsheetml/2006/main" count="47" uniqueCount="41">
  <si>
    <t>Národní třída 25</t>
  </si>
  <si>
    <t>OmniPCX Enterprise Crystal hardware</t>
  </si>
  <si>
    <t>množství</t>
  </si>
  <si>
    <t>VoIP přístupová karta INT-IP3 karta včetně rozhraní 10/100/1000 Base-T conn</t>
  </si>
  <si>
    <t>Hlasová infrastruktura</t>
  </si>
  <si>
    <t>Datová infrastruktura</t>
  </si>
  <si>
    <t>záslepka do Rack1</t>
  </si>
  <si>
    <t>montážní sada pro Rack 1</t>
  </si>
  <si>
    <t>Aplikace</t>
  </si>
  <si>
    <t>CLIP on Z, licence zobrazení volajícího čísla pro analog. tel. – 1 uživatel</t>
  </si>
  <si>
    <t>Uživatelské SW licence</t>
  </si>
  <si>
    <t>Alcatel-Lucent OmniPCX Enterprise Purple R100.1 software licence</t>
  </si>
  <si>
    <t>OmniPCX Enterprise upgrade softwaru – 1 uživatel</t>
  </si>
  <si>
    <t>Horní Valy 2</t>
  </si>
  <si>
    <t xml:space="preserve">Alcatel-Lucent IP Media brána Rack 3 velikost 3,5U,150W modul, napájení 100/240 VAC </t>
  </si>
  <si>
    <t>obecný napájecí kabel</t>
  </si>
  <si>
    <t>montážní sada pro Rack 3</t>
  </si>
  <si>
    <t>záslepka do Rack 3</t>
  </si>
  <si>
    <t xml:space="preserve">karta analogových rozhraní SLI16-2 </t>
  </si>
  <si>
    <t>externí bateriový box 36V pro OmniPCX Enterprise Rack 3, včetně baterií</t>
  </si>
  <si>
    <t xml:space="preserve">karta digitálních rozhraní UAI16-1 </t>
  </si>
  <si>
    <t>záslepka do Rack 3 (x1)</t>
  </si>
  <si>
    <t>Programové práce na tel. systémech</t>
  </si>
  <si>
    <t>Dopravné</t>
  </si>
  <si>
    <t>Ostatní materiál (převodníky na optiku, držáky do reku, atd. ..)</t>
  </si>
  <si>
    <t>analogová prémiová licence – 1 uživatel</t>
  </si>
  <si>
    <t>úprava velikosti systému</t>
  </si>
  <si>
    <t xml:space="preserve"> Národní třída 25 - celkem Kč</t>
  </si>
  <si>
    <t>Horní Valy 2 - celkem Kč</t>
  </si>
  <si>
    <t>Masarykovo nám. 1</t>
  </si>
  <si>
    <t>Masarykovo nám. 1 - celkem Kč</t>
  </si>
  <si>
    <t>Cena celkem:</t>
  </si>
  <si>
    <t>cena za MJ vč. DPH</t>
  </si>
  <si>
    <t>celkem vč. DPH</t>
  </si>
  <si>
    <t>GPA2 karta: s min. 29 kopresory, Dynamic + Static (min. 4 jazyky - základ) hlasový průvodce</t>
  </si>
  <si>
    <t>soubor Alcatel-Lucent OmniPCX Enterprise IP Media Server,včetně procesorové karty CS3 a vyšší, Rack 1 velikost 1,5U, napájení 48VDC</t>
  </si>
  <si>
    <t>soubor Alcatel-Lucent IP Media brána, včetně karty GD3 a vyšší, Rack 3 velikost 3,5U, 150W modul, napájení 100/240VAC</t>
  </si>
  <si>
    <r>
      <t>digitální prémiová licence – 1</t>
    </r>
    <r>
      <rPr>
        <sz val="11"/>
        <color theme="1"/>
        <rFont val="Arial Narrow"/>
        <family val="2"/>
        <charset val="238"/>
      </rPr>
      <t xml:space="preserve"> </t>
    </r>
    <r>
      <rPr>
        <sz val="12"/>
        <color theme="1"/>
        <rFont val="Arial Narrow"/>
        <family val="2"/>
        <charset val="238"/>
      </rPr>
      <t>uživatel</t>
    </r>
  </si>
  <si>
    <t>Soupis dodávky</t>
  </si>
  <si>
    <t xml:space="preserve">Pozáruční servis na 5 let </t>
  </si>
  <si>
    <t>Aktualizace SW po dobu 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</si>
</sst>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4" fillId="0" borderId="7" xfId="0" applyFont="1" applyBorder="1"/>
    <xf numFmtId="0" fontId="3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2" xfId="0" applyFont="1" applyBorder="1"/>
    <xf numFmtId="0" fontId="5" fillId="0" borderId="0" xfId="0" applyFont="1"/>
    <xf numFmtId="0" fontId="5" fillId="0" borderId="11" xfId="0" applyFont="1" applyBorder="1"/>
    <xf numFmtId="0" fontId="5" fillId="0" borderId="13" xfId="0" applyFont="1" applyBorder="1"/>
    <xf numFmtId="44" fontId="5" fillId="0" borderId="12" xfId="0" applyNumberFormat="1" applyFont="1" applyBorder="1" applyProtection="1">
      <protection locked="0"/>
    </xf>
    <xf numFmtId="44" fontId="5" fillId="0" borderId="12" xfId="0" applyNumberFormat="1" applyFont="1" applyBorder="1"/>
    <xf numFmtId="44" fontId="5" fillId="0" borderId="17" xfId="0" applyNumberFormat="1" applyFont="1" applyBorder="1" applyProtection="1">
      <protection locked="0"/>
    </xf>
    <xf numFmtId="44" fontId="5" fillId="0" borderId="20" xfId="0" applyNumberFormat="1" applyFont="1" applyBorder="1"/>
    <xf numFmtId="0" fontId="5" fillId="0" borderId="14" xfId="0" applyFont="1" applyBorder="1"/>
    <xf numFmtId="44" fontId="5" fillId="0" borderId="18" xfId="0" applyNumberFormat="1" applyFont="1" applyBorder="1" applyProtection="1">
      <protection locked="0"/>
    </xf>
    <xf numFmtId="44" fontId="5" fillId="0" borderId="19" xfId="0" applyNumberFormat="1" applyFont="1" applyBorder="1"/>
    <xf numFmtId="44" fontId="5" fillId="0" borderId="0" xfId="0" applyNumberFormat="1" applyFont="1" applyProtection="1">
      <protection locked="0"/>
    </xf>
    <xf numFmtId="44" fontId="5" fillId="0" borderId="13" xfId="0" applyNumberFormat="1" applyFont="1" applyBorder="1"/>
    <xf numFmtId="44" fontId="5" fillId="0" borderId="16" xfId="0" applyNumberFormat="1" applyFont="1" applyBorder="1"/>
    <xf numFmtId="0" fontId="5" fillId="0" borderId="6" xfId="0" applyFont="1" applyBorder="1"/>
    <xf numFmtId="0" fontId="5" fillId="0" borderId="22" xfId="0" applyFont="1" applyBorder="1" applyProtection="1">
      <protection locked="0"/>
    </xf>
    <xf numFmtId="0" fontId="5" fillId="0" borderId="5" xfId="0" applyFont="1" applyBorder="1"/>
    <xf numFmtId="0" fontId="5" fillId="0" borderId="0" xfId="0" applyFont="1" applyProtection="1">
      <protection locked="0"/>
    </xf>
    <xf numFmtId="0" fontId="5" fillId="0" borderId="20" xfId="0" applyFont="1" applyBorder="1"/>
    <xf numFmtId="0" fontId="5" fillId="0" borderId="19" xfId="0" applyFont="1" applyBorder="1"/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8" xfId="0" applyFont="1" applyBorder="1" applyAlignment="1">
      <alignment vertical="center"/>
    </xf>
    <xf numFmtId="0" fontId="5" fillId="0" borderId="14" xfId="0" applyFont="1" applyBorder="1"/>
    <xf numFmtId="0" fontId="5" fillId="0" borderId="4" xfId="0" applyFont="1" applyBorder="1"/>
    <xf numFmtId="0" fontId="5" fillId="0" borderId="2" xfId="0" applyFont="1" applyBorder="1"/>
    <xf numFmtId="0" fontId="3" fillId="0" borderId="8" xfId="0" applyFont="1" applyBorder="1"/>
    <xf numFmtId="0" fontId="5" fillId="0" borderId="9" xfId="0" applyFont="1" applyBorder="1"/>
    <xf numFmtId="0" fontId="3" fillId="0" borderId="5" xfId="0" applyFont="1" applyBorder="1" applyAlignment="1">
      <alignment vertical="center"/>
    </xf>
    <xf numFmtId="0" fontId="5" fillId="0" borderId="0" xfId="0" applyFont="1"/>
    <xf numFmtId="0" fontId="5" fillId="0" borderId="13" xfId="0" applyFont="1" applyBorder="1"/>
    <xf numFmtId="0" fontId="3" fillId="0" borderId="15" xfId="0" applyFont="1" applyBorder="1"/>
    <xf numFmtId="0" fontId="5" fillId="0" borderId="21" xfId="0" applyFont="1" applyBorder="1"/>
    <xf numFmtId="0" fontId="5" fillId="0" borderId="16" xfId="0" applyFont="1" applyBorder="1"/>
    <xf numFmtId="0" fontId="2" fillId="0" borderId="4" xfId="0" applyFont="1" applyBorder="1" applyAlignment="1">
      <alignment vertical="center"/>
    </xf>
    <xf numFmtId="0" fontId="5" fillId="0" borderId="1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F52D-CADA-4510-81D8-DEB1FB21F3E8}">
  <dimension ref="A2:D59"/>
  <sheetViews>
    <sheetView tabSelected="1" workbookViewId="0">
      <selection activeCell="H43" sqref="H43"/>
    </sheetView>
  </sheetViews>
  <sheetFormatPr defaultRowHeight="16.5" x14ac:dyDescent="0.3"/>
  <cols>
    <col min="1" max="1" width="80.7109375" style="14" customWidth="1"/>
    <col min="2" max="2" width="22.42578125" style="14" customWidth="1"/>
    <col min="3" max="3" width="28.5703125" style="14" customWidth="1"/>
    <col min="4" max="4" width="27" style="14" customWidth="1"/>
    <col min="5" max="16384" width="9.140625" style="14"/>
  </cols>
  <sheetData>
    <row r="2" spans="1:4" ht="20.25" x14ac:dyDescent="0.3">
      <c r="A2" s="1" t="s">
        <v>38</v>
      </c>
    </row>
    <row r="3" spans="1:4" ht="20.25" x14ac:dyDescent="0.3">
      <c r="A3" s="1"/>
    </row>
    <row r="4" spans="1:4" ht="17.25" x14ac:dyDescent="0.3">
      <c r="A4" s="8" t="s">
        <v>0</v>
      </c>
      <c r="B4" s="9" t="s">
        <v>2</v>
      </c>
      <c r="C4" s="10" t="s">
        <v>32</v>
      </c>
      <c r="D4" s="10" t="s">
        <v>33</v>
      </c>
    </row>
    <row r="5" spans="1:4" ht="17.25" thickBot="1" x14ac:dyDescent="0.35">
      <c r="A5" s="41" t="s">
        <v>1</v>
      </c>
      <c r="B5" s="42"/>
      <c r="C5" s="15"/>
      <c r="D5" s="16"/>
    </row>
    <row r="6" spans="1:4" ht="17.25" thickBot="1" x14ac:dyDescent="0.35">
      <c r="A6" s="3" t="s">
        <v>3</v>
      </c>
      <c r="B6" s="11">
        <v>1</v>
      </c>
      <c r="C6" s="17"/>
      <c r="D6" s="18">
        <f>C6*1</f>
        <v>0</v>
      </c>
    </row>
    <row r="7" spans="1:4" ht="17.25" thickBot="1" x14ac:dyDescent="0.35">
      <c r="A7" s="3" t="s">
        <v>34</v>
      </c>
      <c r="B7" s="11">
        <v>1</v>
      </c>
      <c r="C7" s="17"/>
      <c r="D7" s="18">
        <f>C7*1</f>
        <v>0</v>
      </c>
    </row>
    <row r="8" spans="1:4" x14ac:dyDescent="0.3">
      <c r="A8" s="39"/>
      <c r="B8" s="40"/>
      <c r="C8" s="19"/>
      <c r="D8" s="20"/>
    </row>
    <row r="9" spans="1:4" ht="17.25" thickBot="1" x14ac:dyDescent="0.35">
      <c r="A9" s="37" t="s">
        <v>4</v>
      </c>
      <c r="B9" s="38"/>
      <c r="C9" s="22"/>
      <c r="D9" s="23"/>
    </row>
    <row r="10" spans="1:4" ht="32.25" customHeight="1" thickBot="1" x14ac:dyDescent="0.35">
      <c r="A10" s="4" t="s">
        <v>35</v>
      </c>
      <c r="B10" s="11">
        <v>1</v>
      </c>
      <c r="C10" s="17"/>
      <c r="D10" s="18">
        <f>C10*1</f>
        <v>0</v>
      </c>
    </row>
    <row r="11" spans="1:4" x14ac:dyDescent="0.3">
      <c r="A11" s="39"/>
      <c r="B11" s="40"/>
      <c r="C11" s="24"/>
      <c r="D11" s="25"/>
    </row>
    <row r="12" spans="1:4" ht="17.25" thickBot="1" x14ac:dyDescent="0.35">
      <c r="A12" s="37" t="s">
        <v>5</v>
      </c>
      <c r="B12" s="38"/>
      <c r="C12" s="24"/>
      <c r="D12" s="25"/>
    </row>
    <row r="13" spans="1:4" ht="17.25" thickBot="1" x14ac:dyDescent="0.35">
      <c r="A13" s="3" t="s">
        <v>7</v>
      </c>
      <c r="B13" s="11">
        <v>1</v>
      </c>
      <c r="C13" s="17"/>
      <c r="D13" s="18">
        <f>C13*1</f>
        <v>0</v>
      </c>
    </row>
    <row r="14" spans="1:4" ht="17.25" thickBot="1" x14ac:dyDescent="0.35">
      <c r="A14" s="3" t="s">
        <v>6</v>
      </c>
      <c r="B14" s="11">
        <v>2</v>
      </c>
      <c r="C14" s="17"/>
      <c r="D14" s="18">
        <f>C14*2</f>
        <v>0</v>
      </c>
    </row>
    <row r="15" spans="1:4" x14ac:dyDescent="0.3">
      <c r="A15" s="39"/>
      <c r="B15" s="40"/>
      <c r="C15" s="24"/>
      <c r="D15" s="25"/>
    </row>
    <row r="16" spans="1:4" ht="17.25" thickBot="1" x14ac:dyDescent="0.35">
      <c r="A16" s="37" t="s">
        <v>8</v>
      </c>
      <c r="B16" s="38"/>
      <c r="C16" s="24"/>
      <c r="D16" s="25"/>
    </row>
    <row r="17" spans="1:4" ht="17.25" thickBot="1" x14ac:dyDescent="0.35">
      <c r="A17" s="3" t="s">
        <v>9</v>
      </c>
      <c r="B17" s="11">
        <v>16</v>
      </c>
      <c r="C17" s="17"/>
      <c r="D17" s="18">
        <f>C17*16</f>
        <v>0</v>
      </c>
    </row>
    <row r="18" spans="1:4" x14ac:dyDescent="0.3">
      <c r="A18" s="39"/>
      <c r="B18" s="40"/>
      <c r="C18" s="24"/>
      <c r="D18" s="25"/>
    </row>
    <row r="19" spans="1:4" ht="17.25" thickBot="1" x14ac:dyDescent="0.35">
      <c r="A19" s="37" t="s">
        <v>10</v>
      </c>
      <c r="B19" s="38"/>
      <c r="C19" s="24"/>
      <c r="D19" s="25"/>
    </row>
    <row r="20" spans="1:4" ht="17.25" thickBot="1" x14ac:dyDescent="0.35">
      <c r="A20" s="3" t="s">
        <v>11</v>
      </c>
      <c r="B20" s="11">
        <v>1</v>
      </c>
      <c r="C20" s="17"/>
      <c r="D20" s="18">
        <f>C20*1</f>
        <v>0</v>
      </c>
    </row>
    <row r="21" spans="1:4" ht="17.25" thickBot="1" x14ac:dyDescent="0.35">
      <c r="A21" s="3" t="s">
        <v>12</v>
      </c>
      <c r="B21" s="11">
        <v>314</v>
      </c>
      <c r="C21" s="17"/>
      <c r="D21" s="18">
        <f>C21*314</f>
        <v>0</v>
      </c>
    </row>
    <row r="22" spans="1:4" ht="17.25" thickBot="1" x14ac:dyDescent="0.35">
      <c r="A22" s="3" t="s">
        <v>25</v>
      </c>
      <c r="B22" s="11">
        <v>16</v>
      </c>
      <c r="C22" s="17"/>
      <c r="D22" s="18">
        <f>C22*16</f>
        <v>0</v>
      </c>
    </row>
    <row r="23" spans="1:4" ht="17.25" thickBot="1" x14ac:dyDescent="0.35">
      <c r="A23" s="3" t="s">
        <v>37</v>
      </c>
      <c r="B23" s="11">
        <v>32</v>
      </c>
      <c r="C23" s="17"/>
      <c r="D23" s="18">
        <f>C23*32</f>
        <v>0</v>
      </c>
    </row>
    <row r="24" spans="1:4" ht="17.25" thickBot="1" x14ac:dyDescent="0.35">
      <c r="A24" s="6" t="s">
        <v>26</v>
      </c>
      <c r="B24" s="12">
        <v>36</v>
      </c>
      <c r="C24" s="17"/>
      <c r="D24" s="26">
        <f>C24*36</f>
        <v>0</v>
      </c>
    </row>
    <row r="25" spans="1:4" ht="17.25" thickBot="1" x14ac:dyDescent="0.35">
      <c r="A25" s="13" t="s">
        <v>27</v>
      </c>
      <c r="B25" s="27"/>
      <c r="C25" s="28"/>
      <c r="D25" s="26">
        <f>D6+D7+D10+D13+D14+D17+D20+D21+D22+D23+D24</f>
        <v>0</v>
      </c>
    </row>
    <row r="26" spans="1:4" x14ac:dyDescent="0.3">
      <c r="B26" s="2"/>
    </row>
    <row r="27" spans="1:4" ht="17.25" x14ac:dyDescent="0.3">
      <c r="A27" s="49" t="s">
        <v>13</v>
      </c>
      <c r="B27" s="40"/>
      <c r="C27" s="40"/>
      <c r="D27" s="50"/>
    </row>
    <row r="28" spans="1:4" ht="17.25" thickBot="1" x14ac:dyDescent="0.35">
      <c r="A28" s="43" t="s">
        <v>4</v>
      </c>
      <c r="B28" s="44"/>
      <c r="C28" s="44"/>
      <c r="D28" s="45"/>
    </row>
    <row r="29" spans="1:4" ht="17.25" thickBot="1" x14ac:dyDescent="0.35">
      <c r="A29" s="3" t="s">
        <v>14</v>
      </c>
      <c r="B29" s="11">
        <v>1</v>
      </c>
      <c r="C29" s="17"/>
      <c r="D29" s="18">
        <f>C29*1</f>
        <v>0</v>
      </c>
    </row>
    <row r="30" spans="1:4" ht="17.25" thickBot="1" x14ac:dyDescent="0.35">
      <c r="A30" s="3" t="s">
        <v>18</v>
      </c>
      <c r="B30" s="11">
        <v>1</v>
      </c>
      <c r="C30" s="17"/>
      <c r="D30" s="18">
        <f>C30*1</f>
        <v>0</v>
      </c>
    </row>
    <row r="31" spans="1:4" x14ac:dyDescent="0.3">
      <c r="A31" s="29"/>
      <c r="C31" s="30"/>
      <c r="D31" s="31"/>
    </row>
    <row r="32" spans="1:4" ht="17.25" thickBot="1" x14ac:dyDescent="0.35">
      <c r="A32" s="5" t="s">
        <v>5</v>
      </c>
      <c r="C32" s="30"/>
      <c r="D32" s="32"/>
    </row>
    <row r="33" spans="1:4" ht="17.25" thickBot="1" x14ac:dyDescent="0.35">
      <c r="A33" s="3" t="s">
        <v>15</v>
      </c>
      <c r="B33" s="11">
        <v>1</v>
      </c>
      <c r="C33" s="17"/>
      <c r="D33" s="18">
        <f>C33*1</f>
        <v>0</v>
      </c>
    </row>
    <row r="34" spans="1:4" ht="17.25" thickBot="1" x14ac:dyDescent="0.35">
      <c r="A34" s="3" t="s">
        <v>16</v>
      </c>
      <c r="B34" s="11">
        <v>1</v>
      </c>
      <c r="C34" s="17"/>
      <c r="D34" s="18">
        <f>C34*1</f>
        <v>0</v>
      </c>
    </row>
    <row r="35" spans="1:4" ht="17.25" thickBot="1" x14ac:dyDescent="0.35">
      <c r="A35" s="6" t="s">
        <v>17</v>
      </c>
      <c r="B35" s="12">
        <v>6</v>
      </c>
      <c r="C35" s="17"/>
      <c r="D35" s="18">
        <f>C35*6</f>
        <v>0</v>
      </c>
    </row>
    <row r="36" spans="1:4" ht="17.25" thickBot="1" x14ac:dyDescent="0.35">
      <c r="A36" s="13" t="s">
        <v>28</v>
      </c>
      <c r="B36" s="27"/>
      <c r="C36" s="33"/>
      <c r="D36" s="18">
        <f>D29+D30+D33+D34+D35</f>
        <v>0</v>
      </c>
    </row>
    <row r="37" spans="1:4" x14ac:dyDescent="0.3">
      <c r="B37" s="2"/>
    </row>
    <row r="38" spans="1:4" ht="17.25" x14ac:dyDescent="0.3">
      <c r="A38" s="49" t="s">
        <v>29</v>
      </c>
      <c r="B38" s="40"/>
      <c r="C38" s="40"/>
      <c r="D38" s="50"/>
    </row>
    <row r="39" spans="1:4" ht="17.25" thickBot="1" x14ac:dyDescent="0.35">
      <c r="A39" s="43" t="s">
        <v>4</v>
      </c>
      <c r="B39" s="44"/>
      <c r="C39" s="44"/>
      <c r="D39" s="45"/>
    </row>
    <row r="40" spans="1:4" ht="31.5" customHeight="1" thickBot="1" x14ac:dyDescent="0.35">
      <c r="A40" s="4" t="s">
        <v>36</v>
      </c>
      <c r="B40" s="11">
        <v>1</v>
      </c>
      <c r="C40" s="17"/>
      <c r="D40" s="18">
        <f>C40*1</f>
        <v>0</v>
      </c>
    </row>
    <row r="41" spans="1:4" ht="17.25" thickBot="1" x14ac:dyDescent="0.35">
      <c r="A41" s="3" t="s">
        <v>19</v>
      </c>
      <c r="B41" s="11">
        <v>1</v>
      </c>
      <c r="C41" s="17"/>
      <c r="D41" s="18">
        <f>C41*1</f>
        <v>0</v>
      </c>
    </row>
    <row r="42" spans="1:4" ht="17.25" thickBot="1" x14ac:dyDescent="0.35">
      <c r="A42" s="3" t="s">
        <v>20</v>
      </c>
      <c r="B42" s="11">
        <v>2</v>
      </c>
      <c r="C42" s="17"/>
      <c r="D42" s="18">
        <f>C42*2</f>
        <v>0</v>
      </c>
    </row>
    <row r="43" spans="1:4" x14ac:dyDescent="0.3">
      <c r="A43" s="29"/>
      <c r="C43" s="34"/>
    </row>
    <row r="44" spans="1:4" ht="17.25" thickBot="1" x14ac:dyDescent="0.35">
      <c r="A44" s="7" t="s">
        <v>5</v>
      </c>
      <c r="B44" s="21"/>
      <c r="C44" s="34"/>
    </row>
    <row r="45" spans="1:4" ht="17.25" thickBot="1" x14ac:dyDescent="0.35">
      <c r="A45" s="3" t="s">
        <v>15</v>
      </c>
      <c r="B45" s="11">
        <v>1</v>
      </c>
      <c r="C45" s="17"/>
      <c r="D45" s="18">
        <f>C45*1</f>
        <v>0</v>
      </c>
    </row>
    <row r="46" spans="1:4" ht="17.25" thickBot="1" x14ac:dyDescent="0.35">
      <c r="A46" s="3" t="s">
        <v>16</v>
      </c>
      <c r="B46" s="11">
        <v>1</v>
      </c>
      <c r="C46" s="17"/>
      <c r="D46" s="18">
        <f>C46*1</f>
        <v>0</v>
      </c>
    </row>
    <row r="47" spans="1:4" ht="17.25" thickBot="1" x14ac:dyDescent="0.35">
      <c r="A47" s="3" t="s">
        <v>21</v>
      </c>
      <c r="B47" s="12">
        <v>4</v>
      </c>
      <c r="C47" s="17"/>
      <c r="D47" s="18">
        <f>C47*4</f>
        <v>0</v>
      </c>
    </row>
    <row r="48" spans="1:4" ht="17.25" thickBot="1" x14ac:dyDescent="0.35">
      <c r="A48" s="13" t="s">
        <v>30</v>
      </c>
      <c r="B48" s="27"/>
      <c r="C48" s="33"/>
      <c r="D48" s="18">
        <f>D40+D41+D42+D45+D46+D47</f>
        <v>0</v>
      </c>
    </row>
    <row r="49" spans="1:4" x14ac:dyDescent="0.3">
      <c r="B49" s="2"/>
      <c r="C49" s="30"/>
    </row>
    <row r="50" spans="1:4" ht="17.25" thickBot="1" x14ac:dyDescent="0.35">
      <c r="B50" s="2"/>
      <c r="C50" s="30"/>
    </row>
    <row r="51" spans="1:4" ht="17.25" thickBot="1" x14ac:dyDescent="0.35">
      <c r="A51" s="36" t="s">
        <v>22</v>
      </c>
      <c r="B51" s="11">
        <v>1</v>
      </c>
      <c r="C51" s="17"/>
      <c r="D51" s="18">
        <f>C51</f>
        <v>0</v>
      </c>
    </row>
    <row r="52" spans="1:4" ht="17.25" thickBot="1" x14ac:dyDescent="0.35">
      <c r="A52" s="36" t="s">
        <v>23</v>
      </c>
      <c r="B52" s="11">
        <v>1</v>
      </c>
      <c r="C52" s="17"/>
      <c r="D52" s="18">
        <f>C52</f>
        <v>0</v>
      </c>
    </row>
    <row r="53" spans="1:4" ht="17.25" thickBot="1" x14ac:dyDescent="0.35">
      <c r="A53" s="36" t="s">
        <v>24</v>
      </c>
      <c r="B53" s="11">
        <v>1</v>
      </c>
      <c r="C53" s="17"/>
      <c r="D53" s="18">
        <f>C53</f>
        <v>0</v>
      </c>
    </row>
    <row r="54" spans="1:4" ht="17.25" thickBot="1" x14ac:dyDescent="0.35">
      <c r="B54" s="2"/>
    </row>
    <row r="55" spans="1:4" ht="17.25" thickBot="1" x14ac:dyDescent="0.35">
      <c r="A55" s="35" t="s">
        <v>39</v>
      </c>
      <c r="B55" s="11">
        <v>1</v>
      </c>
      <c r="C55" s="17"/>
      <c r="D55" s="18">
        <f>C55</f>
        <v>0</v>
      </c>
    </row>
    <row r="56" spans="1:4" ht="17.25" thickBot="1" x14ac:dyDescent="0.35">
      <c r="B56" s="2"/>
    </row>
    <row r="57" spans="1:4" ht="17.25" thickBot="1" x14ac:dyDescent="0.35">
      <c r="A57" s="36" t="s">
        <v>40</v>
      </c>
      <c r="B57" s="11">
        <v>1</v>
      </c>
      <c r="C57" s="17"/>
      <c r="D57" s="18">
        <f>C57</f>
        <v>0</v>
      </c>
    </row>
    <row r="58" spans="1:4" ht="17.25" thickBot="1" x14ac:dyDescent="0.35">
      <c r="B58" s="2"/>
    </row>
    <row r="59" spans="1:4" ht="17.25" thickBot="1" x14ac:dyDescent="0.35">
      <c r="A59" s="46" t="s">
        <v>31</v>
      </c>
      <c r="B59" s="47"/>
      <c r="C59" s="48"/>
      <c r="D59" s="18">
        <f>D25+D36+D48+D51+D52+D53+D55+D57</f>
        <v>0</v>
      </c>
    </row>
  </sheetData>
  <sheetProtection algorithmName="SHA-512" hashValue="Oq/ObTeFoV9tcJqWXXZtqmWdb85pzWGrRMsRkc5KgQurJjAiqHylRvi9iUS/XSpuPJihYa5lcbi6bYvsu+1ahw==" saltValue="qAOD4VDYZ9iWFLzyI4Oq7A==" spinCount="100000" sheet="1" objects="1" scenarios="1"/>
  <mergeCells count="14">
    <mergeCell ref="A39:D39"/>
    <mergeCell ref="A59:C59"/>
    <mergeCell ref="A27:D27"/>
    <mergeCell ref="A28:D28"/>
    <mergeCell ref="A38:D38"/>
    <mergeCell ref="A16:B16"/>
    <mergeCell ref="A18:B18"/>
    <mergeCell ref="A19:B19"/>
    <mergeCell ref="A5:B5"/>
    <mergeCell ref="A8:B8"/>
    <mergeCell ref="A9:B9"/>
    <mergeCell ref="A11:B11"/>
    <mergeCell ref="A12:B12"/>
    <mergeCell ref="A15:B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Trumpešová Martina</dc:creator>
  <cp:lastModifiedBy>Trumpešová Martina</cp:lastModifiedBy>
  <dcterms:created xsi:type="dcterms:W3CDTF">2023-10-04T11:24:47Z</dcterms:created>
  <dcterms:modified xsi:type="dcterms:W3CDTF">2023-10-05T10:24:41Z</dcterms:modified>
</cp:coreProperties>
</file>