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05" yWindow="-105" windowWidth="30930" windowHeight="16890"/>
  </bookViews>
  <sheets>
    <sheet name="II. ČRo Pha 8, EPS+PZTS součet" sheetId="5" r:id="rId1"/>
    <sheet name="II. ČRo Praha 8 - EPS" sheetId="2" r:id="rId2"/>
    <sheet name="II. ČRo Praha 8 - PZTS" sheetId="3" r:id="rId3"/>
  </sheets>
  <definedNames>
    <definedName name="A" localSheetId="0">#REF!</definedName>
    <definedName name="A" localSheetId="2">#REF!</definedName>
    <definedName name="A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6" i="3" l="1"/>
  <c r="H54" i="3"/>
  <c r="I54" i="3" s="1"/>
  <c r="F54" i="3"/>
  <c r="H53" i="3"/>
  <c r="I53" i="3" s="1"/>
  <c r="F53" i="3"/>
  <c r="H44" i="3"/>
  <c r="F44" i="3"/>
  <c r="H43" i="3"/>
  <c r="F43" i="3"/>
  <c r="I43" i="3" s="1"/>
  <c r="H42" i="3"/>
  <c r="I42" i="3" s="1"/>
  <c r="F42" i="3"/>
  <c r="H41" i="3"/>
  <c r="I41" i="3" s="1"/>
  <c r="F41" i="3"/>
  <c r="H40" i="3"/>
  <c r="F40" i="3"/>
  <c r="H39" i="3"/>
  <c r="I39" i="3" s="1"/>
  <c r="F39" i="3"/>
  <c r="H38" i="3"/>
  <c r="I38" i="3" s="1"/>
  <c r="F38" i="3"/>
  <c r="H37" i="3"/>
  <c r="F37" i="3"/>
  <c r="H36" i="3"/>
  <c r="F36" i="3"/>
  <c r="I36" i="3" s="1"/>
  <c r="H35" i="3"/>
  <c r="F35" i="3"/>
  <c r="I32" i="3"/>
  <c r="H32" i="3"/>
  <c r="F32" i="3"/>
  <c r="H31" i="3"/>
  <c r="F31" i="3"/>
  <c r="I31" i="3" s="1"/>
  <c r="H30" i="3"/>
  <c r="F30" i="3"/>
  <c r="I30" i="3" s="1"/>
  <c r="H29" i="3"/>
  <c r="F29" i="3"/>
  <c r="I29" i="3" s="1"/>
  <c r="H28" i="3"/>
  <c r="F28" i="3"/>
  <c r="I28" i="3" s="1"/>
  <c r="H27" i="3"/>
  <c r="F27" i="3"/>
  <c r="H24" i="3"/>
  <c r="F24" i="3"/>
  <c r="I24" i="3" s="1"/>
  <c r="H23" i="3"/>
  <c r="F23" i="3"/>
  <c r="I23" i="3" s="1"/>
  <c r="H22" i="3"/>
  <c r="F22" i="3"/>
  <c r="I22" i="3" s="1"/>
  <c r="H21" i="3"/>
  <c r="F21" i="3"/>
  <c r="I21" i="3" s="1"/>
  <c r="H18" i="3"/>
  <c r="F18" i="3"/>
  <c r="I18" i="3" s="1"/>
  <c r="H17" i="3"/>
  <c r="F17" i="3"/>
  <c r="I17" i="3" s="1"/>
  <c r="H16" i="3"/>
  <c r="F16" i="3"/>
  <c r="I16" i="3" s="1"/>
  <c r="H15" i="3"/>
  <c r="F15" i="3"/>
  <c r="I15" i="3" s="1"/>
  <c r="H14" i="3"/>
  <c r="F14" i="3"/>
  <c r="I14" i="3" s="1"/>
  <c r="H13" i="3"/>
  <c r="F13" i="3"/>
  <c r="H12" i="3"/>
  <c r="F12" i="3"/>
  <c r="H11" i="3"/>
  <c r="F11" i="3"/>
  <c r="I11" i="3" s="1"/>
  <c r="I10" i="3"/>
  <c r="H10" i="3"/>
  <c r="F10" i="3"/>
  <c r="H9" i="3"/>
  <c r="F9" i="3"/>
  <c r="I9" i="3" s="1"/>
  <c r="H8" i="3"/>
  <c r="F8" i="3"/>
  <c r="I8" i="3" s="1"/>
  <c r="H7" i="3"/>
  <c r="F7" i="3"/>
  <c r="I7" i="3" s="1"/>
  <c r="I25" i="3" l="1"/>
  <c r="I13" i="3"/>
  <c r="I12" i="3"/>
  <c r="I27" i="3"/>
  <c r="I33" i="3" s="1"/>
  <c r="I56" i="3"/>
  <c r="I37" i="3"/>
  <c r="I40" i="3"/>
  <c r="I44" i="3"/>
  <c r="H47" i="3"/>
  <c r="I35" i="3"/>
  <c r="I19" i="3"/>
  <c r="F47" i="3"/>
  <c r="H56" i="3"/>
  <c r="I45" i="3" l="1"/>
  <c r="I47" i="3" s="1"/>
  <c r="I58" i="3" s="1"/>
  <c r="I60" i="3" s="1"/>
  <c r="I59" i="3" s="1"/>
  <c r="E4" i="5" l="1"/>
  <c r="H54" i="2"/>
  <c r="H53" i="2"/>
  <c r="I54" i="2" l="1"/>
  <c r="H56" i="2"/>
  <c r="I53" i="2"/>
  <c r="F56" i="2"/>
  <c r="I56" i="2" l="1"/>
  <c r="F28" i="2"/>
  <c r="H28" i="2"/>
  <c r="F29" i="2"/>
  <c r="H29" i="2"/>
  <c r="F30" i="2"/>
  <c r="H30" i="2"/>
  <c r="F31" i="2"/>
  <c r="H31" i="2"/>
  <c r="F32" i="2"/>
  <c r="H32" i="2"/>
  <c r="I32" i="2" l="1"/>
  <c r="I31" i="2"/>
  <c r="I29" i="2"/>
  <c r="I30" i="2"/>
  <c r="I28" i="2"/>
  <c r="F27" i="2"/>
  <c r="H44" i="2"/>
  <c r="F42" i="2"/>
  <c r="H42" i="2"/>
  <c r="F43" i="2"/>
  <c r="H43" i="2"/>
  <c r="F44" i="2"/>
  <c r="F35" i="2"/>
  <c r="F36" i="2"/>
  <c r="H36" i="2"/>
  <c r="F37" i="2"/>
  <c r="F38" i="2"/>
  <c r="F39" i="2"/>
  <c r="F40" i="2"/>
  <c r="F41" i="2"/>
  <c r="H34" i="2"/>
  <c r="H35" i="2"/>
  <c r="F34" i="2"/>
  <c r="F17" i="2"/>
  <c r="F18" i="2"/>
  <c r="H18" i="2"/>
  <c r="F19" i="2"/>
  <c r="H19" i="2"/>
  <c r="F20" i="2"/>
  <c r="H20" i="2"/>
  <c r="F21" i="2"/>
  <c r="H21" i="2"/>
  <c r="F22" i="2"/>
  <c r="H22" i="2"/>
  <c r="F23" i="2"/>
  <c r="H23" i="2"/>
  <c r="F26" i="2"/>
  <c r="H26" i="2"/>
  <c r="H27" i="2"/>
  <c r="F33" i="2"/>
  <c r="H33" i="2"/>
  <c r="F9" i="2"/>
  <c r="H9" i="2"/>
  <c r="F10" i="2"/>
  <c r="H10" i="2"/>
  <c r="F11" i="2"/>
  <c r="H11" i="2"/>
  <c r="F12" i="2"/>
  <c r="H12" i="2"/>
  <c r="F13" i="2"/>
  <c r="H13" i="2"/>
  <c r="F14" i="2"/>
  <c r="H14" i="2"/>
  <c r="F15" i="2"/>
  <c r="H15" i="2"/>
  <c r="F16" i="2"/>
  <c r="H16" i="2"/>
  <c r="H17" i="2"/>
  <c r="H38" i="2"/>
  <c r="I15" i="2" l="1"/>
  <c r="I13" i="2"/>
  <c r="I11" i="2"/>
  <c r="I9" i="2"/>
  <c r="I26" i="2"/>
  <c r="I22" i="2"/>
  <c r="I20" i="2"/>
  <c r="I44" i="2"/>
  <c r="I42" i="2"/>
  <c r="I43" i="2"/>
  <c r="I16" i="2"/>
  <c r="I34" i="2"/>
  <c r="I14" i="2"/>
  <c r="I12" i="2"/>
  <c r="I10" i="2"/>
  <c r="I33" i="2"/>
  <c r="I27" i="2"/>
  <c r="I23" i="2"/>
  <c r="I21" i="2"/>
  <c r="I19" i="2"/>
  <c r="I17" i="2"/>
  <c r="I38" i="2"/>
  <c r="I36" i="2"/>
  <c r="I35" i="2"/>
  <c r="I18" i="2"/>
  <c r="F7" i="2" l="1"/>
  <c r="F8" i="2"/>
  <c r="H37" i="2"/>
  <c r="H39" i="2"/>
  <c r="I39" i="2" s="1"/>
  <c r="H40" i="2" l="1"/>
  <c r="I40" i="2" s="1"/>
  <c r="I37" i="2"/>
  <c r="H41" i="2"/>
  <c r="I41" i="2" s="1"/>
  <c r="H8" i="2"/>
  <c r="F47" i="2"/>
  <c r="H7" i="2"/>
  <c r="I7" i="2" s="1"/>
  <c r="I45" i="2" l="1"/>
  <c r="I8" i="2"/>
  <c r="I24" i="2" s="1"/>
  <c r="H47" i="2"/>
  <c r="I47" i="2" l="1"/>
  <c r="I58" i="2" s="1"/>
  <c r="I60" i="2" l="1"/>
  <c r="I59" i="2" s="1"/>
  <c r="E3" i="5"/>
  <c r="E6" i="5" s="1"/>
  <c r="E7" i="5" l="1"/>
  <c r="E8" i="5" s="1"/>
</calcChain>
</file>

<file path=xl/sharedStrings.xml><?xml version="1.0" encoding="utf-8"?>
<sst xmlns="http://schemas.openxmlformats.org/spreadsheetml/2006/main" count="251" uniqueCount="140">
  <si>
    <t>Název zakázky:</t>
  </si>
  <si>
    <t>Součet</t>
  </si>
  <si>
    <t>DPH 21%</t>
  </si>
  <si>
    <t>Popis produktu</t>
  </si>
  <si>
    <t>Dodávka Jed.cena</t>
  </si>
  <si>
    <t>Dodávka Cel.cena</t>
  </si>
  <si>
    <t>Montáž Jed.cena</t>
  </si>
  <si>
    <t>Montáž Cel.cena</t>
  </si>
  <si>
    <t>Dodávka + montáž celkem</t>
  </si>
  <si>
    <t>ks</t>
  </si>
  <si>
    <t>Typové označení produktu</t>
  </si>
  <si>
    <t>Montáž instalačního materiálu</t>
  </si>
  <si>
    <t>Oživení a zprovoznění systému</t>
  </si>
  <si>
    <t>Náklady na dopravu a přepravu materiálu</t>
  </si>
  <si>
    <t>Ostatní režijní náklady</t>
  </si>
  <si>
    <t>OP720</t>
  </si>
  <si>
    <t>HI720</t>
  </si>
  <si>
    <t>DB721</t>
  </si>
  <si>
    <t>Patice pro adresné hlásiče</t>
  </si>
  <si>
    <t>kpl</t>
  </si>
  <si>
    <t>Stavební přípomoc</t>
  </si>
  <si>
    <t>Projekční práce - součinnost</t>
  </si>
  <si>
    <t>Příplatek za noční práce</t>
  </si>
  <si>
    <t>SW nadstavba Simteco programování grafické nadstavby</t>
  </si>
  <si>
    <t>Náklady na přepravu osob a ubytování</t>
  </si>
  <si>
    <t>FC722-ZZ</t>
  </si>
  <si>
    <t>Ústředna, 2x kruh, skříni standard, C-WEB</t>
  </si>
  <si>
    <t>PS12120 VdS</t>
  </si>
  <si>
    <t>AKU 12V/12Ah konektor Faston 187, životnost až 5 let, VdS</t>
  </si>
  <si>
    <t>FCA2034-A1</t>
  </si>
  <si>
    <t>FCA2002-A1</t>
  </si>
  <si>
    <t>Modul interface RS485</t>
  </si>
  <si>
    <t>EN54-5A17</t>
  </si>
  <si>
    <t>EN54-4 spínaný napájecí zdroj 27,6 V ss / max.4</t>
  </si>
  <si>
    <t>PS12170 VdS</t>
  </si>
  <si>
    <t>Hlásič širokospektrální optickokouřový</t>
  </si>
  <si>
    <t>Hlásič teplotní diferenciální</t>
  </si>
  <si>
    <t>FDAI92</t>
  </si>
  <si>
    <t>Indikátor poplachu na zeď</t>
  </si>
  <si>
    <t>AI330</t>
  </si>
  <si>
    <t>Rámeček pro indikátor poplachu pro povrchovou</t>
  </si>
  <si>
    <t>FDME223</t>
  </si>
  <si>
    <t>Adresná elektronika dvoučinná aktivace, velká</t>
  </si>
  <si>
    <t>FDMH293-R</t>
  </si>
  <si>
    <t>Kryt velkých tlačítek - červený</t>
  </si>
  <si>
    <t>FDCIO221</t>
  </si>
  <si>
    <t>Adresný modul 1 vst/ 1výstup, relé 30Vac/dc</t>
  </si>
  <si>
    <t>FDCIO222</t>
  </si>
  <si>
    <t>Adresný modul 4 vst/4výst, relé 250Vac</t>
  </si>
  <si>
    <t>Náhrada za HLÁSIČ TECHNOLOGICKÝ MHY 941 + připojeno čidlo TMM 100.15</t>
  </si>
  <si>
    <t>FBF2003 seri485</t>
  </si>
  <si>
    <t>Obslužné pole požární ochrany s rozhraním RS485</t>
  </si>
  <si>
    <t>Demontážní práce</t>
  </si>
  <si>
    <t>Montáž, zapojení zařízení</t>
  </si>
  <si>
    <t>Programování, nastavení zařízení</t>
  </si>
  <si>
    <t>Výchozí funkční zkoušku</t>
  </si>
  <si>
    <t>SW nadstavba Simteco licence</t>
  </si>
  <si>
    <t>SW nadstavba Simteco grafické podklady</t>
  </si>
  <si>
    <t>SW nadstavba Simteco konektivita velín</t>
  </si>
  <si>
    <t>Programování SW nadstavby - přípomoc</t>
  </si>
  <si>
    <t xml:space="preserve">Licenční klíč pro ústřednu a tablo pro dálkový přístup </t>
  </si>
  <si>
    <t>KAB kabelové rozvody</t>
  </si>
  <si>
    <t>Materiál</t>
  </si>
  <si>
    <t>II. ČRo Praha 8 (Regina) - modernizace EPS a PZTS (A2330)</t>
  </si>
  <si>
    <t>ČRo Praha 8 (Regina) - dodávka a montáž EPS</t>
  </si>
  <si>
    <t>CELKEM dodávka a montáž</t>
  </si>
  <si>
    <t>Práce</t>
  </si>
  <si>
    <t>mezisoučet - materiál</t>
  </si>
  <si>
    <t>mezisoučet - práce</t>
  </si>
  <si>
    <t>Půlroční pravidelné zkoušky EPS v záruce</t>
  </si>
  <si>
    <t>Roční pravidelné zkoušky EPS v záruce</t>
  </si>
  <si>
    <t>CELKEM zkoušky EPS v záruční době</t>
  </si>
  <si>
    <t>ČRo Praha 8 (Regina) - zkoušky EPS v záruční době</t>
  </si>
  <si>
    <t>ČRo Praha 8 (Regina) - dodávka a montáž PZTS</t>
  </si>
  <si>
    <t>Dodávka PZTS - Ústředna a přísl.</t>
  </si>
  <si>
    <t>Dominus3-XL-02</t>
  </si>
  <si>
    <t xml:space="preserve">Základní sestava ústředny Dominus3 v boxu XL </t>
  </si>
  <si>
    <t>PS12380 VdS</t>
  </si>
  <si>
    <t>AKU 12V/38Ah se šroubovými svorkami M6 a životností až 10</t>
  </si>
  <si>
    <t>CCU-EXP</t>
  </si>
  <si>
    <t>Rozšíření ústředny Dominus3 o 4 ADN sběrnice</t>
  </si>
  <si>
    <t>Dominus3 - PRO</t>
  </si>
  <si>
    <t>Licence Dominus3 - PRO (1000 zón, 100 dveří, 1000</t>
  </si>
  <si>
    <t>KPD-ECO-AL-B</t>
  </si>
  <si>
    <t>Dotykový ovládací panel, černé provedení</t>
  </si>
  <si>
    <t>CTR-STD</t>
  </si>
  <si>
    <t>Koncentrátor 8x vstup, 1x výstup, analogový vstup/</t>
  </si>
  <si>
    <t>UTB-16</t>
  </si>
  <si>
    <t>Propojovací pole 16 výstupů</t>
  </si>
  <si>
    <t>CTR-RPT</t>
  </si>
  <si>
    <t>Koncentrátor s oddělovačem, 8x vstup, 1x výstup, a</t>
  </si>
  <si>
    <t>UTB-32</t>
  </si>
  <si>
    <t>Propojovací pole 32 výstupů</t>
  </si>
  <si>
    <t>D3-BOX-S</t>
  </si>
  <si>
    <t>Montážní box pro 1x PZTS nebo EKV modul</t>
  </si>
  <si>
    <t>D3-BOX-XL70-PWR</t>
  </si>
  <si>
    <t>Sestava montážního boxu se systémovým zdrojem 12V/10A</t>
  </si>
  <si>
    <t>PS12650 VdS</t>
  </si>
  <si>
    <t>Dodávka PZTS - Čidla</t>
  </si>
  <si>
    <t>MAS303</t>
  </si>
  <si>
    <t>Čtyřdrátový plastový polarizovaný mag.kontakt</t>
  </si>
  <si>
    <t>RKZ111</t>
  </si>
  <si>
    <t>Plastová nízká propojovací krabice, 7+1 pájecích svorek</t>
  </si>
  <si>
    <t>AGB800</t>
  </si>
  <si>
    <t>Akustický detektor tříštění skla s AM, dosah</t>
  </si>
  <si>
    <t>PDM-IXE12T</t>
  </si>
  <si>
    <t>MAGIC duální detektor (PIR/mikrovlna 10.525 GHz) s anti-maskingem v moderním plochém designu, spolu se sofistikovaným algoritmem Matchtec a patentovaným MAGIC zrcadlem poskytuje skvělé detekční vlastnosti, dosah 12m/20m záclona, nízká spotřeba 6,3mA, autotest a End-of-Line koncept.</t>
  </si>
  <si>
    <t>Dodávka PZTS - Instalační materiál</t>
  </si>
  <si>
    <t>SUPERBUS AB01</t>
  </si>
  <si>
    <t>Stíněný kabel 2x1mm + 2x2x0,5mm, zesílené napájecí žíly</t>
  </si>
  <si>
    <t>m</t>
  </si>
  <si>
    <t>Trubka pevná VRM pr.25/22,1mm, šedá, (1ks=3m)</t>
  </si>
  <si>
    <t>Nasouvací spojka SM 25, sv. šedá</t>
  </si>
  <si>
    <t>Koleno pr.25, 90°</t>
  </si>
  <si>
    <t>EIP25020</t>
  </si>
  <si>
    <t>Lišta 25x20mm, bílá</t>
  </si>
  <si>
    <t>DIM</t>
  </si>
  <si>
    <t>Drobný instalační materiál</t>
  </si>
  <si>
    <t>kpl.</t>
  </si>
  <si>
    <t>Demontáž stávající technologie</t>
  </si>
  <si>
    <t>Programování SW nadstavby SIMTECO - přípomoce</t>
  </si>
  <si>
    <t>Výchozí funkční zkouška systému PZTS</t>
  </si>
  <si>
    <t>ČRo Praha 8 (Regina) - zkoušky PZTS v záruční době</t>
  </si>
  <si>
    <t>Půlroční pravidelné zkoušky PZTS v záruce</t>
  </si>
  <si>
    <t>Roční pravidelné zkoušky PZTS v záruce</t>
  </si>
  <si>
    <t>CELKEM zkoušky PZTS v záruční době</t>
  </si>
  <si>
    <t xml:space="preserve">Celkem za EPS bez DPH </t>
  </si>
  <si>
    <t xml:space="preserve">Celkem za EPS vč. DPH </t>
  </si>
  <si>
    <t xml:space="preserve">Celkem za PZTS bez DPH </t>
  </si>
  <si>
    <t xml:space="preserve">Celkem za PZTS vč. DPH </t>
  </si>
  <si>
    <t xml:space="preserve">Celkem za zakázku II. ČRo Praha 8 (Regina) - modernizace EPS a PZTS (A2330), bez DPH </t>
  </si>
  <si>
    <t xml:space="preserve">Celkem za zakázku II. ČRo Praha 8 (Regina) - modernizace EPS a PZTS (A2330), vč. DPH </t>
  </si>
  <si>
    <t>mezisoučet ústředna</t>
  </si>
  <si>
    <t>mezisoučet čidla</t>
  </si>
  <si>
    <t>mezisoučet materiál</t>
  </si>
  <si>
    <t>mezisoučet práce</t>
  </si>
  <si>
    <t>AKU 12V/17Ah se šroubovými svorkami M5 a životností až 5 let</t>
  </si>
  <si>
    <t>DSPS - dokumentace skutečného provedení</t>
  </si>
  <si>
    <t>Oživení a zprovoznění systému PZTS</t>
  </si>
  <si>
    <t>AKU 12V/65Ah se šroubovými svorkami M6 a životností až 10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</si>
</sst>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2"/>
      <color indexed="0"/>
      <name val="Arial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0"/>
      <name val="Calibri"/>
      <family val="2"/>
      <charset val="238"/>
      <scheme val="minor"/>
    </font>
    <font>
      <sz val="10"/>
      <name val="Helv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9"/>
      <color indexed="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b/>
      <i/>
      <sz val="12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indexed="8"/>
      <name val="Arial CE"/>
    </font>
    <font>
      <i/>
      <sz val="9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4F4F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horizontal="left" vertical="top" wrapText="1"/>
    </xf>
    <xf numFmtId="0" fontId="1" fillId="0" borderId="0"/>
    <xf numFmtId="0" fontId="5" fillId="0" borderId="0"/>
  </cellStyleXfs>
  <cellXfs count="88">
    <xf numFmtId="0" fontId="0" fillId="0" borderId="0" xfId="0">
      <alignment horizontal="left" vertical="top" wrapText="1"/>
    </xf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11" fillId="0" borderId="0" xfId="2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/>
    </xf>
    <xf numFmtId="0" fontId="16" fillId="3" borderId="9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vertical="center"/>
    </xf>
    <xf numFmtId="4" fontId="17" fillId="3" borderId="16" xfId="0" applyNumberFormat="1" applyFont="1" applyFill="1" applyBorder="1" applyAlignment="1">
      <alignment vertical="center"/>
    </xf>
    <xf numFmtId="49" fontId="18" fillId="0" borderId="15" xfId="0" applyNumberFormat="1" applyFont="1" applyBorder="1" applyAlignment="1">
      <alignment vertical="top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17" fillId="3" borderId="15" xfId="0" applyFont="1" applyFill="1" applyBorder="1" applyAlignment="1">
      <alignment horizontal="left" vertical="center" wrapText="1"/>
    </xf>
    <xf numFmtId="0" fontId="17" fillId="3" borderId="20" xfId="0" applyFont="1" applyFill="1" applyBorder="1" applyAlignment="1">
      <alignment horizontal="left" vertical="center" wrapText="1"/>
    </xf>
    <xf numFmtId="4" fontId="8" fillId="0" borderId="0" xfId="0" applyNumberFormat="1" applyFont="1" applyAlignment="1">
      <alignment horizontal="left" vertical="center" wrapText="1"/>
    </xf>
    <xf numFmtId="0" fontId="7" fillId="3" borderId="15" xfId="0" applyFont="1" applyFill="1" applyBorder="1" applyAlignment="1">
      <alignment vertical="center" wrapText="1"/>
    </xf>
    <xf numFmtId="0" fontId="7" fillId="3" borderId="20" xfId="0" applyFont="1" applyFill="1" applyBorder="1" applyAlignment="1">
      <alignment vertical="center" wrapText="1"/>
    </xf>
    <xf numFmtId="0" fontId="7" fillId="3" borderId="20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16" fillId="3" borderId="1" xfId="0" applyFont="1" applyFill="1" applyBorder="1" applyAlignment="1">
      <alignment horizontal="left" vertical="center"/>
    </xf>
    <xf numFmtId="0" fontId="16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5" fillId="3" borderId="21" xfId="0" applyFont="1" applyFill="1" applyBorder="1" applyAlignment="1">
      <alignment horizontal="left" vertical="center"/>
    </xf>
    <xf numFmtId="0" fontId="16" fillId="3" borderId="16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wrapText="1"/>
    </xf>
    <xf numFmtId="4" fontId="16" fillId="3" borderId="16" xfId="0" applyNumberFormat="1" applyFont="1" applyFill="1" applyBorder="1" applyAlignment="1">
      <alignment vertical="center"/>
    </xf>
    <xf numFmtId="0" fontId="15" fillId="3" borderId="7" xfId="0" applyFont="1" applyFill="1" applyBorder="1" applyAlignment="1">
      <alignment horizontal="left" vertical="center"/>
    </xf>
    <xf numFmtId="4" fontId="17" fillId="4" borderId="1" xfId="0" applyNumberFormat="1" applyFont="1" applyFill="1" applyBorder="1" applyAlignment="1">
      <alignment vertical="center"/>
    </xf>
    <xf numFmtId="0" fontId="20" fillId="2" borderId="17" xfId="2" applyFont="1" applyFill="1" applyBorder="1" applyAlignment="1" applyProtection="1">
      <alignment vertical="center"/>
      <protection locked="0" hidden="1"/>
    </xf>
    <xf numFmtId="4" fontId="14" fillId="2" borderId="19" xfId="2" applyNumberFormat="1" applyFont="1" applyFill="1" applyBorder="1" applyAlignment="1" applyProtection="1">
      <alignment vertical="center"/>
      <protection locked="0" hidden="1"/>
    </xf>
    <xf numFmtId="0" fontId="20" fillId="2" borderId="18" xfId="2" applyFont="1" applyFill="1" applyBorder="1" applyAlignment="1" applyProtection="1">
      <alignment horizontal="left" vertical="center" wrapText="1"/>
      <protection locked="0" hidden="1"/>
    </xf>
    <xf numFmtId="0" fontId="20" fillId="2" borderId="18" xfId="2" applyFont="1" applyFill="1" applyBorder="1" applyAlignment="1" applyProtection="1">
      <alignment horizontal="center" vertical="center" wrapText="1"/>
      <protection locked="0" hidden="1"/>
    </xf>
    <xf numFmtId="4" fontId="20" fillId="2" borderId="18" xfId="2" applyNumberFormat="1" applyFont="1" applyFill="1" applyBorder="1" applyAlignment="1" applyProtection="1">
      <alignment vertical="center" wrapText="1"/>
      <protection locked="0" hidden="1"/>
    </xf>
    <xf numFmtId="0" fontId="21" fillId="2" borderId="18" xfId="2" applyFont="1" applyFill="1" applyBorder="1" applyAlignment="1" applyProtection="1">
      <alignment horizontal="left" vertical="center" wrapText="1"/>
      <protection locked="0" hidden="1"/>
    </xf>
    <xf numFmtId="0" fontId="2" fillId="5" borderId="3" xfId="2" applyFont="1" applyFill="1" applyBorder="1" applyAlignment="1" applyProtection="1">
      <alignment vertical="center"/>
      <protection locked="0" hidden="1"/>
    </xf>
    <xf numFmtId="0" fontId="2" fillId="5" borderId="4" xfId="2" applyFont="1" applyFill="1" applyBorder="1" applyAlignment="1" applyProtection="1">
      <alignment vertical="center"/>
      <protection locked="0" hidden="1"/>
    </xf>
    <xf numFmtId="0" fontId="2" fillId="5" borderId="4" xfId="2" applyFont="1" applyFill="1" applyBorder="1" applyAlignment="1" applyProtection="1">
      <alignment horizontal="center" vertical="center" wrapText="1"/>
      <protection locked="0" hidden="1"/>
    </xf>
    <xf numFmtId="0" fontId="2" fillId="5" borderId="4" xfId="2" applyFont="1" applyFill="1" applyBorder="1" applyAlignment="1" applyProtection="1">
      <alignment horizontal="left" vertical="center" wrapText="1"/>
      <protection locked="0" hidden="1"/>
    </xf>
    <xf numFmtId="0" fontId="2" fillId="5" borderId="5" xfId="2" applyFont="1" applyFill="1" applyBorder="1" applyAlignment="1" applyProtection="1">
      <alignment horizontal="center" vertical="center"/>
      <protection locked="0" hidden="1"/>
    </xf>
    <xf numFmtId="0" fontId="13" fillId="5" borderId="6" xfId="2" applyFont="1" applyFill="1" applyBorder="1" applyAlignment="1" applyProtection="1">
      <alignment horizontal="center" vertical="center"/>
      <protection locked="0" hidden="1"/>
    </xf>
    <xf numFmtId="0" fontId="10" fillId="3" borderId="20" xfId="0" applyFont="1" applyFill="1" applyBorder="1" applyAlignment="1">
      <alignment horizontal="righ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22" fillId="3" borderId="15" xfId="0" applyFont="1" applyFill="1" applyBorder="1" applyAlignment="1">
      <alignment horizontal="left" vertical="center"/>
    </xf>
    <xf numFmtId="0" fontId="23" fillId="2" borderId="12" xfId="2" applyFont="1" applyFill="1" applyBorder="1" applyAlignment="1" applyProtection="1">
      <alignment vertical="center"/>
      <protection locked="0" hidden="1"/>
    </xf>
    <xf numFmtId="0" fontId="24" fillId="2" borderId="13" xfId="2" applyFont="1" applyFill="1" applyBorder="1" applyAlignment="1" applyProtection="1">
      <alignment horizontal="left" vertical="center" wrapText="1"/>
      <protection locked="0" hidden="1"/>
    </xf>
    <xf numFmtId="0" fontId="24" fillId="2" borderId="13" xfId="2" applyFont="1" applyFill="1" applyBorder="1" applyAlignment="1" applyProtection="1">
      <alignment horizontal="center" vertical="center" wrapText="1"/>
      <protection locked="0" hidden="1"/>
    </xf>
    <xf numFmtId="4" fontId="24" fillId="2" borderId="13" xfId="2" applyNumberFormat="1" applyFont="1" applyFill="1" applyBorder="1" applyAlignment="1" applyProtection="1">
      <alignment vertical="center" wrapText="1"/>
      <protection locked="0" hidden="1"/>
    </xf>
    <xf numFmtId="0" fontId="25" fillId="2" borderId="13" xfId="2" applyFont="1" applyFill="1" applyBorder="1" applyAlignment="1" applyProtection="1">
      <alignment horizontal="left" vertical="center" wrapText="1"/>
      <protection locked="0" hidden="1"/>
    </xf>
    <xf numFmtId="4" fontId="26" fillId="2" borderId="14" xfId="2" applyNumberFormat="1" applyFont="1" applyFill="1" applyBorder="1" applyAlignment="1" applyProtection="1">
      <alignment vertical="center"/>
      <protection locked="0" hidden="1"/>
    </xf>
    <xf numFmtId="0" fontId="19" fillId="3" borderId="1" xfId="0" applyFont="1" applyFill="1" applyBorder="1" applyAlignment="1">
      <alignment horizontal="right" vertical="center" wrapText="1"/>
    </xf>
    <xf numFmtId="0" fontId="27" fillId="0" borderId="22" xfId="0" applyFont="1" applyBorder="1" applyAlignment="1">
      <alignment horizontal="right" vertical="center" wrapText="1"/>
    </xf>
    <xf numFmtId="0" fontId="7" fillId="3" borderId="25" xfId="0" applyFont="1" applyFill="1" applyBorder="1" applyAlignment="1">
      <alignment horizontal="left" vertical="center" wrapText="1"/>
    </xf>
    <xf numFmtId="0" fontId="2" fillId="0" borderId="3" xfId="2" applyFont="1" applyFill="1" applyBorder="1" applyAlignment="1" applyProtection="1">
      <alignment vertical="center"/>
      <protection locked="0" hidden="1"/>
    </xf>
    <xf numFmtId="0" fontId="2" fillId="0" borderId="4" xfId="2" applyFont="1" applyFill="1" applyBorder="1" applyAlignment="1" applyProtection="1">
      <alignment vertical="center"/>
      <protection locked="0" hidden="1"/>
    </xf>
    <xf numFmtId="0" fontId="2" fillId="0" borderId="4" xfId="2" applyFont="1" applyFill="1" applyBorder="1" applyAlignment="1" applyProtection="1">
      <alignment horizontal="center" vertical="center" wrapText="1"/>
      <protection locked="0" hidden="1"/>
    </xf>
    <xf numFmtId="0" fontId="13" fillId="0" borderId="6" xfId="2" applyFont="1" applyFill="1" applyBorder="1" applyAlignment="1" applyProtection="1">
      <alignment horizontal="center" vertical="center"/>
      <protection locked="0" hidden="1"/>
    </xf>
    <xf numFmtId="0" fontId="19" fillId="3" borderId="24" xfId="0" applyFont="1" applyFill="1" applyBorder="1" applyAlignment="1">
      <alignment horizontal="right" vertical="center" wrapText="1"/>
    </xf>
    <xf numFmtId="0" fontId="20" fillId="6" borderId="12" xfId="2" applyFont="1" applyFill="1" applyBorder="1" applyAlignment="1" applyProtection="1">
      <alignment vertical="center"/>
      <protection locked="0" hidden="1"/>
    </xf>
    <xf numFmtId="0" fontId="28" fillId="6" borderId="13" xfId="2" applyFont="1" applyFill="1" applyBorder="1" applyAlignment="1" applyProtection="1">
      <alignment horizontal="left" vertical="center" wrapText="1"/>
      <protection locked="0" hidden="1"/>
    </xf>
    <xf numFmtId="0" fontId="28" fillId="6" borderId="13" xfId="2" applyFont="1" applyFill="1" applyBorder="1" applyAlignment="1" applyProtection="1">
      <alignment horizontal="center" vertical="center" wrapText="1"/>
      <protection locked="0" hidden="1"/>
    </xf>
    <xf numFmtId="4" fontId="14" fillId="6" borderId="14" xfId="2" applyNumberFormat="1" applyFont="1" applyFill="1" applyBorder="1" applyAlignment="1" applyProtection="1">
      <alignment vertical="center"/>
      <protection locked="0" hidden="1"/>
    </xf>
    <xf numFmtId="0" fontId="8" fillId="0" borderId="0" xfId="0" applyFont="1" applyFill="1" applyAlignment="1">
      <alignment horizontal="left" vertical="center" wrapText="1"/>
    </xf>
    <xf numFmtId="0" fontId="20" fillId="7" borderId="12" xfId="2" applyFont="1" applyFill="1" applyBorder="1" applyAlignment="1" applyProtection="1">
      <alignment vertical="center"/>
      <protection locked="0" hidden="1"/>
    </xf>
    <xf numFmtId="0" fontId="28" fillId="7" borderId="13" xfId="2" applyFont="1" applyFill="1" applyBorder="1" applyAlignment="1" applyProtection="1">
      <alignment horizontal="left" vertical="center" wrapText="1"/>
      <protection locked="0" hidden="1"/>
    </xf>
    <xf numFmtId="0" fontId="28" fillId="7" borderId="13" xfId="2" applyFont="1" applyFill="1" applyBorder="1" applyAlignment="1" applyProtection="1">
      <alignment horizontal="center" vertical="center" wrapText="1"/>
      <protection locked="0" hidden="1"/>
    </xf>
    <xf numFmtId="4" fontId="14" fillId="7" borderId="14" xfId="2" applyNumberFormat="1" applyFont="1" applyFill="1" applyBorder="1" applyAlignment="1" applyProtection="1">
      <alignment vertical="center"/>
      <protection locked="0" hidden="1"/>
    </xf>
    <xf numFmtId="0" fontId="9" fillId="0" borderId="2" xfId="2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5" fillId="7" borderId="12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15" fillId="7" borderId="14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15" fillId="6" borderId="14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left" vertical="center" wrapText="1"/>
    </xf>
    <xf numFmtId="0" fontId="10" fillId="3" borderId="24" xfId="0" applyFont="1" applyFill="1" applyBorder="1" applyAlignment="1">
      <alignment horizontal="left" vertical="center" wrapText="1"/>
    </xf>
    <xf numFmtId="4" fontId="17" fillId="8" borderId="1" xfId="0" applyNumberFormat="1" applyFont="1" applyFill="1" applyBorder="1" applyAlignment="1">
      <alignment vertical="center"/>
    </xf>
  </cellXfs>
  <cellStyles count="3">
    <cellStyle name="Normální" xfId="0" builtinId="0"/>
    <cellStyle name="normální 2" xfId="1"/>
    <cellStyle name="Styl 1" xfId="2"/>
  </cellStyles>
  <dxfs count="0"/>
  <tableStyles count="0" defaultTableStyle="TableStyleMedium2" defaultPivotStyle="PivotStyleLight16"/>
  <colors>
    <mruColors>
      <color rgb="FFFF4F4F"/>
      <color rgb="FFFF5050"/>
      <color rgb="FFEE5454"/>
      <color rgb="FFFF6600"/>
      <color rgb="FFF74D31"/>
      <color rgb="FFF76E3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zoomScaleNormal="100" workbookViewId="0">
      <pane xSplit="6" ySplit="1" topLeftCell="G2" activePane="bottomRight" state="frozen"/>
      <selection activeCell="C7" sqref="C7"/>
      <selection pane="topRight" activeCell="C7" sqref="C7"/>
      <selection pane="bottomLeft" activeCell="C7" sqref="C7"/>
      <selection pane="bottomRight" activeCell="L19" sqref="L19"/>
    </sheetView>
  </sheetViews>
  <sheetFormatPr defaultColWidth="8.88671875" defaultRowHeight="12" x14ac:dyDescent="0.2"/>
  <cols>
    <col min="1" max="1" width="22.77734375" style="4" customWidth="1"/>
    <col min="2" max="2" width="36.88671875" style="4" customWidth="1"/>
    <col min="3" max="3" width="3.33203125" style="21" customWidth="1"/>
    <col min="4" max="4" width="5.109375" style="21" customWidth="1"/>
    <col min="5" max="5" width="13.21875" style="4" customWidth="1"/>
    <col min="6" max="6" width="2.109375" style="4" customWidth="1"/>
    <col min="7" max="8" width="8.88671875" style="4" customWidth="1"/>
    <col min="9" max="16384" width="8.88671875" style="4"/>
  </cols>
  <sheetData>
    <row r="1" spans="1:5" s="1" customFormat="1" ht="15.75" thickBot="1" x14ac:dyDescent="0.25">
      <c r="A1" s="3"/>
      <c r="B1" s="77"/>
      <c r="C1" s="78"/>
      <c r="D1" s="78"/>
      <c r="E1" s="78"/>
    </row>
    <row r="2" spans="1:5" s="1" customFormat="1" ht="16.5" customHeight="1" thickTop="1" thickBot="1" x14ac:dyDescent="0.25">
      <c r="A2" s="45"/>
      <c r="B2" s="46" t="s">
        <v>63</v>
      </c>
      <c r="C2" s="47"/>
      <c r="D2" s="47"/>
      <c r="E2" s="50"/>
    </row>
    <row r="3" spans="1:5" s="2" customFormat="1" ht="16.5" thickBot="1" x14ac:dyDescent="0.25">
      <c r="A3" s="73" t="s">
        <v>126</v>
      </c>
      <c r="B3" s="74"/>
      <c r="C3" s="75"/>
      <c r="D3" s="75"/>
      <c r="E3" s="76">
        <f>'II. ČRo Praha 8 - EPS'!I58</f>
        <v>0</v>
      </c>
    </row>
    <row r="4" spans="1:5" s="2" customFormat="1" ht="16.5" thickBot="1" x14ac:dyDescent="0.25">
      <c r="A4" s="68" t="s">
        <v>128</v>
      </c>
      <c r="B4" s="69"/>
      <c r="C4" s="70"/>
      <c r="D4" s="70"/>
      <c r="E4" s="71">
        <f>'II. ČRo Praha 8 - PZTS'!I58</f>
        <v>0</v>
      </c>
    </row>
    <row r="5" spans="1:5" ht="9.75" customHeight="1" thickTop="1" thickBot="1" x14ac:dyDescent="0.25">
      <c r="A5" s="63"/>
      <c r="B5" s="64"/>
      <c r="C5" s="65"/>
      <c r="D5" s="65"/>
      <c r="E5" s="66"/>
    </row>
    <row r="6" spans="1:5" s="2" customFormat="1" ht="16.5" thickBot="1" x14ac:dyDescent="0.25">
      <c r="A6" s="54" t="s">
        <v>130</v>
      </c>
      <c r="B6" s="55"/>
      <c r="C6" s="56"/>
      <c r="D6" s="56"/>
      <c r="E6" s="59">
        <f>SUM(E3:E4)</f>
        <v>0</v>
      </c>
    </row>
    <row r="7" spans="1:5" s="2" customFormat="1" ht="16.5" thickBot="1" x14ac:dyDescent="0.25">
      <c r="A7" s="54" t="s">
        <v>2</v>
      </c>
      <c r="B7" s="55"/>
      <c r="C7" s="56"/>
      <c r="D7" s="56"/>
      <c r="E7" s="59">
        <f>E6/100*21</f>
        <v>0</v>
      </c>
    </row>
    <row r="8" spans="1:5" s="2" customFormat="1" ht="16.5" thickBot="1" x14ac:dyDescent="0.25">
      <c r="A8" s="54" t="s">
        <v>131</v>
      </c>
      <c r="B8" s="55"/>
      <c r="C8" s="56"/>
      <c r="D8" s="56"/>
      <c r="E8" s="59">
        <f>SUM(E6:E7)</f>
        <v>0</v>
      </c>
    </row>
    <row r="9" spans="1:5" x14ac:dyDescent="0.2">
      <c r="E9" s="24"/>
    </row>
    <row r="10" spans="1:5" x14ac:dyDescent="0.2">
      <c r="E10" s="24"/>
    </row>
    <row r="11" spans="1:5" x14ac:dyDescent="0.2">
      <c r="E11" s="24"/>
    </row>
    <row r="12" spans="1:5" x14ac:dyDescent="0.2">
      <c r="E12" s="24"/>
    </row>
    <row r="13" spans="1:5" x14ac:dyDescent="0.2">
      <c r="E13" s="24"/>
    </row>
  </sheetData>
  <mergeCells count="1">
    <mergeCell ref="B1:E1"/>
  </mergeCells>
  <pageMargins left="0.19685039370078741" right="0.19685039370078741" top="0.27559055118110237" bottom="0.31496062992125984" header="0.19685039370078741" footer="0.19685039370078741"/>
  <pageSetup paperSize="9" scale="70" orientation="portrait" r:id="rId1"/>
  <ignoredErrors>
    <ignoredError sqref="E3:E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pane xSplit="10" ySplit="1" topLeftCell="K2" activePane="bottomRight" state="frozen"/>
      <selection activeCell="C7" sqref="C7"/>
      <selection pane="topRight" activeCell="C7" sqref="C7"/>
      <selection pane="bottomLeft" activeCell="C7" sqref="C7"/>
      <selection pane="bottomRight" activeCell="O58" sqref="O58"/>
    </sheetView>
  </sheetViews>
  <sheetFormatPr defaultColWidth="8.88671875" defaultRowHeight="12" x14ac:dyDescent="0.2"/>
  <cols>
    <col min="1" max="1" width="15.77734375" style="4" customWidth="1"/>
    <col min="2" max="2" width="38.77734375" style="4" customWidth="1"/>
    <col min="3" max="3" width="3.33203125" style="21" customWidth="1"/>
    <col min="4" max="4" width="5.109375" style="21" customWidth="1"/>
    <col min="5" max="5" width="8.5546875" style="4" customWidth="1"/>
    <col min="6" max="6" width="9.109375" style="4" customWidth="1"/>
    <col min="7" max="7" width="10.33203125" style="4" customWidth="1"/>
    <col min="8" max="8" width="10.6640625" style="4" customWidth="1"/>
    <col min="9" max="9" width="13.21875" style="4" customWidth="1"/>
    <col min="10" max="10" width="2.109375" style="4" customWidth="1"/>
    <col min="11" max="12" width="8.88671875" style="4" customWidth="1"/>
    <col min="13" max="16384" width="8.88671875" style="4"/>
  </cols>
  <sheetData>
    <row r="1" spans="1:9" s="1" customFormat="1" ht="15.75" thickBot="1" x14ac:dyDescent="0.25">
      <c r="A1" s="3"/>
      <c r="B1" s="77"/>
      <c r="C1" s="78"/>
      <c r="D1" s="78"/>
      <c r="E1" s="78"/>
      <c r="F1" s="78"/>
      <c r="G1" s="78"/>
      <c r="H1" s="78"/>
      <c r="I1" s="78"/>
    </row>
    <row r="2" spans="1:9" s="1" customFormat="1" ht="16.5" customHeight="1" thickTop="1" thickBot="1" x14ac:dyDescent="0.25">
      <c r="A2" s="45" t="s">
        <v>0</v>
      </c>
      <c r="B2" s="46" t="s">
        <v>63</v>
      </c>
      <c r="C2" s="47"/>
      <c r="D2" s="47"/>
      <c r="E2" s="48"/>
      <c r="F2" s="48"/>
      <c r="G2" s="49"/>
      <c r="H2" s="48"/>
      <c r="I2" s="50"/>
    </row>
    <row r="3" spans="1:9" ht="21" customHeight="1" thickBot="1" x14ac:dyDescent="0.25">
      <c r="A3" s="79" t="s">
        <v>64</v>
      </c>
      <c r="B3" s="80"/>
      <c r="C3" s="80"/>
      <c r="D3" s="80"/>
      <c r="E3" s="80"/>
      <c r="F3" s="80"/>
      <c r="G3" s="80"/>
      <c r="H3" s="80"/>
      <c r="I3" s="81"/>
    </row>
    <row r="4" spans="1:9" ht="27" customHeight="1" thickBot="1" x14ac:dyDescent="0.25">
      <c r="A4" s="5" t="s">
        <v>10</v>
      </c>
      <c r="B4" s="6" t="s">
        <v>3</v>
      </c>
      <c r="C4" s="6"/>
      <c r="D4" s="6"/>
      <c r="E4" s="7" t="s">
        <v>4</v>
      </c>
      <c r="F4" s="7" t="s">
        <v>5</v>
      </c>
      <c r="G4" s="7" t="s">
        <v>6</v>
      </c>
      <c r="H4" s="7" t="s">
        <v>7</v>
      </c>
      <c r="I4" s="8" t="s">
        <v>8</v>
      </c>
    </row>
    <row r="5" spans="1:9" ht="6" customHeight="1" x14ac:dyDescent="0.2">
      <c r="A5" s="33"/>
      <c r="B5" s="9"/>
      <c r="C5" s="10"/>
      <c r="D5" s="10"/>
      <c r="E5" s="11"/>
      <c r="F5" s="11"/>
      <c r="G5" s="11"/>
      <c r="H5" s="11"/>
      <c r="I5" s="12"/>
    </row>
    <row r="6" spans="1:9" ht="12.75" x14ac:dyDescent="0.2">
      <c r="A6" s="53" t="s">
        <v>62</v>
      </c>
      <c r="B6" s="30"/>
      <c r="C6" s="31"/>
      <c r="D6" s="31"/>
      <c r="E6" s="32"/>
      <c r="F6" s="32"/>
      <c r="G6" s="32"/>
      <c r="H6" s="32"/>
      <c r="I6" s="34"/>
    </row>
    <row r="7" spans="1:9" x14ac:dyDescent="0.2">
      <c r="A7" s="25" t="s">
        <v>25</v>
      </c>
      <c r="B7" s="28" t="s">
        <v>26</v>
      </c>
      <c r="C7" s="13" t="s">
        <v>9</v>
      </c>
      <c r="D7" s="13">
        <v>1</v>
      </c>
      <c r="E7" s="38"/>
      <c r="F7" s="14">
        <f t="shared" ref="F7" si="0">SUM(D7*E7)</f>
        <v>0</v>
      </c>
      <c r="G7" s="87">
        <v>0</v>
      </c>
      <c r="H7" s="87">
        <f t="shared" ref="H7" si="1">SUM(D7*G7)</f>
        <v>0</v>
      </c>
      <c r="I7" s="15">
        <f t="shared" ref="I7" si="2">SUM(F7+H7)</f>
        <v>0</v>
      </c>
    </row>
    <row r="8" spans="1:9" x14ac:dyDescent="0.2">
      <c r="A8" s="26" t="s">
        <v>27</v>
      </c>
      <c r="B8" s="28" t="s">
        <v>28</v>
      </c>
      <c r="C8" s="13" t="s">
        <v>9</v>
      </c>
      <c r="D8" s="13">
        <v>2</v>
      </c>
      <c r="E8" s="38"/>
      <c r="F8" s="14">
        <f t="shared" ref="F8" si="3">SUM(D8*E8)</f>
        <v>0</v>
      </c>
      <c r="G8" s="87">
        <v>0</v>
      </c>
      <c r="H8" s="87">
        <f t="shared" ref="H8" si="4">SUM(D8*G8)</f>
        <v>0</v>
      </c>
      <c r="I8" s="15">
        <f t="shared" ref="I8" si="5">SUM(F8+H8)</f>
        <v>0</v>
      </c>
    </row>
    <row r="9" spans="1:9" x14ac:dyDescent="0.2">
      <c r="A9" s="27" t="s">
        <v>29</v>
      </c>
      <c r="B9" s="28" t="s">
        <v>60</v>
      </c>
      <c r="C9" s="13" t="s">
        <v>9</v>
      </c>
      <c r="D9" s="13">
        <v>1</v>
      </c>
      <c r="E9" s="38"/>
      <c r="F9" s="14">
        <f t="shared" ref="F9:F16" si="6">SUM(D9*E9)</f>
        <v>0</v>
      </c>
      <c r="G9" s="87">
        <v>0</v>
      </c>
      <c r="H9" s="87">
        <f t="shared" ref="H9:H17" si="7">SUM(D9*G9)</f>
        <v>0</v>
      </c>
      <c r="I9" s="15">
        <f t="shared" ref="I9:I17" si="8">SUM(F9+H9)</f>
        <v>0</v>
      </c>
    </row>
    <row r="10" spans="1:9" x14ac:dyDescent="0.2">
      <c r="A10" s="27" t="s">
        <v>30</v>
      </c>
      <c r="B10" s="28" t="s">
        <v>31</v>
      </c>
      <c r="C10" s="13" t="s">
        <v>9</v>
      </c>
      <c r="D10" s="13">
        <v>1</v>
      </c>
      <c r="E10" s="38"/>
      <c r="F10" s="14">
        <f t="shared" si="6"/>
        <v>0</v>
      </c>
      <c r="G10" s="87">
        <v>0</v>
      </c>
      <c r="H10" s="87">
        <f t="shared" si="7"/>
        <v>0</v>
      </c>
      <c r="I10" s="15">
        <f t="shared" si="8"/>
        <v>0</v>
      </c>
    </row>
    <row r="11" spans="1:9" x14ac:dyDescent="0.2">
      <c r="A11" s="27" t="s">
        <v>32</v>
      </c>
      <c r="B11" s="28" t="s">
        <v>33</v>
      </c>
      <c r="C11" s="13" t="s">
        <v>9</v>
      </c>
      <c r="D11" s="13">
        <v>1</v>
      </c>
      <c r="E11" s="38"/>
      <c r="F11" s="14">
        <f t="shared" si="6"/>
        <v>0</v>
      </c>
      <c r="G11" s="87">
        <v>0</v>
      </c>
      <c r="H11" s="87">
        <f t="shared" si="7"/>
        <v>0</v>
      </c>
      <c r="I11" s="15">
        <f t="shared" si="8"/>
        <v>0</v>
      </c>
    </row>
    <row r="12" spans="1:9" x14ac:dyDescent="0.2">
      <c r="A12" s="27" t="s">
        <v>34</v>
      </c>
      <c r="B12" s="28" t="s">
        <v>136</v>
      </c>
      <c r="C12" s="13" t="s">
        <v>9</v>
      </c>
      <c r="D12" s="13">
        <v>2</v>
      </c>
      <c r="E12" s="38"/>
      <c r="F12" s="14">
        <f t="shared" si="6"/>
        <v>0</v>
      </c>
      <c r="G12" s="87">
        <v>0</v>
      </c>
      <c r="H12" s="87">
        <f t="shared" si="7"/>
        <v>0</v>
      </c>
      <c r="I12" s="15">
        <f t="shared" si="8"/>
        <v>0</v>
      </c>
    </row>
    <row r="13" spans="1:9" x14ac:dyDescent="0.2">
      <c r="A13" s="27" t="s">
        <v>15</v>
      </c>
      <c r="B13" s="28" t="s">
        <v>35</v>
      </c>
      <c r="C13" s="13" t="s">
        <v>9</v>
      </c>
      <c r="D13" s="13">
        <v>123</v>
      </c>
      <c r="E13" s="38"/>
      <c r="F13" s="14">
        <f t="shared" si="6"/>
        <v>0</v>
      </c>
      <c r="G13" s="87">
        <v>0</v>
      </c>
      <c r="H13" s="87">
        <f t="shared" si="7"/>
        <v>0</v>
      </c>
      <c r="I13" s="15">
        <f t="shared" si="8"/>
        <v>0</v>
      </c>
    </row>
    <row r="14" spans="1:9" x14ac:dyDescent="0.2">
      <c r="A14" s="27" t="s">
        <v>16</v>
      </c>
      <c r="B14" s="28" t="s">
        <v>36</v>
      </c>
      <c r="C14" s="13" t="s">
        <v>9</v>
      </c>
      <c r="D14" s="13">
        <v>3</v>
      </c>
      <c r="E14" s="38"/>
      <c r="F14" s="14">
        <f t="shared" si="6"/>
        <v>0</v>
      </c>
      <c r="G14" s="87">
        <v>0</v>
      </c>
      <c r="H14" s="87">
        <f t="shared" si="7"/>
        <v>0</v>
      </c>
      <c r="I14" s="15">
        <f t="shared" si="8"/>
        <v>0</v>
      </c>
    </row>
    <row r="15" spans="1:9" x14ac:dyDescent="0.2">
      <c r="A15" s="27" t="s">
        <v>17</v>
      </c>
      <c r="B15" s="28" t="s">
        <v>18</v>
      </c>
      <c r="C15" s="13" t="s">
        <v>9</v>
      </c>
      <c r="D15" s="13">
        <v>126</v>
      </c>
      <c r="E15" s="38"/>
      <c r="F15" s="14">
        <f t="shared" si="6"/>
        <v>0</v>
      </c>
      <c r="G15" s="87">
        <v>0</v>
      </c>
      <c r="H15" s="87">
        <f t="shared" si="7"/>
        <v>0</v>
      </c>
      <c r="I15" s="15">
        <f t="shared" si="8"/>
        <v>0</v>
      </c>
    </row>
    <row r="16" spans="1:9" x14ac:dyDescent="0.2">
      <c r="A16" s="27" t="s">
        <v>37</v>
      </c>
      <c r="B16" s="28" t="s">
        <v>38</v>
      </c>
      <c r="C16" s="13" t="s">
        <v>9</v>
      </c>
      <c r="D16" s="13">
        <v>3</v>
      </c>
      <c r="E16" s="38"/>
      <c r="F16" s="14">
        <f t="shared" si="6"/>
        <v>0</v>
      </c>
      <c r="G16" s="87">
        <v>0</v>
      </c>
      <c r="H16" s="87">
        <f t="shared" si="7"/>
        <v>0</v>
      </c>
      <c r="I16" s="15">
        <f t="shared" si="8"/>
        <v>0</v>
      </c>
    </row>
    <row r="17" spans="1:13" x14ac:dyDescent="0.2">
      <c r="A17" s="27" t="s">
        <v>39</v>
      </c>
      <c r="B17" s="28" t="s">
        <v>40</v>
      </c>
      <c r="C17" s="13" t="s">
        <v>9</v>
      </c>
      <c r="D17" s="13">
        <v>3</v>
      </c>
      <c r="E17" s="38"/>
      <c r="F17" s="14">
        <f>SUM(D17*E17)</f>
        <v>0</v>
      </c>
      <c r="G17" s="87">
        <v>0</v>
      </c>
      <c r="H17" s="87">
        <f t="shared" si="7"/>
        <v>0</v>
      </c>
      <c r="I17" s="15">
        <f t="shared" si="8"/>
        <v>0</v>
      </c>
    </row>
    <row r="18" spans="1:13" x14ac:dyDescent="0.2">
      <c r="A18" s="27" t="s">
        <v>41</v>
      </c>
      <c r="B18" s="28" t="s">
        <v>42</v>
      </c>
      <c r="C18" s="13" t="s">
        <v>9</v>
      </c>
      <c r="D18" s="13">
        <v>13</v>
      </c>
      <c r="E18" s="38"/>
      <c r="F18" s="14">
        <f t="shared" ref="F18" si="9">SUM(D18*E18)</f>
        <v>0</v>
      </c>
      <c r="G18" s="87">
        <v>0</v>
      </c>
      <c r="H18" s="87">
        <f t="shared" ref="H18" si="10">SUM(D18*G18)</f>
        <v>0</v>
      </c>
      <c r="I18" s="15">
        <f t="shared" ref="I18" si="11">SUM(F18+H18)</f>
        <v>0</v>
      </c>
    </row>
    <row r="19" spans="1:13" x14ac:dyDescent="0.2">
      <c r="A19" s="27" t="s">
        <v>43</v>
      </c>
      <c r="B19" s="28" t="s">
        <v>44</v>
      </c>
      <c r="C19" s="13" t="s">
        <v>9</v>
      </c>
      <c r="D19" s="13">
        <v>16</v>
      </c>
      <c r="E19" s="38"/>
      <c r="F19" s="14">
        <f t="shared" ref="F19:F34" si="12">SUM(D19*E19)</f>
        <v>0</v>
      </c>
      <c r="G19" s="87">
        <v>0</v>
      </c>
      <c r="H19" s="87">
        <f t="shared" ref="H19:H33" si="13">SUM(D19*G19)</f>
        <v>0</v>
      </c>
      <c r="I19" s="15">
        <f t="shared" ref="I19:I33" si="14">SUM(F19+H19)</f>
        <v>0</v>
      </c>
    </row>
    <row r="20" spans="1:13" x14ac:dyDescent="0.2">
      <c r="A20" s="27" t="s">
        <v>45</v>
      </c>
      <c r="B20" s="28" t="s">
        <v>46</v>
      </c>
      <c r="C20" s="13" t="s">
        <v>9</v>
      </c>
      <c r="D20" s="13">
        <v>2</v>
      </c>
      <c r="E20" s="38"/>
      <c r="F20" s="14">
        <f t="shared" si="12"/>
        <v>0</v>
      </c>
      <c r="G20" s="87">
        <v>0</v>
      </c>
      <c r="H20" s="87">
        <f t="shared" si="13"/>
        <v>0</v>
      </c>
      <c r="I20" s="15">
        <f t="shared" si="14"/>
        <v>0</v>
      </c>
      <c r="M20" s="72"/>
    </row>
    <row r="21" spans="1:13" x14ac:dyDescent="0.2">
      <c r="A21" s="27" t="s">
        <v>47</v>
      </c>
      <c r="B21" s="28" t="s">
        <v>48</v>
      </c>
      <c r="C21" s="13" t="s">
        <v>9</v>
      </c>
      <c r="D21" s="13">
        <v>2</v>
      </c>
      <c r="E21" s="38"/>
      <c r="F21" s="14">
        <f t="shared" si="12"/>
        <v>0</v>
      </c>
      <c r="G21" s="87">
        <v>0</v>
      </c>
      <c r="H21" s="87">
        <f t="shared" si="13"/>
        <v>0</v>
      </c>
      <c r="I21" s="15">
        <f t="shared" si="14"/>
        <v>0</v>
      </c>
    </row>
    <row r="22" spans="1:13" ht="24" x14ac:dyDescent="0.2">
      <c r="A22" s="27"/>
      <c r="B22" s="28" t="s">
        <v>49</v>
      </c>
      <c r="C22" s="13" t="s">
        <v>9</v>
      </c>
      <c r="D22" s="13">
        <v>2</v>
      </c>
      <c r="E22" s="38"/>
      <c r="F22" s="14">
        <f t="shared" si="12"/>
        <v>0</v>
      </c>
      <c r="G22" s="87">
        <v>0</v>
      </c>
      <c r="H22" s="87">
        <f t="shared" si="13"/>
        <v>0</v>
      </c>
      <c r="I22" s="15">
        <f t="shared" si="14"/>
        <v>0</v>
      </c>
    </row>
    <row r="23" spans="1:13" x14ac:dyDescent="0.2">
      <c r="A23" s="27" t="s">
        <v>50</v>
      </c>
      <c r="B23" s="29" t="s">
        <v>51</v>
      </c>
      <c r="C23" s="13" t="s">
        <v>9</v>
      </c>
      <c r="D23" s="13">
        <v>1</v>
      </c>
      <c r="E23" s="38"/>
      <c r="F23" s="14">
        <f t="shared" si="12"/>
        <v>0</v>
      </c>
      <c r="G23" s="87">
        <v>0</v>
      </c>
      <c r="H23" s="87">
        <f t="shared" si="13"/>
        <v>0</v>
      </c>
      <c r="I23" s="15">
        <f t="shared" si="14"/>
        <v>0</v>
      </c>
    </row>
    <row r="24" spans="1:13" x14ac:dyDescent="0.2">
      <c r="A24" s="51"/>
      <c r="B24" s="60" t="s">
        <v>67</v>
      </c>
      <c r="C24" s="13"/>
      <c r="D24" s="13"/>
      <c r="E24" s="14"/>
      <c r="F24" s="14"/>
      <c r="G24" s="14"/>
      <c r="H24" s="14"/>
      <c r="I24" s="36">
        <f>SUM(I7:I23)</f>
        <v>0</v>
      </c>
    </row>
    <row r="25" spans="1:13" ht="12.75" x14ac:dyDescent="0.2">
      <c r="A25" s="52" t="s">
        <v>66</v>
      </c>
      <c r="B25" s="35"/>
      <c r="C25" s="13"/>
      <c r="D25" s="13"/>
      <c r="E25" s="14"/>
      <c r="F25" s="14"/>
      <c r="G25" s="14"/>
      <c r="H25" s="14"/>
      <c r="I25" s="15"/>
    </row>
    <row r="26" spans="1:13" x14ac:dyDescent="0.2">
      <c r="A26" s="27"/>
      <c r="B26" s="28" t="s">
        <v>52</v>
      </c>
      <c r="C26" s="13" t="s">
        <v>19</v>
      </c>
      <c r="D26" s="13">
        <v>1</v>
      </c>
      <c r="E26" s="87">
        <v>0</v>
      </c>
      <c r="F26" s="87">
        <f t="shared" si="12"/>
        <v>0</v>
      </c>
      <c r="G26" s="38"/>
      <c r="H26" s="14">
        <f t="shared" si="13"/>
        <v>0</v>
      </c>
      <c r="I26" s="15">
        <f t="shared" si="14"/>
        <v>0</v>
      </c>
    </row>
    <row r="27" spans="1:13" x14ac:dyDescent="0.2">
      <c r="A27" s="27"/>
      <c r="B27" s="28" t="s">
        <v>61</v>
      </c>
      <c r="C27" s="13" t="s">
        <v>19</v>
      </c>
      <c r="D27" s="13">
        <v>1</v>
      </c>
      <c r="E27" s="87">
        <v>0</v>
      </c>
      <c r="F27" s="87">
        <f>SUM(D27*E27)</f>
        <v>0</v>
      </c>
      <c r="G27" s="38"/>
      <c r="H27" s="14">
        <f t="shared" si="13"/>
        <v>0</v>
      </c>
      <c r="I27" s="15">
        <f t="shared" si="14"/>
        <v>0</v>
      </c>
    </row>
    <row r="28" spans="1:13" x14ac:dyDescent="0.2">
      <c r="A28" s="27"/>
      <c r="B28" s="28" t="s">
        <v>53</v>
      </c>
      <c r="C28" s="13" t="s">
        <v>19</v>
      </c>
      <c r="D28" s="13">
        <v>1</v>
      </c>
      <c r="E28" s="87">
        <v>0</v>
      </c>
      <c r="F28" s="87">
        <f t="shared" ref="F28:F32" si="15">SUM(D28*E28)</f>
        <v>0</v>
      </c>
      <c r="G28" s="38"/>
      <c r="H28" s="14">
        <f t="shared" ref="H28:H32" si="16">SUM(D28*G28)</f>
        <v>0</v>
      </c>
      <c r="I28" s="15">
        <f t="shared" ref="I28:I32" si="17">SUM(F28+H28)</f>
        <v>0</v>
      </c>
    </row>
    <row r="29" spans="1:13" x14ac:dyDescent="0.2">
      <c r="A29" s="27"/>
      <c r="B29" s="28" t="s">
        <v>11</v>
      </c>
      <c r="C29" s="13" t="s">
        <v>19</v>
      </c>
      <c r="D29" s="13">
        <v>1</v>
      </c>
      <c r="E29" s="87">
        <v>0</v>
      </c>
      <c r="F29" s="87">
        <f t="shared" si="15"/>
        <v>0</v>
      </c>
      <c r="G29" s="38"/>
      <c r="H29" s="14">
        <f t="shared" si="16"/>
        <v>0</v>
      </c>
      <c r="I29" s="15">
        <f t="shared" si="17"/>
        <v>0</v>
      </c>
    </row>
    <row r="30" spans="1:13" x14ac:dyDescent="0.2">
      <c r="A30" s="27"/>
      <c r="B30" s="28" t="s">
        <v>20</v>
      </c>
      <c r="C30" s="13" t="s">
        <v>19</v>
      </c>
      <c r="D30" s="13">
        <v>1</v>
      </c>
      <c r="E30" s="87">
        <v>0</v>
      </c>
      <c r="F30" s="87">
        <f t="shared" si="15"/>
        <v>0</v>
      </c>
      <c r="G30" s="38"/>
      <c r="H30" s="14">
        <f t="shared" si="16"/>
        <v>0</v>
      </c>
      <c r="I30" s="15">
        <f t="shared" si="17"/>
        <v>0</v>
      </c>
    </row>
    <row r="31" spans="1:13" x14ac:dyDescent="0.2">
      <c r="A31" s="27"/>
      <c r="B31" s="28" t="s">
        <v>12</v>
      </c>
      <c r="C31" s="13" t="s">
        <v>19</v>
      </c>
      <c r="D31" s="13">
        <v>1</v>
      </c>
      <c r="E31" s="87">
        <v>0</v>
      </c>
      <c r="F31" s="87">
        <f t="shared" si="15"/>
        <v>0</v>
      </c>
      <c r="G31" s="38"/>
      <c r="H31" s="14">
        <f t="shared" si="16"/>
        <v>0</v>
      </c>
      <c r="I31" s="15">
        <f t="shared" si="17"/>
        <v>0</v>
      </c>
    </row>
    <row r="32" spans="1:13" x14ac:dyDescent="0.2">
      <c r="A32" s="27"/>
      <c r="B32" s="28" t="s">
        <v>54</v>
      </c>
      <c r="C32" s="13" t="s">
        <v>19</v>
      </c>
      <c r="D32" s="13">
        <v>1</v>
      </c>
      <c r="E32" s="87">
        <v>0</v>
      </c>
      <c r="F32" s="87">
        <f t="shared" si="15"/>
        <v>0</v>
      </c>
      <c r="G32" s="38"/>
      <c r="H32" s="14">
        <f t="shared" si="16"/>
        <v>0</v>
      </c>
      <c r="I32" s="15">
        <f t="shared" si="17"/>
        <v>0</v>
      </c>
    </row>
    <row r="33" spans="1:9" x14ac:dyDescent="0.2">
      <c r="A33" s="27"/>
      <c r="B33" s="28" t="s">
        <v>59</v>
      </c>
      <c r="C33" s="13" t="s">
        <v>19</v>
      </c>
      <c r="D33" s="13">
        <v>1</v>
      </c>
      <c r="E33" s="87">
        <v>0</v>
      </c>
      <c r="F33" s="87">
        <f t="shared" si="12"/>
        <v>0</v>
      </c>
      <c r="G33" s="38"/>
      <c r="H33" s="14">
        <f t="shared" si="13"/>
        <v>0</v>
      </c>
      <c r="I33" s="15">
        <f t="shared" si="14"/>
        <v>0</v>
      </c>
    </row>
    <row r="34" spans="1:9" x14ac:dyDescent="0.2">
      <c r="A34" s="23"/>
      <c r="B34" s="28" t="s">
        <v>21</v>
      </c>
      <c r="C34" s="13" t="s">
        <v>19</v>
      </c>
      <c r="D34" s="13">
        <v>1</v>
      </c>
      <c r="E34" s="87">
        <v>0</v>
      </c>
      <c r="F34" s="87">
        <f t="shared" si="12"/>
        <v>0</v>
      </c>
      <c r="G34" s="38"/>
      <c r="H34" s="14">
        <f t="shared" ref="H34:H41" si="18">SUM(D34*G34)</f>
        <v>0</v>
      </c>
      <c r="I34" s="15">
        <f t="shared" ref="I34:I41" si="19">SUM(F34+H34)</f>
        <v>0</v>
      </c>
    </row>
    <row r="35" spans="1:9" x14ac:dyDescent="0.2">
      <c r="A35" s="23"/>
      <c r="B35" s="28" t="s">
        <v>55</v>
      </c>
      <c r="C35" s="13" t="s">
        <v>19</v>
      </c>
      <c r="D35" s="13">
        <v>1</v>
      </c>
      <c r="E35" s="87">
        <v>0</v>
      </c>
      <c r="F35" s="87">
        <f t="shared" ref="F35:F41" si="20">SUM(D35*E35)</f>
        <v>0</v>
      </c>
      <c r="G35" s="38"/>
      <c r="H35" s="14">
        <f t="shared" si="18"/>
        <v>0</v>
      </c>
      <c r="I35" s="15">
        <f t="shared" si="19"/>
        <v>0</v>
      </c>
    </row>
    <row r="36" spans="1:9" x14ac:dyDescent="0.2">
      <c r="A36" s="23"/>
      <c r="B36" s="28" t="s">
        <v>22</v>
      </c>
      <c r="C36" s="13" t="s">
        <v>19</v>
      </c>
      <c r="D36" s="13">
        <v>1</v>
      </c>
      <c r="E36" s="87">
        <v>0</v>
      </c>
      <c r="F36" s="87">
        <f t="shared" si="20"/>
        <v>0</v>
      </c>
      <c r="G36" s="38"/>
      <c r="H36" s="14">
        <f t="shared" si="18"/>
        <v>0</v>
      </c>
      <c r="I36" s="15">
        <f t="shared" si="19"/>
        <v>0</v>
      </c>
    </row>
    <row r="37" spans="1:9" x14ac:dyDescent="0.2">
      <c r="A37" s="22"/>
      <c r="B37" s="28" t="s">
        <v>23</v>
      </c>
      <c r="C37" s="13" t="s">
        <v>9</v>
      </c>
      <c r="D37" s="13">
        <v>126</v>
      </c>
      <c r="E37" s="87">
        <v>0</v>
      </c>
      <c r="F37" s="87">
        <f t="shared" si="20"/>
        <v>0</v>
      </c>
      <c r="G37" s="38"/>
      <c r="H37" s="14">
        <f t="shared" si="18"/>
        <v>0</v>
      </c>
      <c r="I37" s="15">
        <f t="shared" si="19"/>
        <v>0</v>
      </c>
    </row>
    <row r="38" spans="1:9" x14ac:dyDescent="0.2">
      <c r="A38" s="22"/>
      <c r="B38" s="28" t="s">
        <v>56</v>
      </c>
      <c r="C38" s="13" t="s">
        <v>9</v>
      </c>
      <c r="D38" s="13">
        <v>1</v>
      </c>
      <c r="E38" s="87">
        <v>0</v>
      </c>
      <c r="F38" s="87">
        <f t="shared" si="20"/>
        <v>0</v>
      </c>
      <c r="G38" s="38"/>
      <c r="H38" s="14">
        <f t="shared" si="18"/>
        <v>0</v>
      </c>
      <c r="I38" s="15">
        <f t="shared" si="19"/>
        <v>0</v>
      </c>
    </row>
    <row r="39" spans="1:9" x14ac:dyDescent="0.2">
      <c r="A39" s="22"/>
      <c r="B39" s="28" t="s">
        <v>57</v>
      </c>
      <c r="C39" s="13" t="s">
        <v>9</v>
      </c>
      <c r="D39" s="13">
        <v>1</v>
      </c>
      <c r="E39" s="87">
        <v>0</v>
      </c>
      <c r="F39" s="87">
        <f t="shared" si="20"/>
        <v>0</v>
      </c>
      <c r="G39" s="38"/>
      <c r="H39" s="14">
        <f t="shared" si="18"/>
        <v>0</v>
      </c>
      <c r="I39" s="15">
        <f t="shared" si="19"/>
        <v>0</v>
      </c>
    </row>
    <row r="40" spans="1:9" x14ac:dyDescent="0.2">
      <c r="A40" s="22"/>
      <c r="B40" s="28" t="s">
        <v>58</v>
      </c>
      <c r="C40" s="13" t="s">
        <v>9</v>
      </c>
      <c r="D40" s="13">
        <v>1</v>
      </c>
      <c r="E40" s="87">
        <v>0</v>
      </c>
      <c r="F40" s="87">
        <f t="shared" si="20"/>
        <v>0</v>
      </c>
      <c r="G40" s="38"/>
      <c r="H40" s="14">
        <f t="shared" si="18"/>
        <v>0</v>
      </c>
      <c r="I40" s="15">
        <f t="shared" si="19"/>
        <v>0</v>
      </c>
    </row>
    <row r="41" spans="1:9" x14ac:dyDescent="0.2">
      <c r="A41" s="22"/>
      <c r="B41" s="28" t="s">
        <v>137</v>
      </c>
      <c r="C41" s="13" t="s">
        <v>19</v>
      </c>
      <c r="D41" s="13">
        <v>1</v>
      </c>
      <c r="E41" s="87">
        <v>0</v>
      </c>
      <c r="F41" s="87">
        <f t="shared" si="20"/>
        <v>0</v>
      </c>
      <c r="G41" s="38"/>
      <c r="H41" s="14">
        <f t="shared" si="18"/>
        <v>0</v>
      </c>
      <c r="I41" s="15">
        <f t="shared" si="19"/>
        <v>0</v>
      </c>
    </row>
    <row r="42" spans="1:9" x14ac:dyDescent="0.2">
      <c r="A42" s="22"/>
      <c r="B42" s="28" t="s">
        <v>13</v>
      </c>
      <c r="C42" s="13" t="s">
        <v>19</v>
      </c>
      <c r="D42" s="13">
        <v>1</v>
      </c>
      <c r="E42" s="87">
        <v>0</v>
      </c>
      <c r="F42" s="87">
        <f t="shared" ref="F42:F44" si="21">SUM(D42*E42)</f>
        <v>0</v>
      </c>
      <c r="G42" s="38"/>
      <c r="H42" s="14">
        <f t="shared" ref="H42:H44" si="22">SUM(D42*G42)</f>
        <v>0</v>
      </c>
      <c r="I42" s="15">
        <f t="shared" ref="I42:I44" si="23">SUM(F42+H42)</f>
        <v>0</v>
      </c>
    </row>
    <row r="43" spans="1:9" x14ac:dyDescent="0.2">
      <c r="A43" s="22"/>
      <c r="B43" s="28" t="s">
        <v>24</v>
      </c>
      <c r="C43" s="13" t="s">
        <v>19</v>
      </c>
      <c r="D43" s="13">
        <v>1</v>
      </c>
      <c r="E43" s="87">
        <v>0</v>
      </c>
      <c r="F43" s="87">
        <f t="shared" si="21"/>
        <v>0</v>
      </c>
      <c r="G43" s="38"/>
      <c r="H43" s="14">
        <f t="shared" si="22"/>
        <v>0</v>
      </c>
      <c r="I43" s="15">
        <f t="shared" si="23"/>
        <v>0</v>
      </c>
    </row>
    <row r="44" spans="1:9" x14ac:dyDescent="0.2">
      <c r="A44" s="22"/>
      <c r="B44" s="28" t="s">
        <v>14</v>
      </c>
      <c r="C44" s="13" t="s">
        <v>19</v>
      </c>
      <c r="D44" s="13">
        <v>1</v>
      </c>
      <c r="E44" s="87">
        <v>0</v>
      </c>
      <c r="F44" s="87">
        <f t="shared" si="21"/>
        <v>0</v>
      </c>
      <c r="G44" s="38"/>
      <c r="H44" s="14">
        <f t="shared" si="22"/>
        <v>0</v>
      </c>
      <c r="I44" s="15">
        <f t="shared" si="23"/>
        <v>0</v>
      </c>
    </row>
    <row r="45" spans="1:9" ht="12.75" thickBot="1" x14ac:dyDescent="0.25">
      <c r="A45" s="22"/>
      <c r="B45" s="61" t="s">
        <v>68</v>
      </c>
      <c r="C45" s="13"/>
      <c r="D45" s="13"/>
      <c r="E45" s="14"/>
      <c r="F45" s="14"/>
      <c r="G45" s="14"/>
      <c r="H45" s="14"/>
      <c r="I45" s="36">
        <f>SUM(I26:I44)</f>
        <v>0</v>
      </c>
    </row>
    <row r="46" spans="1:9" ht="3.75" customHeight="1" thickBot="1" x14ac:dyDescent="0.25">
      <c r="A46" s="16"/>
      <c r="B46" s="17"/>
      <c r="C46" s="18"/>
      <c r="D46" s="18"/>
      <c r="E46" s="19"/>
      <c r="F46" s="19"/>
      <c r="G46" s="19"/>
      <c r="H46" s="19"/>
      <c r="I46" s="20"/>
    </row>
    <row r="47" spans="1:9" ht="15.75" thickBot="1" x14ac:dyDescent="0.25">
      <c r="A47" s="39" t="s">
        <v>1</v>
      </c>
      <c r="B47" s="41" t="s">
        <v>65</v>
      </c>
      <c r="C47" s="42"/>
      <c r="D47" s="42"/>
      <c r="E47" s="41"/>
      <c r="F47" s="43">
        <f>SUM(F7:F46)</f>
        <v>0</v>
      </c>
      <c r="G47" s="44"/>
      <c r="H47" s="43">
        <f>SUM(H7:H46)</f>
        <v>0</v>
      </c>
      <c r="I47" s="40">
        <f>I45+I24</f>
        <v>0</v>
      </c>
    </row>
    <row r="48" spans="1:9" ht="13.5" thickTop="1" thickBot="1" x14ac:dyDescent="0.25"/>
    <row r="49" spans="1:9" s="1" customFormat="1" ht="16.5" customHeight="1" thickTop="1" thickBot="1" x14ac:dyDescent="0.25">
      <c r="A49" s="45" t="s">
        <v>0</v>
      </c>
      <c r="B49" s="46" t="s">
        <v>63</v>
      </c>
      <c r="C49" s="47"/>
      <c r="D49" s="47"/>
      <c r="E49" s="48"/>
      <c r="F49" s="48"/>
      <c r="G49" s="49"/>
      <c r="H49" s="48"/>
      <c r="I49" s="50"/>
    </row>
    <row r="50" spans="1:9" ht="21" customHeight="1" thickBot="1" x14ac:dyDescent="0.25">
      <c r="A50" s="79" t="s">
        <v>72</v>
      </c>
      <c r="B50" s="80"/>
      <c r="C50" s="80"/>
      <c r="D50" s="80"/>
      <c r="E50" s="80"/>
      <c r="F50" s="80"/>
      <c r="G50" s="80"/>
      <c r="H50" s="80"/>
      <c r="I50" s="81"/>
    </row>
    <row r="51" spans="1:9" ht="27" customHeight="1" thickBot="1" x14ac:dyDescent="0.25">
      <c r="A51" s="5" t="s">
        <v>10</v>
      </c>
      <c r="B51" s="6" t="s">
        <v>3</v>
      </c>
      <c r="C51" s="6"/>
      <c r="D51" s="6"/>
      <c r="E51" s="7" t="s">
        <v>4</v>
      </c>
      <c r="F51" s="7" t="s">
        <v>5</v>
      </c>
      <c r="G51" s="7" t="s">
        <v>6</v>
      </c>
      <c r="H51" s="7" t="s">
        <v>7</v>
      </c>
      <c r="I51" s="8" t="s">
        <v>8</v>
      </c>
    </row>
    <row r="52" spans="1:9" ht="6" customHeight="1" x14ac:dyDescent="0.2">
      <c r="A52" s="37"/>
      <c r="B52" s="9"/>
      <c r="C52" s="10"/>
      <c r="D52" s="10"/>
      <c r="E52" s="11"/>
      <c r="F52" s="11"/>
      <c r="G52" s="11"/>
      <c r="H52" s="11"/>
      <c r="I52" s="12"/>
    </row>
    <row r="53" spans="1:9" x14ac:dyDescent="0.2">
      <c r="A53" s="22"/>
      <c r="B53" s="28" t="s">
        <v>69</v>
      </c>
      <c r="C53" s="13" t="s">
        <v>9</v>
      </c>
      <c r="D53" s="13">
        <v>3</v>
      </c>
      <c r="E53" s="87"/>
      <c r="F53" s="87"/>
      <c r="G53" s="38"/>
      <c r="H53" s="14">
        <f t="shared" ref="H53:H54" si="24">SUM(D53*G53)</f>
        <v>0</v>
      </c>
      <c r="I53" s="15">
        <f t="shared" ref="I53:I54" si="25">SUM(F53+H53)</f>
        <v>0</v>
      </c>
    </row>
    <row r="54" spans="1:9" x14ac:dyDescent="0.2">
      <c r="A54" s="22"/>
      <c r="B54" s="28" t="s">
        <v>70</v>
      </c>
      <c r="C54" s="13" t="s">
        <v>9</v>
      </c>
      <c r="D54" s="13">
        <v>3</v>
      </c>
      <c r="E54" s="87"/>
      <c r="F54" s="87"/>
      <c r="G54" s="38"/>
      <c r="H54" s="14">
        <f t="shared" si="24"/>
        <v>0</v>
      </c>
      <c r="I54" s="15">
        <f t="shared" si="25"/>
        <v>0</v>
      </c>
    </row>
    <row r="55" spans="1:9" ht="3.75" customHeight="1" thickBot="1" x14ac:dyDescent="0.25">
      <c r="A55" s="16"/>
      <c r="B55" s="17"/>
      <c r="C55" s="18"/>
      <c r="D55" s="18"/>
      <c r="E55" s="19"/>
      <c r="F55" s="19"/>
      <c r="G55" s="19"/>
      <c r="H55" s="19"/>
      <c r="I55" s="20"/>
    </row>
    <row r="56" spans="1:9" ht="15.75" thickBot="1" x14ac:dyDescent="0.25">
      <c r="A56" s="39" t="s">
        <v>1</v>
      </c>
      <c r="B56" s="41" t="s">
        <v>71</v>
      </c>
      <c r="C56" s="42"/>
      <c r="D56" s="42"/>
      <c r="E56" s="41"/>
      <c r="F56" s="43">
        <f>SUM(F53:F55)</f>
        <v>0</v>
      </c>
      <c r="G56" s="44"/>
      <c r="H56" s="43">
        <f>SUM(H53:H55)</f>
        <v>0</v>
      </c>
      <c r="I56" s="40">
        <f>SUM(I53:I55)</f>
        <v>0</v>
      </c>
    </row>
    <row r="57" spans="1:9" ht="13.5" thickTop="1" thickBot="1" x14ac:dyDescent="0.25">
      <c r="I57" s="24"/>
    </row>
    <row r="58" spans="1:9" s="2" customFormat="1" ht="16.5" thickBot="1" x14ac:dyDescent="0.25">
      <c r="A58" s="54" t="s">
        <v>126</v>
      </c>
      <c r="B58" s="55"/>
      <c r="C58" s="56"/>
      <c r="D58" s="56"/>
      <c r="E58" s="55"/>
      <c r="F58" s="57"/>
      <c r="G58" s="58"/>
      <c r="H58" s="58"/>
      <c r="I58" s="59">
        <f>I47+I56</f>
        <v>0</v>
      </c>
    </row>
    <row r="59" spans="1:9" s="2" customFormat="1" ht="16.5" thickBot="1" x14ac:dyDescent="0.25">
      <c r="A59" s="54" t="s">
        <v>2</v>
      </c>
      <c r="B59" s="55"/>
      <c r="C59" s="56"/>
      <c r="D59" s="56"/>
      <c r="E59" s="55"/>
      <c r="F59" s="55"/>
      <c r="G59" s="58"/>
      <c r="H59" s="58"/>
      <c r="I59" s="59">
        <f>SUM(I60-I58)</f>
        <v>0</v>
      </c>
    </row>
    <row r="60" spans="1:9" s="2" customFormat="1" ht="16.5" thickBot="1" x14ac:dyDescent="0.25">
      <c r="A60" s="54" t="s">
        <v>127</v>
      </c>
      <c r="B60" s="55"/>
      <c r="C60" s="56"/>
      <c r="D60" s="56"/>
      <c r="E60" s="55"/>
      <c r="F60" s="55"/>
      <c r="G60" s="58"/>
      <c r="H60" s="58"/>
      <c r="I60" s="59">
        <f>SUM(I58*1.21)</f>
        <v>0</v>
      </c>
    </row>
    <row r="61" spans="1:9" x14ac:dyDescent="0.2">
      <c r="I61" s="24"/>
    </row>
    <row r="62" spans="1:9" x14ac:dyDescent="0.2">
      <c r="I62" s="24"/>
    </row>
    <row r="63" spans="1:9" x14ac:dyDescent="0.2">
      <c r="I63" s="24"/>
    </row>
    <row r="64" spans="1:9" x14ac:dyDescent="0.2">
      <c r="I64" s="24"/>
    </row>
    <row r="65" spans="9:9" x14ac:dyDescent="0.2">
      <c r="I65" s="24"/>
    </row>
  </sheetData>
  <mergeCells count="3">
    <mergeCell ref="B1:I1"/>
    <mergeCell ref="A3:I3"/>
    <mergeCell ref="A50:I50"/>
  </mergeCells>
  <pageMargins left="0.19685039370078741" right="0.19685039370078741" top="0.27559055118110237" bottom="0.31496062992125984" header="0.19685039370078741" footer="0.19685039370078741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zoomScaleNormal="100" workbookViewId="0">
      <pane xSplit="10" ySplit="1" topLeftCell="K2" activePane="bottomRight" state="frozen"/>
      <selection activeCell="C7" sqref="C7"/>
      <selection pane="topRight" activeCell="C7" sqref="C7"/>
      <selection pane="bottomLeft" activeCell="C7" sqref="C7"/>
      <selection pane="bottomRight" activeCell="E21" sqref="E21:E24"/>
    </sheetView>
  </sheetViews>
  <sheetFormatPr defaultColWidth="8.88671875" defaultRowHeight="12" x14ac:dyDescent="0.2"/>
  <cols>
    <col min="1" max="1" width="19.77734375" style="4" customWidth="1"/>
    <col min="2" max="2" width="39.21875" style="4" customWidth="1"/>
    <col min="3" max="3" width="3.33203125" style="21" customWidth="1"/>
    <col min="4" max="4" width="5.109375" style="21" customWidth="1"/>
    <col min="5" max="5" width="8.33203125" style="4" customWidth="1"/>
    <col min="6" max="6" width="9.109375" style="4" customWidth="1"/>
    <col min="7" max="7" width="10.33203125" style="4" customWidth="1"/>
    <col min="8" max="8" width="10.6640625" style="4" customWidth="1"/>
    <col min="9" max="9" width="14.21875" style="4" customWidth="1"/>
    <col min="10" max="10" width="2.109375" style="4" customWidth="1"/>
    <col min="11" max="12" width="8.88671875" style="4" customWidth="1"/>
    <col min="13" max="16384" width="8.88671875" style="4"/>
  </cols>
  <sheetData>
    <row r="1" spans="1:9" s="1" customFormat="1" ht="15.75" thickBot="1" x14ac:dyDescent="0.25">
      <c r="A1" s="3"/>
      <c r="B1" s="77"/>
      <c r="C1" s="78"/>
      <c r="D1" s="78"/>
      <c r="E1" s="78"/>
      <c r="F1" s="78"/>
      <c r="G1" s="78"/>
      <c r="H1" s="78"/>
      <c r="I1" s="78"/>
    </row>
    <row r="2" spans="1:9" s="1" customFormat="1" ht="16.5" customHeight="1" thickTop="1" thickBot="1" x14ac:dyDescent="0.25">
      <c r="A2" s="45" t="s">
        <v>0</v>
      </c>
      <c r="B2" s="46" t="s">
        <v>63</v>
      </c>
      <c r="C2" s="47"/>
      <c r="D2" s="47"/>
      <c r="E2" s="48"/>
      <c r="F2" s="48"/>
      <c r="G2" s="49"/>
      <c r="H2" s="48"/>
      <c r="I2" s="50"/>
    </row>
    <row r="3" spans="1:9" ht="21" customHeight="1" thickBot="1" x14ac:dyDescent="0.25">
      <c r="A3" s="82" t="s">
        <v>73</v>
      </c>
      <c r="B3" s="83"/>
      <c r="C3" s="83"/>
      <c r="D3" s="83"/>
      <c r="E3" s="83"/>
      <c r="F3" s="83"/>
      <c r="G3" s="83"/>
      <c r="H3" s="83"/>
      <c r="I3" s="84"/>
    </row>
    <row r="4" spans="1:9" ht="27" customHeight="1" thickBot="1" x14ac:dyDescent="0.25">
      <c r="A4" s="5" t="s">
        <v>10</v>
      </c>
      <c r="B4" s="6" t="s">
        <v>3</v>
      </c>
      <c r="C4" s="6"/>
      <c r="D4" s="6"/>
      <c r="E4" s="7" t="s">
        <v>4</v>
      </c>
      <c r="F4" s="7" t="s">
        <v>5</v>
      </c>
      <c r="G4" s="7" t="s">
        <v>6</v>
      </c>
      <c r="H4" s="7" t="s">
        <v>7</v>
      </c>
      <c r="I4" s="8" t="s">
        <v>8</v>
      </c>
    </row>
    <row r="5" spans="1:9" ht="6" customHeight="1" x14ac:dyDescent="0.2">
      <c r="A5" s="37"/>
      <c r="B5" s="9"/>
      <c r="C5" s="10"/>
      <c r="D5" s="10"/>
      <c r="E5" s="14"/>
      <c r="F5" s="11"/>
      <c r="G5" s="11"/>
      <c r="H5" s="11"/>
      <c r="I5" s="12"/>
    </row>
    <row r="6" spans="1:9" x14ac:dyDescent="0.2">
      <c r="A6" s="85" t="s">
        <v>74</v>
      </c>
      <c r="B6" s="86"/>
      <c r="C6" s="13"/>
      <c r="D6" s="13"/>
      <c r="E6" s="14"/>
      <c r="F6" s="14"/>
      <c r="G6" s="14"/>
      <c r="H6" s="14"/>
      <c r="I6" s="15"/>
    </row>
    <row r="7" spans="1:9" x14ac:dyDescent="0.2">
      <c r="A7" s="25" t="s">
        <v>75</v>
      </c>
      <c r="B7" s="28" t="s">
        <v>76</v>
      </c>
      <c r="C7" s="13" t="s">
        <v>9</v>
      </c>
      <c r="D7" s="13">
        <v>1</v>
      </c>
      <c r="E7" s="38"/>
      <c r="F7" s="14">
        <f t="shared" ref="F7:F15" si="0">SUM(D7*E7)</f>
        <v>0</v>
      </c>
      <c r="G7" s="87">
        <v>0</v>
      </c>
      <c r="H7" s="87">
        <f t="shared" ref="H7:H44" si="1">SUM(D7*G7)</f>
        <v>0</v>
      </c>
      <c r="I7" s="15">
        <f t="shared" ref="I7:I44" si="2">SUM(F7+H7)</f>
        <v>0</v>
      </c>
    </row>
    <row r="8" spans="1:9" x14ac:dyDescent="0.2">
      <c r="A8" s="26" t="s">
        <v>77</v>
      </c>
      <c r="B8" s="28" t="s">
        <v>78</v>
      </c>
      <c r="C8" s="13" t="s">
        <v>9</v>
      </c>
      <c r="D8" s="13">
        <v>1</v>
      </c>
      <c r="E8" s="38"/>
      <c r="F8" s="14">
        <f t="shared" si="0"/>
        <v>0</v>
      </c>
      <c r="G8" s="87">
        <v>0</v>
      </c>
      <c r="H8" s="87">
        <f t="shared" si="1"/>
        <v>0</v>
      </c>
      <c r="I8" s="15">
        <f t="shared" si="2"/>
        <v>0</v>
      </c>
    </row>
    <row r="9" spans="1:9" x14ac:dyDescent="0.2">
      <c r="A9" s="27" t="s">
        <v>79</v>
      </c>
      <c r="B9" s="28" t="s">
        <v>80</v>
      </c>
      <c r="C9" s="13" t="s">
        <v>9</v>
      </c>
      <c r="D9" s="13">
        <v>1</v>
      </c>
      <c r="E9" s="38"/>
      <c r="F9" s="14">
        <f t="shared" si="0"/>
        <v>0</v>
      </c>
      <c r="G9" s="87">
        <v>0</v>
      </c>
      <c r="H9" s="87">
        <f t="shared" si="1"/>
        <v>0</v>
      </c>
      <c r="I9" s="15">
        <f t="shared" si="2"/>
        <v>0</v>
      </c>
    </row>
    <row r="10" spans="1:9" x14ac:dyDescent="0.2">
      <c r="A10" s="27" t="s">
        <v>81</v>
      </c>
      <c r="B10" s="28" t="s">
        <v>82</v>
      </c>
      <c r="C10" s="13" t="s">
        <v>9</v>
      </c>
      <c r="D10" s="13">
        <v>1</v>
      </c>
      <c r="E10" s="38"/>
      <c r="F10" s="14">
        <f t="shared" si="0"/>
        <v>0</v>
      </c>
      <c r="G10" s="87">
        <v>0</v>
      </c>
      <c r="H10" s="87">
        <f t="shared" si="1"/>
        <v>0</v>
      </c>
      <c r="I10" s="15">
        <f t="shared" si="2"/>
        <v>0</v>
      </c>
    </row>
    <row r="11" spans="1:9" x14ac:dyDescent="0.2">
      <c r="A11" s="27" t="s">
        <v>83</v>
      </c>
      <c r="B11" s="28" t="s">
        <v>84</v>
      </c>
      <c r="C11" s="13" t="s">
        <v>9</v>
      </c>
      <c r="D11" s="13">
        <v>2</v>
      </c>
      <c r="E11" s="38"/>
      <c r="F11" s="14">
        <f t="shared" si="0"/>
        <v>0</v>
      </c>
      <c r="G11" s="87">
        <v>0</v>
      </c>
      <c r="H11" s="87">
        <f t="shared" si="1"/>
        <v>0</v>
      </c>
      <c r="I11" s="15">
        <f t="shared" si="2"/>
        <v>0</v>
      </c>
    </row>
    <row r="12" spans="1:9" x14ac:dyDescent="0.2">
      <c r="A12" s="27" t="s">
        <v>85</v>
      </c>
      <c r="B12" s="28" t="s">
        <v>86</v>
      </c>
      <c r="C12" s="13" t="s">
        <v>9</v>
      </c>
      <c r="D12" s="13">
        <v>17</v>
      </c>
      <c r="E12" s="38"/>
      <c r="F12" s="14">
        <f t="shared" si="0"/>
        <v>0</v>
      </c>
      <c r="G12" s="87">
        <v>0</v>
      </c>
      <c r="H12" s="87">
        <f t="shared" si="1"/>
        <v>0</v>
      </c>
      <c r="I12" s="15">
        <f t="shared" si="2"/>
        <v>0</v>
      </c>
    </row>
    <row r="13" spans="1:9" x14ac:dyDescent="0.2">
      <c r="A13" s="27" t="s">
        <v>87</v>
      </c>
      <c r="B13" s="28" t="s">
        <v>88</v>
      </c>
      <c r="C13" s="13" t="s">
        <v>9</v>
      </c>
      <c r="D13" s="13">
        <v>17</v>
      </c>
      <c r="E13" s="38"/>
      <c r="F13" s="14">
        <f t="shared" si="0"/>
        <v>0</v>
      </c>
      <c r="G13" s="87">
        <v>0</v>
      </c>
      <c r="H13" s="87">
        <f t="shared" si="1"/>
        <v>0</v>
      </c>
      <c r="I13" s="15">
        <f t="shared" si="2"/>
        <v>0</v>
      </c>
    </row>
    <row r="14" spans="1:9" x14ac:dyDescent="0.2">
      <c r="A14" s="27" t="s">
        <v>89</v>
      </c>
      <c r="B14" s="28" t="s">
        <v>90</v>
      </c>
      <c r="C14" s="13" t="s">
        <v>9</v>
      </c>
      <c r="D14" s="13">
        <v>2</v>
      </c>
      <c r="E14" s="38"/>
      <c r="F14" s="14">
        <f t="shared" si="0"/>
        <v>0</v>
      </c>
      <c r="G14" s="87">
        <v>0</v>
      </c>
      <c r="H14" s="87">
        <f t="shared" si="1"/>
        <v>0</v>
      </c>
      <c r="I14" s="15">
        <f t="shared" si="2"/>
        <v>0</v>
      </c>
    </row>
    <row r="15" spans="1:9" x14ac:dyDescent="0.2">
      <c r="A15" s="27" t="s">
        <v>91</v>
      </c>
      <c r="B15" s="28" t="s">
        <v>92</v>
      </c>
      <c r="C15" s="13" t="s">
        <v>9</v>
      </c>
      <c r="D15" s="13">
        <v>2</v>
      </c>
      <c r="E15" s="38"/>
      <c r="F15" s="14">
        <f t="shared" si="0"/>
        <v>0</v>
      </c>
      <c r="G15" s="87">
        <v>0</v>
      </c>
      <c r="H15" s="87">
        <f t="shared" si="1"/>
        <v>0</v>
      </c>
      <c r="I15" s="15">
        <f t="shared" si="2"/>
        <v>0</v>
      </c>
    </row>
    <row r="16" spans="1:9" x14ac:dyDescent="0.2">
      <c r="A16" s="27" t="s">
        <v>93</v>
      </c>
      <c r="B16" s="28" t="s">
        <v>94</v>
      </c>
      <c r="C16" s="13" t="s">
        <v>9</v>
      </c>
      <c r="D16" s="13">
        <v>19</v>
      </c>
      <c r="E16" s="38"/>
      <c r="F16" s="14">
        <f>SUM(D16*E16)</f>
        <v>0</v>
      </c>
      <c r="G16" s="87">
        <v>0</v>
      </c>
      <c r="H16" s="87">
        <f t="shared" si="1"/>
        <v>0</v>
      </c>
      <c r="I16" s="15">
        <f t="shared" si="2"/>
        <v>0</v>
      </c>
    </row>
    <row r="17" spans="1:9" x14ac:dyDescent="0.2">
      <c r="A17" s="27" t="s">
        <v>95</v>
      </c>
      <c r="B17" s="28" t="s">
        <v>96</v>
      </c>
      <c r="C17" s="13" t="s">
        <v>9</v>
      </c>
      <c r="D17" s="13">
        <v>1</v>
      </c>
      <c r="E17" s="38"/>
      <c r="F17" s="14">
        <f t="shared" ref="F17:F44" si="3">SUM(D17*E17)</f>
        <v>0</v>
      </c>
      <c r="G17" s="87">
        <v>0</v>
      </c>
      <c r="H17" s="87">
        <f t="shared" si="1"/>
        <v>0</v>
      </c>
      <c r="I17" s="15">
        <f t="shared" si="2"/>
        <v>0</v>
      </c>
    </row>
    <row r="18" spans="1:9" ht="12.95" customHeight="1" x14ac:dyDescent="0.2">
      <c r="A18" s="27" t="s">
        <v>97</v>
      </c>
      <c r="B18" s="28" t="s">
        <v>139</v>
      </c>
      <c r="C18" s="13" t="s">
        <v>9</v>
      </c>
      <c r="D18" s="13">
        <v>1</v>
      </c>
      <c r="E18" s="38"/>
      <c r="F18" s="14">
        <f t="shared" si="3"/>
        <v>0</v>
      </c>
      <c r="G18" s="87">
        <v>0</v>
      </c>
      <c r="H18" s="87">
        <f t="shared" si="1"/>
        <v>0</v>
      </c>
      <c r="I18" s="15">
        <f t="shared" si="2"/>
        <v>0</v>
      </c>
    </row>
    <row r="19" spans="1:9" x14ac:dyDescent="0.2">
      <c r="A19" s="62"/>
      <c r="B19" s="67" t="s">
        <v>132</v>
      </c>
      <c r="C19" s="13"/>
      <c r="D19" s="13"/>
      <c r="E19" s="14"/>
      <c r="F19" s="14"/>
      <c r="G19" s="14"/>
      <c r="H19" s="14"/>
      <c r="I19" s="36">
        <f>SUM(I7:I18)</f>
        <v>0</v>
      </c>
    </row>
    <row r="20" spans="1:9" x14ac:dyDescent="0.2">
      <c r="A20" s="85" t="s">
        <v>98</v>
      </c>
      <c r="B20" s="86"/>
      <c r="C20" s="13"/>
      <c r="D20" s="13"/>
      <c r="E20" s="14"/>
      <c r="F20" s="14"/>
      <c r="G20" s="14"/>
      <c r="H20" s="14"/>
      <c r="I20" s="15"/>
    </row>
    <row r="21" spans="1:9" x14ac:dyDescent="0.2">
      <c r="A21" s="27" t="s">
        <v>99</v>
      </c>
      <c r="B21" s="28" t="s">
        <v>100</v>
      </c>
      <c r="C21" s="13" t="s">
        <v>9</v>
      </c>
      <c r="D21" s="13">
        <v>16</v>
      </c>
      <c r="E21" s="38"/>
      <c r="F21" s="14">
        <f t="shared" si="3"/>
        <v>0</v>
      </c>
      <c r="G21" s="87">
        <v>0</v>
      </c>
      <c r="H21" s="87">
        <f t="shared" si="1"/>
        <v>0</v>
      </c>
      <c r="I21" s="15">
        <f t="shared" si="2"/>
        <v>0</v>
      </c>
    </row>
    <row r="22" spans="1:9" x14ac:dyDescent="0.2">
      <c r="A22" s="27" t="s">
        <v>101</v>
      </c>
      <c r="B22" s="28" t="s">
        <v>102</v>
      </c>
      <c r="C22" s="13" t="s">
        <v>9</v>
      </c>
      <c r="D22" s="13">
        <v>16</v>
      </c>
      <c r="E22" s="38"/>
      <c r="F22" s="14">
        <f t="shared" si="3"/>
        <v>0</v>
      </c>
      <c r="G22" s="87">
        <v>0</v>
      </c>
      <c r="H22" s="87">
        <f t="shared" si="1"/>
        <v>0</v>
      </c>
      <c r="I22" s="15">
        <f t="shared" si="2"/>
        <v>0</v>
      </c>
    </row>
    <row r="23" spans="1:9" x14ac:dyDescent="0.2">
      <c r="A23" s="27" t="s">
        <v>103</v>
      </c>
      <c r="B23" s="28" t="s">
        <v>104</v>
      </c>
      <c r="C23" s="13" t="s">
        <v>9</v>
      </c>
      <c r="D23" s="13">
        <v>62</v>
      </c>
      <c r="E23" s="38"/>
      <c r="F23" s="14">
        <f t="shared" si="3"/>
        <v>0</v>
      </c>
      <c r="G23" s="87">
        <v>0</v>
      </c>
      <c r="H23" s="87">
        <f t="shared" si="1"/>
        <v>0</v>
      </c>
      <c r="I23" s="15">
        <f t="shared" si="2"/>
        <v>0</v>
      </c>
    </row>
    <row r="24" spans="1:9" ht="72" x14ac:dyDescent="0.2">
      <c r="A24" s="27" t="s">
        <v>105</v>
      </c>
      <c r="B24" s="28" t="s">
        <v>106</v>
      </c>
      <c r="C24" s="13" t="s">
        <v>9</v>
      </c>
      <c r="D24" s="13">
        <v>53</v>
      </c>
      <c r="E24" s="38"/>
      <c r="F24" s="14">
        <f t="shared" si="3"/>
        <v>0</v>
      </c>
      <c r="G24" s="87">
        <v>0</v>
      </c>
      <c r="H24" s="87">
        <f t="shared" si="1"/>
        <v>0</v>
      </c>
      <c r="I24" s="15">
        <f t="shared" si="2"/>
        <v>0</v>
      </c>
    </row>
    <row r="25" spans="1:9" x14ac:dyDescent="0.2">
      <c r="A25" s="62"/>
      <c r="B25" s="67" t="s">
        <v>133</v>
      </c>
      <c r="C25" s="13"/>
      <c r="D25" s="13"/>
      <c r="E25" s="14"/>
      <c r="F25" s="14"/>
      <c r="G25" s="14"/>
      <c r="H25" s="14"/>
      <c r="I25" s="36">
        <f>SUM(I21:I24)</f>
        <v>0</v>
      </c>
    </row>
    <row r="26" spans="1:9" x14ac:dyDescent="0.2">
      <c r="A26" s="85" t="s">
        <v>107</v>
      </c>
      <c r="B26" s="86"/>
      <c r="C26" s="13"/>
      <c r="D26" s="13"/>
      <c r="E26" s="14"/>
      <c r="F26" s="14"/>
      <c r="G26" s="14"/>
      <c r="H26" s="14"/>
      <c r="I26" s="15"/>
    </row>
    <row r="27" spans="1:9" x14ac:dyDescent="0.2">
      <c r="A27" s="27" t="s">
        <v>108</v>
      </c>
      <c r="B27" s="28" t="s">
        <v>109</v>
      </c>
      <c r="C27" s="13" t="s">
        <v>110</v>
      </c>
      <c r="D27" s="13">
        <v>1840</v>
      </c>
      <c r="E27" s="38"/>
      <c r="F27" s="14">
        <f>SUM(D27*E27)</f>
        <v>0</v>
      </c>
      <c r="G27" s="87">
        <v>0</v>
      </c>
      <c r="H27" s="87">
        <f t="shared" si="1"/>
        <v>0</v>
      </c>
      <c r="I27" s="15">
        <f t="shared" si="2"/>
        <v>0</v>
      </c>
    </row>
    <row r="28" spans="1:9" x14ac:dyDescent="0.2">
      <c r="A28" s="27">
        <v>84197</v>
      </c>
      <c r="B28" s="28" t="s">
        <v>111</v>
      </c>
      <c r="C28" s="13" t="s">
        <v>110</v>
      </c>
      <c r="D28" s="13">
        <v>480</v>
      </c>
      <c r="E28" s="38"/>
      <c r="F28" s="14">
        <f t="shared" si="3"/>
        <v>0</v>
      </c>
      <c r="G28" s="87">
        <v>0</v>
      </c>
      <c r="H28" s="87">
        <f t="shared" si="1"/>
        <v>0</v>
      </c>
      <c r="I28" s="15">
        <f t="shared" si="2"/>
        <v>0</v>
      </c>
    </row>
    <row r="29" spans="1:9" x14ac:dyDescent="0.2">
      <c r="A29" s="27">
        <v>20603</v>
      </c>
      <c r="B29" s="28" t="s">
        <v>112</v>
      </c>
      <c r="C29" s="13" t="s">
        <v>9</v>
      </c>
      <c r="D29" s="13">
        <v>40</v>
      </c>
      <c r="E29" s="38"/>
      <c r="F29" s="14">
        <f t="shared" si="3"/>
        <v>0</v>
      </c>
      <c r="G29" s="87">
        <v>0</v>
      </c>
      <c r="H29" s="87">
        <f t="shared" si="1"/>
        <v>0</v>
      </c>
      <c r="I29" s="15">
        <f t="shared" si="2"/>
        <v>0</v>
      </c>
    </row>
    <row r="30" spans="1:9" x14ac:dyDescent="0.2">
      <c r="A30" s="27">
        <v>20624</v>
      </c>
      <c r="B30" s="28" t="s">
        <v>113</v>
      </c>
      <c r="C30" s="13" t="s">
        <v>9</v>
      </c>
      <c r="D30" s="13">
        <v>40</v>
      </c>
      <c r="E30" s="38"/>
      <c r="F30" s="14">
        <f t="shared" si="3"/>
        <v>0</v>
      </c>
      <c r="G30" s="87">
        <v>0</v>
      </c>
      <c r="H30" s="87">
        <f t="shared" si="1"/>
        <v>0</v>
      </c>
      <c r="I30" s="15">
        <f t="shared" si="2"/>
        <v>0</v>
      </c>
    </row>
    <row r="31" spans="1:9" x14ac:dyDescent="0.2">
      <c r="A31" s="27" t="s">
        <v>114</v>
      </c>
      <c r="B31" s="28" t="s">
        <v>115</v>
      </c>
      <c r="C31" s="13" t="s">
        <v>110</v>
      </c>
      <c r="D31" s="13">
        <v>180</v>
      </c>
      <c r="E31" s="38"/>
      <c r="F31" s="14">
        <f t="shared" si="3"/>
        <v>0</v>
      </c>
      <c r="G31" s="87">
        <v>0</v>
      </c>
      <c r="H31" s="87">
        <f t="shared" si="1"/>
        <v>0</v>
      </c>
      <c r="I31" s="15">
        <f t="shared" si="2"/>
        <v>0</v>
      </c>
    </row>
    <row r="32" spans="1:9" x14ac:dyDescent="0.2">
      <c r="A32" s="27" t="s">
        <v>116</v>
      </c>
      <c r="B32" s="28" t="s">
        <v>117</v>
      </c>
      <c r="C32" s="13" t="s">
        <v>118</v>
      </c>
      <c r="D32" s="13">
        <v>5</v>
      </c>
      <c r="E32" s="38"/>
      <c r="F32" s="14">
        <f t="shared" si="3"/>
        <v>0</v>
      </c>
      <c r="G32" s="87">
        <v>0</v>
      </c>
      <c r="H32" s="87">
        <f t="shared" si="1"/>
        <v>0</v>
      </c>
      <c r="I32" s="15">
        <f t="shared" si="2"/>
        <v>0</v>
      </c>
    </row>
    <row r="33" spans="1:9" x14ac:dyDescent="0.2">
      <c r="A33" s="62"/>
      <c r="B33" s="67" t="s">
        <v>134</v>
      </c>
      <c r="C33" s="13"/>
      <c r="D33" s="13"/>
      <c r="E33" s="14"/>
      <c r="F33" s="14"/>
      <c r="G33" s="14"/>
      <c r="H33" s="14"/>
      <c r="I33" s="36">
        <f>SUM(I27:I32)</f>
        <v>0</v>
      </c>
    </row>
    <row r="34" spans="1:9" ht="12.75" x14ac:dyDescent="0.2">
      <c r="A34" s="52" t="s">
        <v>66</v>
      </c>
      <c r="B34" s="35"/>
      <c r="C34" s="13"/>
      <c r="D34" s="13"/>
      <c r="E34" s="14"/>
      <c r="F34" s="14"/>
      <c r="G34" s="14"/>
      <c r="H34" s="14"/>
      <c r="I34" s="15"/>
    </row>
    <row r="35" spans="1:9" x14ac:dyDescent="0.2">
      <c r="A35" s="27"/>
      <c r="B35" s="28" t="s">
        <v>119</v>
      </c>
      <c r="C35" s="13" t="s">
        <v>118</v>
      </c>
      <c r="D35" s="13">
        <v>1</v>
      </c>
      <c r="E35" s="87">
        <v>0</v>
      </c>
      <c r="F35" s="87">
        <f t="shared" si="3"/>
        <v>0</v>
      </c>
      <c r="G35" s="38"/>
      <c r="H35" s="14">
        <f t="shared" si="1"/>
        <v>0</v>
      </c>
      <c r="I35" s="15">
        <f t="shared" si="2"/>
        <v>0</v>
      </c>
    </row>
    <row r="36" spans="1:9" x14ac:dyDescent="0.2">
      <c r="A36" s="27"/>
      <c r="B36" s="28" t="s">
        <v>53</v>
      </c>
      <c r="C36" s="13" t="s">
        <v>118</v>
      </c>
      <c r="D36" s="13">
        <v>1</v>
      </c>
      <c r="E36" s="87">
        <v>0</v>
      </c>
      <c r="F36" s="87">
        <f t="shared" si="3"/>
        <v>0</v>
      </c>
      <c r="G36" s="38"/>
      <c r="H36" s="14">
        <f t="shared" si="1"/>
        <v>0</v>
      </c>
      <c r="I36" s="15">
        <f t="shared" si="2"/>
        <v>0</v>
      </c>
    </row>
    <row r="37" spans="1:9" x14ac:dyDescent="0.2">
      <c r="A37" s="27"/>
      <c r="B37" s="28" t="s">
        <v>11</v>
      </c>
      <c r="C37" s="13" t="s">
        <v>118</v>
      </c>
      <c r="D37" s="13">
        <v>1</v>
      </c>
      <c r="E37" s="87">
        <v>0</v>
      </c>
      <c r="F37" s="87">
        <f t="shared" si="3"/>
        <v>0</v>
      </c>
      <c r="G37" s="38"/>
      <c r="H37" s="14">
        <f t="shared" si="1"/>
        <v>0</v>
      </c>
      <c r="I37" s="15">
        <f t="shared" si="2"/>
        <v>0</v>
      </c>
    </row>
    <row r="38" spans="1:9" x14ac:dyDescent="0.2">
      <c r="A38" s="27"/>
      <c r="B38" s="28" t="s">
        <v>20</v>
      </c>
      <c r="C38" s="13" t="s">
        <v>118</v>
      </c>
      <c r="D38" s="13">
        <v>1</v>
      </c>
      <c r="E38" s="87">
        <v>0</v>
      </c>
      <c r="F38" s="87">
        <f t="shared" si="3"/>
        <v>0</v>
      </c>
      <c r="G38" s="38"/>
      <c r="H38" s="14">
        <f t="shared" si="1"/>
        <v>0</v>
      </c>
      <c r="I38" s="15">
        <f t="shared" si="2"/>
        <v>0</v>
      </c>
    </row>
    <row r="39" spans="1:9" x14ac:dyDescent="0.2">
      <c r="A39" s="27"/>
      <c r="B39" s="28" t="s">
        <v>138</v>
      </c>
      <c r="C39" s="13" t="s">
        <v>118</v>
      </c>
      <c r="D39" s="13">
        <v>1</v>
      </c>
      <c r="E39" s="87">
        <v>0</v>
      </c>
      <c r="F39" s="87">
        <f t="shared" si="3"/>
        <v>0</v>
      </c>
      <c r="G39" s="38"/>
      <c r="H39" s="14">
        <f t="shared" si="1"/>
        <v>0</v>
      </c>
      <c r="I39" s="15">
        <f t="shared" si="2"/>
        <v>0</v>
      </c>
    </row>
    <row r="40" spans="1:9" x14ac:dyDescent="0.2">
      <c r="A40" s="27"/>
      <c r="B40" s="28" t="s">
        <v>54</v>
      </c>
      <c r="C40" s="13" t="s">
        <v>118</v>
      </c>
      <c r="D40" s="13">
        <v>1</v>
      </c>
      <c r="E40" s="87">
        <v>0</v>
      </c>
      <c r="F40" s="87">
        <f t="shared" si="3"/>
        <v>0</v>
      </c>
      <c r="G40" s="38"/>
      <c r="H40" s="14">
        <f t="shared" si="1"/>
        <v>0</v>
      </c>
      <c r="I40" s="15">
        <f t="shared" si="2"/>
        <v>0</v>
      </c>
    </row>
    <row r="41" spans="1:9" x14ac:dyDescent="0.2">
      <c r="A41" s="27"/>
      <c r="B41" s="28" t="s">
        <v>120</v>
      </c>
      <c r="C41" s="13" t="s">
        <v>118</v>
      </c>
      <c r="D41" s="13">
        <v>1</v>
      </c>
      <c r="E41" s="87">
        <v>0</v>
      </c>
      <c r="F41" s="87">
        <f t="shared" si="3"/>
        <v>0</v>
      </c>
      <c r="G41" s="38"/>
      <c r="H41" s="14">
        <f t="shared" si="1"/>
        <v>0</v>
      </c>
      <c r="I41" s="15">
        <f t="shared" si="2"/>
        <v>0</v>
      </c>
    </row>
    <row r="42" spans="1:9" x14ac:dyDescent="0.2">
      <c r="A42" s="27"/>
      <c r="B42" s="28" t="s">
        <v>21</v>
      </c>
      <c r="C42" s="13" t="s">
        <v>118</v>
      </c>
      <c r="D42" s="13">
        <v>1</v>
      </c>
      <c r="E42" s="87">
        <v>0</v>
      </c>
      <c r="F42" s="87">
        <f t="shared" si="3"/>
        <v>0</v>
      </c>
      <c r="G42" s="38"/>
      <c r="H42" s="14">
        <f t="shared" si="1"/>
        <v>0</v>
      </c>
      <c r="I42" s="15">
        <f t="shared" si="2"/>
        <v>0</v>
      </c>
    </row>
    <row r="43" spans="1:9" x14ac:dyDescent="0.2">
      <c r="A43" s="27"/>
      <c r="B43" s="28" t="s">
        <v>121</v>
      </c>
      <c r="C43" s="13" t="s">
        <v>118</v>
      </c>
      <c r="D43" s="13">
        <v>1</v>
      </c>
      <c r="E43" s="87">
        <v>0</v>
      </c>
      <c r="F43" s="87">
        <f t="shared" si="3"/>
        <v>0</v>
      </c>
      <c r="G43" s="38"/>
      <c r="H43" s="14">
        <f t="shared" si="1"/>
        <v>0</v>
      </c>
      <c r="I43" s="15">
        <f t="shared" si="2"/>
        <v>0</v>
      </c>
    </row>
    <row r="44" spans="1:9" x14ac:dyDescent="0.2">
      <c r="A44" s="27"/>
      <c r="B44" s="28" t="s">
        <v>22</v>
      </c>
      <c r="C44" s="13" t="s">
        <v>118</v>
      </c>
      <c r="D44" s="13">
        <v>1</v>
      </c>
      <c r="E44" s="87">
        <v>0</v>
      </c>
      <c r="F44" s="87">
        <f t="shared" si="3"/>
        <v>0</v>
      </c>
      <c r="G44" s="38"/>
      <c r="H44" s="14">
        <f t="shared" si="1"/>
        <v>0</v>
      </c>
      <c r="I44" s="15">
        <f t="shared" si="2"/>
        <v>0</v>
      </c>
    </row>
    <row r="45" spans="1:9" x14ac:dyDescent="0.2">
      <c r="A45" s="22"/>
      <c r="B45" s="67" t="s">
        <v>135</v>
      </c>
      <c r="C45" s="13"/>
      <c r="D45" s="13"/>
      <c r="E45" s="14"/>
      <c r="F45" s="14"/>
      <c r="G45" s="14"/>
      <c r="H45" s="14"/>
      <c r="I45" s="36">
        <f>SUM(I35:I44)</f>
        <v>0</v>
      </c>
    </row>
    <row r="46" spans="1:9" ht="3.75" customHeight="1" thickBot="1" x14ac:dyDescent="0.25">
      <c r="A46" s="16"/>
      <c r="B46" s="17"/>
      <c r="C46" s="18"/>
      <c r="D46" s="18"/>
      <c r="E46" s="19"/>
      <c r="F46" s="19"/>
      <c r="G46" s="19"/>
      <c r="H46" s="19"/>
      <c r="I46" s="20"/>
    </row>
    <row r="47" spans="1:9" ht="15.75" thickBot="1" x14ac:dyDescent="0.25">
      <c r="A47" s="39" t="s">
        <v>1</v>
      </c>
      <c r="B47" s="41" t="s">
        <v>65</v>
      </c>
      <c r="C47" s="42"/>
      <c r="D47" s="42"/>
      <c r="E47" s="41"/>
      <c r="F47" s="43">
        <f>SUM(F7:F46)</f>
        <v>0</v>
      </c>
      <c r="G47" s="44"/>
      <c r="H47" s="43">
        <f>SUM(H7:H46)</f>
        <v>0</v>
      </c>
      <c r="I47" s="40">
        <f>I45+I33+I25+I19</f>
        <v>0</v>
      </c>
    </row>
    <row r="48" spans="1:9" ht="13.5" thickTop="1" thickBot="1" x14ac:dyDescent="0.25"/>
    <row r="49" spans="1:9" s="1" customFormat="1" ht="16.5" customHeight="1" thickTop="1" thickBot="1" x14ac:dyDescent="0.25">
      <c r="A49" s="45" t="s">
        <v>0</v>
      </c>
      <c r="B49" s="46" t="s">
        <v>63</v>
      </c>
      <c r="C49" s="47"/>
      <c r="D49" s="47"/>
      <c r="E49" s="48"/>
      <c r="F49" s="48"/>
      <c r="G49" s="49"/>
      <c r="H49" s="48"/>
      <c r="I49" s="50"/>
    </row>
    <row r="50" spans="1:9" ht="21" customHeight="1" thickBot="1" x14ac:dyDescent="0.25">
      <c r="A50" s="82" t="s">
        <v>122</v>
      </c>
      <c r="B50" s="83"/>
      <c r="C50" s="83"/>
      <c r="D50" s="83"/>
      <c r="E50" s="83"/>
      <c r="F50" s="83"/>
      <c r="G50" s="83"/>
      <c r="H50" s="83"/>
      <c r="I50" s="84"/>
    </row>
    <row r="51" spans="1:9" ht="27" customHeight="1" thickBot="1" x14ac:dyDescent="0.25">
      <c r="A51" s="5" t="s">
        <v>10</v>
      </c>
      <c r="B51" s="6" t="s">
        <v>3</v>
      </c>
      <c r="C51" s="6"/>
      <c r="D51" s="6"/>
      <c r="E51" s="7" t="s">
        <v>4</v>
      </c>
      <c r="F51" s="7" t="s">
        <v>5</v>
      </c>
      <c r="G51" s="7" t="s">
        <v>6</v>
      </c>
      <c r="H51" s="7" t="s">
        <v>7</v>
      </c>
      <c r="I51" s="8" t="s">
        <v>8</v>
      </c>
    </row>
    <row r="52" spans="1:9" ht="6" customHeight="1" x14ac:dyDescent="0.2">
      <c r="A52" s="37"/>
      <c r="B52" s="9"/>
      <c r="C52" s="10"/>
      <c r="D52" s="10"/>
      <c r="E52" s="14"/>
      <c r="F52" s="11"/>
      <c r="G52" s="11"/>
      <c r="H52" s="11"/>
      <c r="I52" s="12"/>
    </row>
    <row r="53" spans="1:9" x14ac:dyDescent="0.2">
      <c r="A53" s="25"/>
      <c r="B53" s="28" t="s">
        <v>123</v>
      </c>
      <c r="C53" s="13" t="s">
        <v>9</v>
      </c>
      <c r="D53" s="13">
        <v>3</v>
      </c>
      <c r="E53" s="87">
        <v>0</v>
      </c>
      <c r="F53" s="87">
        <f t="shared" ref="F53:F54" si="4">SUM(D53*E53)</f>
        <v>0</v>
      </c>
      <c r="G53" s="38"/>
      <c r="H53" s="14">
        <f t="shared" ref="H53:H54" si="5">SUM(D53*G53)</f>
        <v>0</v>
      </c>
      <c r="I53" s="15">
        <f t="shared" ref="I53:I54" si="6">SUM(F53+H53)</f>
        <v>0</v>
      </c>
    </row>
    <row r="54" spans="1:9" x14ac:dyDescent="0.2">
      <c r="A54" s="26"/>
      <c r="B54" s="28" t="s">
        <v>124</v>
      </c>
      <c r="C54" s="13" t="s">
        <v>9</v>
      </c>
      <c r="D54" s="13">
        <v>3</v>
      </c>
      <c r="E54" s="87">
        <v>0</v>
      </c>
      <c r="F54" s="87">
        <f t="shared" si="4"/>
        <v>0</v>
      </c>
      <c r="G54" s="38"/>
      <c r="H54" s="14">
        <f t="shared" si="5"/>
        <v>0</v>
      </c>
      <c r="I54" s="15">
        <f t="shared" si="6"/>
        <v>0</v>
      </c>
    </row>
    <row r="55" spans="1:9" ht="3.75" customHeight="1" thickBot="1" x14ac:dyDescent="0.25">
      <c r="A55" s="16"/>
      <c r="B55" s="17"/>
      <c r="C55" s="18"/>
      <c r="D55" s="18"/>
      <c r="E55" s="19"/>
      <c r="F55" s="19"/>
      <c r="G55" s="19"/>
      <c r="H55" s="19"/>
      <c r="I55" s="20"/>
    </row>
    <row r="56" spans="1:9" ht="15.75" thickBot="1" x14ac:dyDescent="0.25">
      <c r="A56" s="39" t="s">
        <v>1</v>
      </c>
      <c r="B56" s="41" t="s">
        <v>125</v>
      </c>
      <c r="C56" s="42"/>
      <c r="D56" s="42"/>
      <c r="E56" s="41"/>
      <c r="F56" s="43">
        <f>SUM(F53:F55)</f>
        <v>0</v>
      </c>
      <c r="G56" s="44"/>
      <c r="H56" s="43">
        <f>SUM(H53:H55)</f>
        <v>0</v>
      </c>
      <c r="I56" s="40">
        <f>SUM(I53:I54)</f>
        <v>0</v>
      </c>
    </row>
    <row r="57" spans="1:9" ht="13.5" thickTop="1" thickBot="1" x14ac:dyDescent="0.25"/>
    <row r="58" spans="1:9" s="2" customFormat="1" ht="16.5" thickBot="1" x14ac:dyDescent="0.25">
      <c r="A58" s="54" t="s">
        <v>128</v>
      </c>
      <c r="B58" s="55"/>
      <c r="C58" s="56"/>
      <c r="D58" s="56"/>
      <c r="E58" s="55"/>
      <c r="F58" s="57"/>
      <c r="G58" s="58"/>
      <c r="H58" s="58"/>
      <c r="I58" s="59">
        <f>I47+I56</f>
        <v>0</v>
      </c>
    </row>
    <row r="59" spans="1:9" s="2" customFormat="1" ht="16.5" thickBot="1" x14ac:dyDescent="0.25">
      <c r="A59" s="54" t="s">
        <v>2</v>
      </c>
      <c r="B59" s="55"/>
      <c r="C59" s="56"/>
      <c r="D59" s="56"/>
      <c r="E59" s="55"/>
      <c r="F59" s="55"/>
      <c r="G59" s="58"/>
      <c r="H59" s="58"/>
      <c r="I59" s="59">
        <f>SUM(I60-I58)</f>
        <v>0</v>
      </c>
    </row>
    <row r="60" spans="1:9" s="2" customFormat="1" ht="16.5" thickBot="1" x14ac:dyDescent="0.25">
      <c r="A60" s="54" t="s">
        <v>129</v>
      </c>
      <c r="B60" s="55"/>
      <c r="C60" s="56"/>
      <c r="D60" s="56"/>
      <c r="E60" s="55"/>
      <c r="F60" s="55"/>
      <c r="G60" s="58"/>
      <c r="H60" s="58"/>
      <c r="I60" s="59">
        <f>SUM(I58*1.21)</f>
        <v>0</v>
      </c>
    </row>
    <row r="69" spans="9:9" x14ac:dyDescent="0.2">
      <c r="I69" s="24"/>
    </row>
  </sheetData>
  <mergeCells count="6">
    <mergeCell ref="A50:I50"/>
    <mergeCell ref="B1:I1"/>
    <mergeCell ref="A3:I3"/>
    <mergeCell ref="A6:B6"/>
    <mergeCell ref="A20:B20"/>
    <mergeCell ref="A26:B26"/>
  </mergeCells>
  <pageMargins left="0.19685039370078741" right="0.19685039370078741" top="0.27559055118110237" bottom="0.31496062992125984" header="0.19685039370078741" footer="0.19685039370078741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II. ČRo Pha 8, EPS+PZTS součet</vt:lpstr>
      <vt:lpstr>II. ČRo Praha 8 - EPS</vt:lpstr>
      <vt:lpstr>II. ČRo Praha 8 - PZTS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2023-06-12T13:32:14Z</dcterms:created>
  <dcterms:modified xsi:type="dcterms:W3CDTF">2023-09-05T10:15:12Z</dcterms:modified>
</cp:coreProperties>
</file>