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380" windowHeight="8196" tabRatio="202" activeTab="0"/>
  </bookViews>
  <sheets>
    <sheet name="položkový rozpočet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</sheets>
  <definedNames>
    <definedName name="Excel_BuiltIn_Print_Area_1_1">#REF!</definedName>
    <definedName name="Excel_BuiltIn_Print_Area_2">#REF!</definedName>
    <definedName name="Excel_BuiltIn_Print_Area_3">#REF!</definedName>
    <definedName name="Excel_BuiltIn_Print_Area_6">#REF!</definedName>
    <definedName name="Excel_BuiltIn_Print_Titles_4">'položkový rozpočet'!$A$1:$IS$8</definedName>
    <definedName name="Excel_BuiltIn_Print_Titles_6">#REF!</definedName>
    <definedName name="_xlnm.Print_Titles" localSheetId="0">'položkový rozpočet'!$1:$8</definedName>
    <definedName name="_xlnm.Print_Area" localSheetId="0">'položkový rozpočet'!$A$1:$H$124</definedName>
  </definedNames>
  <calcPr fullCalcOnLoad="1"/>
</workbook>
</file>

<file path=xl/sharedStrings.xml><?xml version="1.0" encoding="utf-8"?>
<sst xmlns="http://schemas.openxmlformats.org/spreadsheetml/2006/main" count="222" uniqueCount="129">
  <si>
    <t>Investor:</t>
  </si>
  <si>
    <t xml:space="preserve">Město Kyjov, Masarykovo nám. 30/1, 697 01 Kyjov </t>
  </si>
  <si>
    <t>Název akce:</t>
  </si>
  <si>
    <t>Název SO :</t>
  </si>
  <si>
    <t>Datum zpracování :</t>
  </si>
  <si>
    <t>C E N A</t>
  </si>
  <si>
    <t xml:space="preserve">měrná </t>
  </si>
  <si>
    <t>dodávky</t>
  </si>
  <si>
    <t>montáže</t>
  </si>
  <si>
    <t>Název položky</t>
  </si>
  <si>
    <t>jednotka</t>
  </si>
  <si>
    <t>množství</t>
  </si>
  <si>
    <t>jednotková</t>
  </si>
  <si>
    <t>celkem</t>
  </si>
  <si>
    <t>Stavební elektroinstalace</t>
  </si>
  <si>
    <t>Materiály</t>
  </si>
  <si>
    <t xml:space="preserve">Kabel CYKY-J  3 x 1,5  </t>
  </si>
  <si>
    <t>m</t>
  </si>
  <si>
    <t xml:space="preserve">Kabel CYKY-J  4 x 10 </t>
  </si>
  <si>
    <t>DRAT ZEMNICI 10 FeZn (1m=0,62kg)</t>
  </si>
  <si>
    <t>kg</t>
  </si>
  <si>
    <t>KS</t>
  </si>
  <si>
    <t>Stožárová výzbroj, 2 vývody, IP54</t>
  </si>
  <si>
    <t>Pojistka 4A (dle stožárové výzbroje)</t>
  </si>
  <si>
    <t xml:space="preserve"> </t>
  </si>
  <si>
    <t>Antikorozní ochrana stožáru, po dolní hranu dvířek</t>
  </si>
  <si>
    <t>KO TRUBKA KF 09040 KOPOFLEX 450N 40/32ČERVENÁ</t>
  </si>
  <si>
    <t>OCHRANNÁ TRUBKA pr.40, ohebná, červená</t>
  </si>
  <si>
    <t>Písek kopaný</t>
  </si>
  <si>
    <t>m3</t>
  </si>
  <si>
    <t>Svorka SS N nerez</t>
  </si>
  <si>
    <t>SVORKA SP N NEREZ PRIPOJOVACI</t>
  </si>
  <si>
    <t>Materiály celkem [Kč]:</t>
  </si>
  <si>
    <t>Práce v HZS:</t>
  </si>
  <si>
    <t>Uvedení do provozu</t>
  </si>
  <si>
    <t>h</t>
  </si>
  <si>
    <t>Revize elektro – výchozí</t>
  </si>
  <si>
    <t>Projektová dokumentace – skutečné provedení</t>
  </si>
  <si>
    <t>Zdvih. Pracovní plošina, 6m</t>
  </si>
  <si>
    <t>Předběžný průzkum staveniště</t>
  </si>
  <si>
    <t>Práce předem neměřené (nepředvídané a pomoc. Úkony)</t>
  </si>
  <si>
    <t>Měření intenzity osvětlení</t>
  </si>
  <si>
    <t>c</t>
  </si>
  <si>
    <t>Práce v HZS celkem [Kč]:</t>
  </si>
  <si>
    <t>Zemní práce:</t>
  </si>
  <si>
    <t>vytyč.trati kab.vedení v zastavěném prostoru</t>
  </si>
  <si>
    <t>kpl</t>
  </si>
  <si>
    <t>kabel.rýha 35cm/šíř. 80cm/hl. zem.tř.3</t>
  </si>
  <si>
    <t>kabel.lože z kop.písku rýha  35cm tl.22cm</t>
  </si>
  <si>
    <t>ruč.zához.kab.rýhy 35cm šíř.; 80cm hl.; zem.tř.3</t>
  </si>
  <si>
    <t>fólie výstražná z PVC šířky 33cm</t>
  </si>
  <si>
    <t>kabel.rýha 50cm/šíř. 120cm/hl. zem.tř.3</t>
  </si>
  <si>
    <t>kabel.lože z kop.písku rýha 50cm tl.22cm</t>
  </si>
  <si>
    <t>ruč.zához.kab.rýhy 50cm šíř.; 120cm hl.; zem.tř.3</t>
  </si>
  <si>
    <t>Uložení chrániček a protažení kabelu</t>
  </si>
  <si>
    <t>pouzdro pro stožár VO – zákl. Pilota, vyplnění betonem (pr.400*2600), armovací ocel, svaření, trubka DN400, vrtání</t>
  </si>
  <si>
    <t>t</t>
  </si>
  <si>
    <t>Zapravení výkopu vozovky dle TP 146</t>
  </si>
  <si>
    <t>odfrézování vozovky šíře 180 cm, hloubka 5cm</t>
  </si>
  <si>
    <t>m2</t>
  </si>
  <si>
    <t>odfrézování vozovky šíře 120 cm, hloubka 5cm</t>
  </si>
  <si>
    <t>Štěrkodrť, frakce 32mm, tl. 25 cm</t>
  </si>
  <si>
    <t>15cm tl. KSC</t>
  </si>
  <si>
    <t>Vrstva živice 5cm, ACO11, šíře 1,2m</t>
  </si>
  <si>
    <t>Vrstva živice 5cm, ACO11, šíře 1,8m</t>
  </si>
  <si>
    <t>Nespecifikovaný materiál</t>
  </si>
  <si>
    <t>Zemní práce celkem [Kč]:</t>
  </si>
  <si>
    <t>Elektromontáže:</t>
  </si>
  <si>
    <t>ukonč.vod. vč.zap.a konc.do 16mm2</t>
  </si>
  <si>
    <t>ukonč.vod.v rozv.vč.zap.a konc.do 2.5mm2</t>
  </si>
  <si>
    <t>elektrovýzbroj stožáru pro 1</t>
  </si>
  <si>
    <t>elektrovýzbroj stožáru-kompletní; max.16mm2</t>
  </si>
  <si>
    <t>uzem. v zemi FeZn 10mm (0,62kg/m) vč.svorek;propoj.; antikor.ochran.</t>
  </si>
  <si>
    <t xml:space="preserve">připojení trasy VO ze stáv. Trasy VO </t>
  </si>
  <si>
    <t xml:space="preserve">CYKY- J  3x1,5 mm2 </t>
  </si>
  <si>
    <t xml:space="preserve">CYKY- J  4x10 mm2 </t>
  </si>
  <si>
    <t>Elektromontáže celkem [Kč]:</t>
  </si>
  <si>
    <t>Stavební elektroinstalace [Kč]:</t>
  </si>
  <si>
    <t xml:space="preserve">doprava </t>
  </si>
  <si>
    <t>%</t>
  </si>
  <si>
    <t>přesun hmot</t>
  </si>
  <si>
    <t>zařízení staveniště</t>
  </si>
  <si>
    <t>Stavební elektroinstalace CELKEM bez DPH [Kč]:</t>
  </si>
  <si>
    <t>Bohuslavice</t>
  </si>
  <si>
    <t>SO 141 - Veřejné osvětlení</t>
  </si>
  <si>
    <t>09/2022</t>
  </si>
  <si>
    <t>ks</t>
  </si>
  <si>
    <t>Svítidlo přechodové – LED, IP66, IK08, 10kV, 118W, 14000 lm</t>
  </si>
  <si>
    <t>Svítidlo VO – LED, IP66, IK08, 10kV, 33W, 4650 lm</t>
  </si>
  <si>
    <t>OCHRANNÁ TRUBKA pr.110, tuhá</t>
  </si>
  <si>
    <t>OCHRANNÁ TRUBKA pr.50, ohebná, červená</t>
  </si>
  <si>
    <t>Kryt vývodových trubek d50</t>
  </si>
  <si>
    <t>Hloubení nezapažených jam pro základy stožárů s patkou v hornině tř. 3</t>
  </si>
  <si>
    <t>pouzdro pro stožár osvětlení – beton. Patka, vyplnění betonem (do 0,6*0,6*1,2m)</t>
  </si>
  <si>
    <t>Montáž svítidel – kompletace + uchycení</t>
  </si>
  <si>
    <t>pouzdro pro stožár osvětlení – beton. Patka, vyplnění betonem (0,8*0,8*1,7m)</t>
  </si>
  <si>
    <t>upevňovací materiál (pásek, držák) pro trubky, skříň</t>
  </si>
  <si>
    <t>Montáž skříně SP100, trubek na sloup, kryt, upevňovací materiál</t>
  </si>
  <si>
    <t>skříň SP100, 1x sada pojistek vel 00</t>
  </si>
  <si>
    <t xml:space="preserve">pojistka nožová, vel.00 10A gG, </t>
  </si>
  <si>
    <t>Svorka propichovací ESTA 150/150I</t>
  </si>
  <si>
    <t>Kabel AES 4x16</t>
  </si>
  <si>
    <t xml:space="preserve">přechodné dopravní značení během realizace </t>
  </si>
  <si>
    <t>den</t>
  </si>
  <si>
    <t>Jiné:</t>
  </si>
  <si>
    <t>jiné celkem [Kč]:</t>
  </si>
  <si>
    <t xml:space="preserve">Výkop - kontrolní výkop o rozměrech 0,5 × 1m, hloubka 1,5m </t>
  </si>
  <si>
    <t xml:space="preserve">Zához – kontrolní výkop o rozměrech 0,5 × 1m, hloubka 1,5m </t>
  </si>
  <si>
    <t>Odvoz suti a vybouraných hmot na skládku do 1km</t>
  </si>
  <si>
    <t>Rozebrání dlažeb ručně z dlaždic betonových, spáry nezalité</t>
  </si>
  <si>
    <t>Položení dlažeb ručně z dlaždic betonových, spáry nezalité</t>
  </si>
  <si>
    <t>geodetické zaměření dokončené stavby, délka 250m</t>
  </si>
  <si>
    <t>Zemní protlak, SJ 2x1,5x1m, KJ 2x1x1m, 1x D90mm,1x D50mm, běžné podmíky</t>
  </si>
  <si>
    <r>
      <t xml:space="preserve">Odvoz suti na skládku za každý další 1 km </t>
    </r>
    <r>
      <rPr>
        <i/>
        <sz val="10"/>
        <rFont val="Calibri"/>
        <family val="2"/>
      </rPr>
      <t>(15km)</t>
    </r>
  </si>
  <si>
    <t>OCHRANNÁ TRUBKA pr.54, ocelová, pozink. (3m), 6042; ochr. Před zaték. Vody</t>
  </si>
  <si>
    <t>Trubka PE 100 RC DN110 (křížení vodovod, požadavek VaK)</t>
  </si>
  <si>
    <t>skříň SP100/NSP1P, 1x sada pojistek vel 00</t>
  </si>
  <si>
    <t>Folie 330 rudá – blesk (250m)</t>
  </si>
  <si>
    <t>Stožár sadový, bezpaticový, 3-stupňový, výložník</t>
  </si>
  <si>
    <t>Výložník rovný, délka 1,5m, D76Mm</t>
  </si>
  <si>
    <t>Výložník rovný, délka 2m, pr. 89Mm</t>
  </si>
  <si>
    <t>Stožár sadový, bezp., 3-stupňový, 6,8m/6m nad zemí</t>
  </si>
  <si>
    <t>Stožár silniční, bezp., 2-stupňový, 7,4m/6,2m n.z., D2=89mm, výložník do 2m</t>
  </si>
  <si>
    <t>Stožár silniční, bezp., 3-stupňový, 7m/6m n.z., D3=76mm, výložník do 1,5m</t>
  </si>
  <si>
    <t>Vytýčení podzemních inž. Sítí</t>
  </si>
  <si>
    <t xml:space="preserve">Archeologický průzkum </t>
  </si>
  <si>
    <t>Geometrický plán protlaků</t>
  </si>
  <si>
    <t>Výkaz výměr</t>
  </si>
  <si>
    <t xml:space="preserve">Je-li v technických specifikacích, projektové dokumentaci či výkazu výměr uveden odkaz na konkrétní výrobek, materiál, technologii příp. na obchodní firmu, má se za to, že se jedná o vymezení minimálních požadovaných standardů výrobku, technologie či materiálu. V tomto případě je uchazeč oprávněn v nabídce uvést i jiné, kvalitativně a technicky obdobné řešení, které splňuje minimálně požadované standardy a odpovídá uvedeným parametrům.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</si>
</sst>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 &quot;_K_č_-;_-@_-"/>
    <numFmt numFmtId="165" formatCode="_-* #,##0.00\ _K_č_-;\-* #,##0.00\ _K_č_-;_-* \-??\ _K_č_-;_-@_-"/>
    <numFmt numFmtId="166" formatCode="_(\$* #,##0_);_(\$* \(#,##0\);_(\$* \-_);_(@_)"/>
    <numFmt numFmtId="167" formatCode="_(\$* #,##0.00_);_(\$* \(#,##0.00\);_(\$* \-??_);_(@_)"/>
    <numFmt numFmtId="168" formatCode="0.000"/>
    <numFmt numFmtId="169" formatCode="0.0"/>
    <numFmt numFmtId="170" formatCode="#,##0.00\ [$Kč-405];\-#,##0.00\ [$Kč-405]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Times CE"/>
      <family val="1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sz val="12"/>
      <name val="Times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i/>
      <u val="single"/>
      <sz val="10"/>
      <name val="Calibri"/>
      <family val="2"/>
    </font>
    <font>
      <sz val="10"/>
      <color indexed="8"/>
      <name val="Calibri"/>
      <family val="2"/>
    </font>
    <font>
      <sz val="10"/>
      <color indexed="25"/>
      <name val="Calibri"/>
      <family val="2"/>
    </font>
    <font>
      <b/>
      <i/>
      <sz val="10"/>
      <color indexed="25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0.5"/>
      <name val="Calibri"/>
      <family val="2"/>
    </font>
    <font>
      <b/>
      <sz val="12"/>
      <name val="Calibri"/>
      <family val="2"/>
    </font>
    <font>
      <u val="single"/>
      <sz val="20"/>
      <name val="Calibri"/>
      <family val="2"/>
    </font>
    <font>
      <sz val="11"/>
      <color indexed="14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" fillId="29" borderId="0" applyNumberFormat="0" applyBorder="0" applyAlignment="0" applyProtection="0"/>
    <xf numFmtId="0" fontId="5" fillId="3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 wrapText="1"/>
      <protection/>
    </xf>
    <xf numFmtId="0" fontId="0" fillId="10" borderId="6" applyNumberFormat="0" applyAlignment="0" applyProtection="0"/>
    <xf numFmtId="9" fontId="0" fillId="0" borderId="0" applyFill="0" applyBorder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6" fillId="0" borderId="0">
      <alignment/>
      <protection/>
    </xf>
    <xf numFmtId="0" fontId="39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9" borderId="8" applyNumberFormat="0" applyAlignment="0" applyProtection="0"/>
    <xf numFmtId="0" fontId="20" fillId="8" borderId="8" applyNumberFormat="0" applyAlignment="0" applyProtection="0"/>
    <xf numFmtId="0" fontId="21" fillId="8" borderId="9" applyNumberFormat="0" applyAlignment="0" applyProtection="0"/>
    <xf numFmtId="0" fontId="19" fillId="0" borderId="0" applyNumberFormat="0" applyFill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2" fillId="0" borderId="0" xfId="86" applyFont="1">
      <alignment/>
      <protection/>
    </xf>
    <xf numFmtId="0" fontId="22" fillId="0" borderId="0" xfId="86" applyFont="1" applyAlignment="1">
      <alignment horizontal="center"/>
      <protection/>
    </xf>
    <xf numFmtId="0" fontId="22" fillId="0" borderId="0" xfId="86" applyFont="1" applyAlignment="1">
      <alignment horizontal="right"/>
      <protection/>
    </xf>
    <xf numFmtId="0" fontId="22" fillId="0" borderId="0" xfId="0" applyFont="1" applyAlignment="1">
      <alignment/>
    </xf>
    <xf numFmtId="0" fontId="22" fillId="0" borderId="0" xfId="86" applyFont="1" applyFill="1">
      <alignment/>
      <protection/>
    </xf>
    <xf numFmtId="0" fontId="23" fillId="0" borderId="0" xfId="86" applyFont="1">
      <alignment/>
      <protection/>
    </xf>
    <xf numFmtId="0" fontId="22" fillId="0" borderId="0" xfId="0" applyFont="1" applyFill="1" applyAlignment="1">
      <alignment horizontal="right"/>
    </xf>
    <xf numFmtId="0" fontId="22" fillId="0" borderId="0" xfId="86" applyFont="1" applyFill="1" applyProtection="1">
      <alignment/>
      <protection locked="0"/>
    </xf>
    <xf numFmtId="0" fontId="24" fillId="0" borderId="0" xfId="86" applyNumberFormat="1" applyFont="1" applyFill="1" applyAlignment="1" applyProtection="1">
      <alignment horizontal="right"/>
      <protection locked="0"/>
    </xf>
    <xf numFmtId="0" fontId="22" fillId="0" borderId="0" xfId="86" applyFont="1" applyFill="1" applyAlignment="1" applyProtection="1">
      <alignment horizontal="right"/>
      <protection locked="0"/>
    </xf>
    <xf numFmtId="0" fontId="24" fillId="0" borderId="0" xfId="86" applyNumberFormat="1" applyFont="1" applyFill="1" applyAlignment="1" applyProtection="1">
      <alignment horizontal="left"/>
      <protection locked="0"/>
    </xf>
    <xf numFmtId="0" fontId="22" fillId="0" borderId="0" xfId="86" applyFont="1" applyFill="1" applyAlignment="1">
      <alignment/>
      <protection/>
    </xf>
    <xf numFmtId="0" fontId="22" fillId="0" borderId="0" xfId="86" applyFont="1" applyFill="1" applyAlignment="1">
      <alignment horizontal="left"/>
      <protection/>
    </xf>
    <xf numFmtId="14" fontId="22" fillId="0" borderId="0" xfId="86" applyNumberFormat="1" applyFont="1" applyAlignment="1" applyProtection="1">
      <alignment horizontal="center"/>
      <protection locked="0"/>
    </xf>
    <xf numFmtId="0" fontId="22" fillId="0" borderId="0" xfId="86" applyFont="1" applyProtection="1">
      <alignment/>
      <protection locked="0"/>
    </xf>
    <xf numFmtId="0" fontId="22" fillId="0" borderId="0" xfId="86" applyFont="1" applyFill="1" applyProtection="1">
      <alignment/>
      <protection hidden="1"/>
    </xf>
    <xf numFmtId="49" fontId="25" fillId="0" borderId="0" xfId="0" applyNumberFormat="1" applyFont="1" applyBorder="1" applyAlignment="1" applyProtection="1">
      <alignment horizontal="left"/>
      <protection locked="0"/>
    </xf>
    <xf numFmtId="4" fontId="25" fillId="0" borderId="0" xfId="0" applyNumberFormat="1" applyFont="1" applyBorder="1" applyAlignment="1" applyProtection="1">
      <alignment horizontal="center"/>
      <protection locked="0"/>
    </xf>
    <xf numFmtId="2" fontId="25" fillId="0" borderId="0" xfId="0" applyNumberFormat="1" applyFont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/>
      <protection locked="0"/>
    </xf>
    <xf numFmtId="4" fontId="25" fillId="0" borderId="0" xfId="0" applyNumberFormat="1" applyFont="1" applyFill="1" applyBorder="1" applyAlignment="1">
      <alignment/>
    </xf>
    <xf numFmtId="0" fontId="22" fillId="0" borderId="0" xfId="86" applyFont="1" applyAlignment="1" applyProtection="1">
      <alignment wrapText="1"/>
      <protection locked="0"/>
    </xf>
    <xf numFmtId="49" fontId="26" fillId="0" borderId="10" xfId="0" applyNumberFormat="1" applyFont="1" applyBorder="1" applyAlignment="1" applyProtection="1">
      <alignment horizontal="left" vertical="center" wrapText="1"/>
      <protection locked="0"/>
    </xf>
    <xf numFmtId="4" fontId="25" fillId="0" borderId="0" xfId="0" applyNumberFormat="1" applyFont="1" applyBorder="1" applyAlignment="1" applyProtection="1">
      <alignment horizontal="center" vertical="center" wrapText="1"/>
      <protection locked="0"/>
    </xf>
    <xf numFmtId="2" fontId="25" fillId="0" borderId="0" xfId="0" applyNumberFormat="1" applyFont="1" applyBorder="1" applyAlignment="1" applyProtection="1">
      <alignment horizontal="right" vertical="center" wrapText="1"/>
      <protection locked="0"/>
    </xf>
    <xf numFmtId="4" fontId="25" fillId="0" borderId="0" xfId="0" applyNumberFormat="1" applyFont="1" applyFill="1" applyBorder="1" applyAlignment="1" applyProtection="1">
      <alignment vertical="center" wrapText="1"/>
      <protection locked="0"/>
    </xf>
    <xf numFmtId="4" fontId="25" fillId="0" borderId="0" xfId="0" applyNumberFormat="1" applyFont="1" applyFill="1" applyBorder="1" applyAlignment="1">
      <alignment vertical="center" wrapText="1"/>
    </xf>
    <xf numFmtId="0" fontId="22" fillId="0" borderId="0" xfId="86" applyFont="1" applyAlignment="1" applyProtection="1">
      <alignment vertical="center"/>
      <protection locked="0"/>
    </xf>
    <xf numFmtId="168" fontId="24" fillId="0" borderId="0" xfId="0" applyNumberFormat="1" applyFont="1" applyFill="1" applyAlignment="1">
      <alignment horizontal="left" vertical="center"/>
    </xf>
    <xf numFmtId="168" fontId="22" fillId="0" borderId="0" xfId="0" applyNumberFormat="1" applyFont="1" applyFill="1" applyAlignment="1">
      <alignment horizontal="left" vertical="center" wrapText="1"/>
    </xf>
    <xf numFmtId="168" fontId="25" fillId="0" borderId="0" xfId="0" applyNumberFormat="1" applyFont="1" applyFill="1" applyAlignment="1">
      <alignment horizontal="left" vertical="center"/>
    </xf>
    <xf numFmtId="0" fontId="22" fillId="0" borderId="0" xfId="86" applyFont="1" applyAlignment="1" applyProtection="1">
      <alignment horizontal="center" vertical="center"/>
      <protection locked="0"/>
    </xf>
    <xf numFmtId="0" fontId="22" fillId="0" borderId="0" xfId="86" applyFont="1" applyAlignment="1" applyProtection="1">
      <alignment horizontal="right" vertical="center"/>
      <protection locked="0"/>
    </xf>
    <xf numFmtId="0" fontId="22" fillId="0" borderId="0" xfId="86" applyFont="1" applyAlignment="1" applyProtection="1">
      <alignment horizontal="center"/>
      <protection locked="0"/>
    </xf>
    <xf numFmtId="0" fontId="22" fillId="0" borderId="0" xfId="86" applyFont="1" applyAlignment="1" applyProtection="1">
      <alignment horizontal="right"/>
      <protection locked="0"/>
    </xf>
    <xf numFmtId="0" fontId="22" fillId="0" borderId="0" xfId="86" applyFont="1" applyAlignment="1">
      <alignment horizontal="center" wrapText="1"/>
      <protection/>
    </xf>
    <xf numFmtId="0" fontId="22" fillId="0" borderId="0" xfId="86" applyFont="1" applyAlignment="1">
      <alignment horizontal="right" wrapText="1"/>
      <protection/>
    </xf>
    <xf numFmtId="0" fontId="22" fillId="0" borderId="0" xfId="86" applyFont="1" applyAlignment="1">
      <alignment wrapText="1"/>
      <protection/>
    </xf>
    <xf numFmtId="0" fontId="27" fillId="0" borderId="0" xfId="86" applyFont="1" applyAlignment="1" applyProtection="1">
      <alignment horizontal="left" vertical="center" wrapText="1"/>
      <protection locked="0"/>
    </xf>
    <xf numFmtId="0" fontId="22" fillId="0" borderId="0" xfId="86" applyFont="1" applyAlignment="1" applyProtection="1">
      <alignment horizontal="left" vertical="center" wrapText="1"/>
      <protection locked="0"/>
    </xf>
    <xf numFmtId="4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0" xfId="0" applyNumberFormat="1" applyFont="1" applyFill="1" applyBorder="1" applyAlignment="1">
      <alignment horizontal="left" vertical="center" wrapText="1"/>
    </xf>
    <xf numFmtId="0" fontId="22" fillId="0" borderId="0" xfId="86" applyFont="1" applyAlignment="1" applyProtection="1">
      <alignment horizontal="left" vertical="center"/>
      <protection locked="0"/>
    </xf>
    <xf numFmtId="4" fontId="22" fillId="0" borderId="0" xfId="0" applyNumberFormat="1" applyFont="1" applyFill="1" applyBorder="1" applyAlignment="1" applyProtection="1">
      <alignment horizontal="left" vertical="center"/>
      <protection locked="0"/>
    </xf>
    <xf numFmtId="4" fontId="22" fillId="0" borderId="0" xfId="0" applyNumberFormat="1" applyFont="1" applyFill="1" applyBorder="1" applyAlignment="1">
      <alignment horizontal="left" vertical="center"/>
    </xf>
    <xf numFmtId="0" fontId="28" fillId="0" borderId="0" xfId="86" applyFont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 wrapText="1"/>
    </xf>
    <xf numFmtId="4" fontId="22" fillId="0" borderId="0" xfId="0" applyNumberFormat="1" applyFont="1" applyAlignment="1" applyProtection="1">
      <alignment horizontal="left" vertical="center"/>
      <protection locked="0"/>
    </xf>
    <xf numFmtId="4" fontId="22" fillId="0" borderId="0" xfId="0" applyNumberFormat="1" applyFont="1" applyAlignment="1">
      <alignment horizontal="left" vertical="center"/>
    </xf>
    <xf numFmtId="4" fontId="24" fillId="0" borderId="0" xfId="0" applyNumberFormat="1" applyFont="1" applyBorder="1" applyAlignment="1">
      <alignment horizontal="left" vertical="center"/>
    </xf>
    <xf numFmtId="4" fontId="22" fillId="0" borderId="0" xfId="0" applyNumberFormat="1" applyFont="1" applyBorder="1" applyAlignment="1" applyProtection="1">
      <alignment horizontal="left" vertical="center"/>
      <protection locked="0"/>
    </xf>
    <xf numFmtId="2" fontId="28" fillId="0" borderId="0" xfId="0" applyNumberFormat="1" applyFont="1" applyBorder="1" applyAlignment="1" applyProtection="1">
      <alignment horizontal="left" vertical="center"/>
      <protection locked="0"/>
    </xf>
    <xf numFmtId="4" fontId="40" fillId="0" borderId="0" xfId="0" applyNumberFormat="1" applyFont="1" applyBorder="1" applyAlignment="1" applyProtection="1">
      <alignment horizontal="left" vertical="center"/>
      <protection locked="0"/>
    </xf>
    <xf numFmtId="4" fontId="22" fillId="0" borderId="0" xfId="0" applyNumberFormat="1" applyFont="1" applyBorder="1" applyAlignment="1">
      <alignment horizontal="left" vertical="center"/>
    </xf>
    <xf numFmtId="4" fontId="40" fillId="0" borderId="0" xfId="0" applyNumberFormat="1" applyFont="1" applyBorder="1" applyAlignment="1" applyProtection="1">
      <alignment horizontal="left" vertical="center"/>
      <protection hidden="1"/>
    </xf>
    <xf numFmtId="4" fontId="22" fillId="0" borderId="0" xfId="0" applyNumberFormat="1" applyFont="1" applyFill="1" applyBorder="1" applyAlignment="1" applyProtection="1">
      <alignment horizontal="left" vertical="center"/>
      <protection hidden="1"/>
    </xf>
    <xf numFmtId="0" fontId="24" fillId="0" borderId="0" xfId="86" applyFont="1" applyFill="1" applyAlignment="1" applyProtection="1">
      <alignment horizontal="left" vertical="center"/>
      <protection locked="0"/>
    </xf>
    <xf numFmtId="4" fontId="26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 applyProtection="1">
      <alignment horizontal="left" vertical="center"/>
      <protection locked="0"/>
    </xf>
    <xf numFmtId="2" fontId="29" fillId="0" borderId="0" xfId="0" applyNumberFormat="1" applyFont="1" applyFill="1" applyBorder="1" applyAlignment="1" applyProtection="1">
      <alignment horizontal="left" vertical="center"/>
      <protection locked="0"/>
    </xf>
    <xf numFmtId="4" fontId="41" fillId="0" borderId="0" xfId="0" applyNumberFormat="1" applyFont="1" applyFill="1" applyBorder="1" applyAlignment="1" applyProtection="1">
      <alignment horizontal="left" vertical="center"/>
      <protection hidden="1"/>
    </xf>
    <xf numFmtId="0" fontId="24" fillId="0" borderId="0" xfId="0" applyFont="1" applyFill="1" applyAlignment="1">
      <alignment horizontal="left" vertical="center"/>
    </xf>
    <xf numFmtId="0" fontId="22" fillId="0" borderId="0" xfId="86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hidden="1"/>
    </xf>
    <xf numFmtId="168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Border="1" applyAlignment="1" applyProtection="1">
      <alignment horizontal="left" vertical="center"/>
      <protection hidden="1"/>
    </xf>
    <xf numFmtId="0" fontId="23" fillId="0" borderId="0" xfId="86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hidden="1"/>
    </xf>
    <xf numFmtId="168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4" fontId="22" fillId="0" borderId="0" xfId="0" applyNumberFormat="1" applyFont="1" applyBorder="1" applyAlignment="1" applyProtection="1">
      <alignment horizontal="left" vertical="center"/>
      <protection hidden="1"/>
    </xf>
    <xf numFmtId="0" fontId="22" fillId="0" borderId="0" xfId="86" applyFont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2" fontId="28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86" applyFont="1" applyFill="1" applyAlignment="1" applyProtection="1">
      <alignment horizontal="left" vertical="center" wrapText="1"/>
      <protection locked="0"/>
    </xf>
    <xf numFmtId="4" fontId="22" fillId="0" borderId="0" xfId="0" applyNumberFormat="1" applyFont="1" applyFill="1" applyBorder="1" applyAlignment="1" applyProtection="1">
      <alignment horizontal="left" vertical="center" wrapText="1"/>
      <protection hidden="1"/>
    </xf>
    <xf numFmtId="170" fontId="22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Alignment="1">
      <alignment horizontal="left" vertical="center" wrapText="1"/>
    </xf>
    <xf numFmtId="0" fontId="30" fillId="0" borderId="0" xfId="86" applyFont="1" applyFill="1" applyAlignment="1" applyProtection="1">
      <alignment horizontal="left" vertical="center"/>
      <protection locked="0"/>
    </xf>
    <xf numFmtId="168" fontId="30" fillId="0" borderId="0" xfId="0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4" fontId="22" fillId="0" borderId="0" xfId="0" applyNumberFormat="1" applyFont="1" applyAlignment="1">
      <alignment horizontal="left" vertical="center" wrapText="1"/>
    </xf>
    <xf numFmtId="170" fontId="22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 horizontal="left" vertical="center" wrapText="1"/>
    </xf>
    <xf numFmtId="0" fontId="25" fillId="0" borderId="0" xfId="86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Fill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>
      <alignment horizontal="left" vertical="center"/>
    </xf>
    <xf numFmtId="0" fontId="31" fillId="0" borderId="0" xfId="86" applyFont="1" applyFill="1" applyAlignment="1" applyProtection="1">
      <alignment horizontal="left" vertical="center"/>
      <protection locked="0"/>
    </xf>
    <xf numFmtId="168" fontId="31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4" fontId="22" fillId="0" borderId="0" xfId="0" applyNumberFormat="1" applyFont="1" applyAlignment="1" applyProtection="1">
      <alignment horizontal="left" vertical="center"/>
      <protection hidden="1"/>
    </xf>
    <xf numFmtId="4" fontId="24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 applyProtection="1">
      <alignment horizontal="left" vertical="center"/>
      <protection locked="0"/>
    </xf>
    <xf numFmtId="4" fontId="25" fillId="0" borderId="0" xfId="86" applyNumberFormat="1" applyFont="1" applyFill="1" applyBorder="1" applyAlignment="1" applyProtection="1">
      <alignment horizontal="left" vertical="center"/>
      <protection locked="0"/>
    </xf>
    <xf numFmtId="49" fontId="24" fillId="0" borderId="0" xfId="86" applyNumberFormat="1" applyFont="1" applyFill="1" applyBorder="1" applyAlignment="1" applyProtection="1">
      <alignment horizontal="left"/>
      <protection locked="0"/>
    </xf>
    <xf numFmtId="0" fontId="34" fillId="0" borderId="0" xfId="86" applyFont="1" applyFill="1" applyBorder="1" applyAlignment="1">
      <alignment horizontal="center"/>
      <protection/>
    </xf>
    <xf numFmtId="0" fontId="0" fillId="0" borderId="0" xfId="0" applyAlignment="1">
      <alignment/>
    </xf>
    <xf numFmtId="0" fontId="22" fillId="8" borderId="11" xfId="86" applyFont="1" applyFill="1" applyBorder="1">
      <alignment/>
      <protection/>
    </xf>
    <xf numFmtId="0" fontId="22" fillId="8" borderId="11" xfId="86" applyFont="1" applyFill="1" applyBorder="1" applyAlignment="1">
      <alignment horizontal="center"/>
      <protection/>
    </xf>
    <xf numFmtId="0" fontId="22" fillId="8" borderId="11" xfId="86" applyFont="1" applyFill="1" applyBorder="1" applyAlignment="1">
      <alignment horizontal="right"/>
      <protection/>
    </xf>
    <xf numFmtId="0" fontId="22" fillId="8" borderId="11" xfId="86" applyFont="1" applyFill="1" applyBorder="1" applyAlignment="1">
      <alignment horizontal="center"/>
      <protection/>
    </xf>
    <xf numFmtId="0" fontId="22" fillId="8" borderId="11" xfId="86" applyNumberFormat="1" applyFont="1" applyFill="1" applyBorder="1" applyAlignment="1">
      <alignment horizontal="right"/>
      <protection/>
    </xf>
    <xf numFmtId="49" fontId="25" fillId="0" borderId="11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 horizontal="center"/>
      <protection locked="0"/>
    </xf>
    <xf numFmtId="2" fontId="25" fillId="0" borderId="11" xfId="0" applyNumberFormat="1" applyFont="1" applyBorder="1" applyAlignment="1" applyProtection="1">
      <alignment horizontal="right"/>
      <protection locked="0"/>
    </xf>
    <xf numFmtId="4" fontId="25" fillId="0" borderId="11" xfId="0" applyNumberFormat="1" applyFont="1" applyFill="1" applyBorder="1" applyAlignment="1" applyProtection="1">
      <alignment/>
      <protection locked="0"/>
    </xf>
    <xf numFmtId="4" fontId="25" fillId="0" borderId="11" xfId="0" applyNumberFormat="1" applyFont="1" applyFill="1" applyBorder="1" applyAlignment="1">
      <alignment/>
    </xf>
    <xf numFmtId="49" fontId="24" fillId="0" borderId="11" xfId="0" applyNumberFormat="1" applyFont="1" applyFill="1" applyBorder="1" applyAlignment="1" applyProtection="1">
      <alignment wrapText="1"/>
      <protection locked="0"/>
    </xf>
    <xf numFmtId="4" fontId="22" fillId="0" borderId="11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Border="1" applyAlignment="1" applyProtection="1">
      <alignment horizontal="left" vertical="center" wrapText="1"/>
      <protection locked="0"/>
    </xf>
    <xf numFmtId="2" fontId="22" fillId="0" borderId="11" xfId="0" applyNumberFormat="1" applyFont="1" applyBorder="1" applyAlignment="1" applyProtection="1">
      <alignment horizontal="left" vertical="center" wrapText="1"/>
      <protection locked="0"/>
    </xf>
    <xf numFmtId="4" fontId="22" fillId="0" borderId="11" xfId="0" applyNumberFormat="1" applyFont="1" applyBorder="1" applyAlignment="1" applyProtection="1">
      <alignment horizontal="left" vertical="center" wrapText="1"/>
      <protection locked="0"/>
    </xf>
    <xf numFmtId="4" fontId="22" fillId="8" borderId="11" xfId="0" applyNumberFormat="1" applyFont="1" applyFill="1" applyBorder="1" applyAlignment="1">
      <alignment horizontal="left" vertical="center" wrapText="1"/>
    </xf>
    <xf numFmtId="4" fontId="22" fillId="0" borderId="11" xfId="77" applyNumberFormat="1" applyFont="1" applyFill="1" applyBorder="1" applyAlignment="1">
      <alignment horizontal="left" vertical="center" wrapText="1"/>
      <protection/>
    </xf>
    <xf numFmtId="2" fontId="22" fillId="0" borderId="11" xfId="0" applyNumberFormat="1" applyFont="1" applyFill="1" applyBorder="1" applyAlignment="1" applyProtection="1">
      <alignment horizontal="left" vertical="center"/>
      <protection hidden="1"/>
    </xf>
    <xf numFmtId="2" fontId="28" fillId="0" borderId="11" xfId="0" applyNumberFormat="1" applyFont="1" applyBorder="1" applyAlignment="1" applyProtection="1">
      <alignment horizontal="left" vertical="center" wrapText="1"/>
      <protection locked="0"/>
    </xf>
    <xf numFmtId="4" fontId="40" fillId="0" borderId="11" xfId="0" applyNumberFormat="1" applyFont="1" applyFill="1" applyBorder="1" applyAlignment="1">
      <alignment horizontal="left" vertical="center" wrapText="1"/>
    </xf>
    <xf numFmtId="0" fontId="27" fillId="0" borderId="11" xfId="58" applyFont="1" applyBorder="1" applyAlignment="1">
      <alignment horizontal="left" vertical="center"/>
      <protection/>
    </xf>
    <xf numFmtId="0" fontId="27" fillId="0" borderId="11" xfId="58" applyFont="1" applyBorder="1" applyAlignment="1">
      <alignment horizontal="left" vertical="center" wrapText="1"/>
      <protection/>
    </xf>
    <xf numFmtId="2" fontId="22" fillId="0" borderId="11" xfId="58" applyNumberFormat="1" applyFont="1" applyBorder="1" applyAlignment="1">
      <alignment horizontal="left" vertical="center" wrapText="1"/>
      <protection/>
    </xf>
    <xf numFmtId="2" fontId="22" fillId="0" borderId="11" xfId="0" applyNumberFormat="1" applyFont="1" applyBorder="1" applyAlignment="1" applyProtection="1">
      <alignment horizontal="left" vertical="center"/>
      <protection hidden="1"/>
    </xf>
    <xf numFmtId="0" fontId="22" fillId="0" borderId="11" xfId="58" applyFont="1" applyBorder="1" applyAlignment="1">
      <alignment horizontal="left" vertical="center" wrapText="1"/>
      <protection/>
    </xf>
    <xf numFmtId="4" fontId="22" fillId="0" borderId="11" xfId="58" applyNumberFormat="1" applyFont="1" applyBorder="1" applyAlignment="1">
      <alignment horizontal="left" vertical="center" wrapText="1"/>
      <protection/>
    </xf>
    <xf numFmtId="4" fontId="22" fillId="0" borderId="11" xfId="0" applyNumberFormat="1" applyFont="1" applyBorder="1" applyAlignment="1">
      <alignment horizontal="left" vertical="center" wrapText="1"/>
    </xf>
    <xf numFmtId="4" fontId="22" fillId="0" borderId="11" xfId="0" applyNumberFormat="1" applyFont="1" applyBorder="1" applyAlignment="1" applyProtection="1">
      <alignment horizontal="left" vertical="center"/>
      <protection locked="0"/>
    </xf>
    <xf numFmtId="2" fontId="22" fillId="0" borderId="11" xfId="0" applyNumberFormat="1" applyFont="1" applyBorder="1" applyAlignment="1" applyProtection="1">
      <alignment horizontal="left" vertical="center"/>
      <protection locked="0"/>
    </xf>
    <xf numFmtId="4" fontId="22" fillId="0" borderId="11" xfId="0" applyNumberFormat="1" applyFont="1" applyFill="1" applyBorder="1" applyAlignment="1" applyProtection="1">
      <alignment horizontal="left" vertical="center"/>
      <protection locked="0"/>
    </xf>
    <xf numFmtId="0" fontId="22" fillId="0" borderId="11" xfId="0" applyFont="1" applyBorder="1" applyAlignment="1">
      <alignment horizontal="left" vertical="center" wrapText="1"/>
    </xf>
    <xf numFmtId="4" fontId="22" fillId="0" borderId="11" xfId="58" applyNumberFormat="1" applyFont="1" applyFill="1" applyBorder="1" applyAlignment="1">
      <alignment horizontal="left" vertical="center" wrapText="1"/>
      <protection/>
    </xf>
    <xf numFmtId="0" fontId="22" fillId="0" borderId="11" xfId="58" applyFont="1" applyBorder="1" applyAlignment="1">
      <alignment horizontal="left" vertical="center"/>
      <protection/>
    </xf>
    <xf numFmtId="4" fontId="22" fillId="0" borderId="11" xfId="0" applyNumberFormat="1" applyFont="1" applyBorder="1" applyAlignment="1">
      <alignment horizontal="left" vertical="center"/>
    </xf>
    <xf numFmtId="2" fontId="32" fillId="0" borderId="11" xfId="0" applyNumberFormat="1" applyFont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left" vertical="center"/>
    </xf>
    <xf numFmtId="49" fontId="22" fillId="0" borderId="11" xfId="0" applyNumberFormat="1" applyFont="1" applyBorder="1" applyAlignment="1" applyProtection="1">
      <alignment horizontal="left" vertical="center"/>
      <protection locked="0"/>
    </xf>
    <xf numFmtId="4" fontId="24" fillId="8" borderId="11" xfId="0" applyNumberFormat="1" applyFont="1" applyFill="1" applyBorder="1" applyAlignment="1">
      <alignment horizontal="left" vertical="center"/>
    </xf>
    <xf numFmtId="2" fontId="22" fillId="0" borderId="11" xfId="0" applyNumberFormat="1" applyFont="1" applyFill="1" applyBorder="1" applyAlignment="1" applyProtection="1">
      <alignment horizontal="left" vertical="center"/>
      <protection locked="0"/>
    </xf>
    <xf numFmtId="4" fontId="22" fillId="37" borderId="11" xfId="0" applyNumberFormat="1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69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7" fillId="0" borderId="11" xfId="0" applyNumberFormat="1" applyFont="1" applyFill="1" applyBorder="1" applyAlignment="1" applyProtection="1">
      <alignment horizontal="left" vertical="center"/>
      <protection locked="0"/>
    </xf>
    <xf numFmtId="49" fontId="22" fillId="0" borderId="11" xfId="0" applyNumberFormat="1" applyFont="1" applyBorder="1" applyAlignment="1" applyProtection="1">
      <alignment horizontal="left" vertical="center" wrapText="1"/>
      <protection locked="0"/>
    </xf>
    <xf numFmtId="4" fontId="23" fillId="0" borderId="11" xfId="0" applyNumberFormat="1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 applyProtection="1">
      <alignment horizontal="left" vertical="center"/>
      <protection locked="0"/>
    </xf>
    <xf numFmtId="2" fontId="23" fillId="0" borderId="11" xfId="0" applyNumberFormat="1" applyFont="1" applyBorder="1" applyAlignment="1" applyProtection="1">
      <alignment horizontal="left" vertical="center"/>
      <protection locked="0"/>
    </xf>
    <xf numFmtId="2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left" vertical="center"/>
    </xf>
    <xf numFmtId="4" fontId="24" fillId="37" borderId="11" xfId="0" applyNumberFormat="1" applyFont="1" applyFill="1" applyBorder="1" applyAlignment="1">
      <alignment horizontal="left" vertical="center"/>
    </xf>
    <xf numFmtId="4" fontId="22" fillId="38" borderId="11" xfId="0" applyNumberFormat="1" applyFont="1" applyFill="1" applyBorder="1" applyAlignment="1">
      <alignment horizontal="left" vertical="center"/>
    </xf>
    <xf numFmtId="2" fontId="22" fillId="0" borderId="11" xfId="79" applyNumberFormat="1" applyFont="1" applyFill="1" applyBorder="1" applyAlignment="1" applyProtection="1">
      <alignment horizontal="left" vertical="center"/>
      <protection hidden="1"/>
    </xf>
    <xf numFmtId="4" fontId="26" fillId="0" borderId="11" xfId="0" applyNumberFormat="1" applyFont="1" applyBorder="1" applyAlignment="1">
      <alignment horizontal="left" vertical="center"/>
    </xf>
    <xf numFmtId="0" fontId="23" fillId="0" borderId="11" xfId="86" applyFont="1" applyFill="1" applyBorder="1" applyAlignment="1" applyProtection="1">
      <alignment horizontal="left" vertical="center"/>
      <protection locked="0"/>
    </xf>
    <xf numFmtId="4" fontId="25" fillId="0" borderId="11" xfId="86" applyNumberFormat="1" applyFont="1" applyFill="1" applyBorder="1" applyAlignment="1" applyProtection="1">
      <alignment horizontal="left" vertical="center"/>
      <protection locked="0"/>
    </xf>
    <xf numFmtId="2" fontId="22" fillId="0" borderId="11" xfId="86" applyNumberFormat="1" applyFont="1" applyFill="1" applyBorder="1" applyAlignment="1" applyProtection="1">
      <alignment horizontal="left" vertical="center"/>
      <protection locked="0"/>
    </xf>
    <xf numFmtId="4" fontId="25" fillId="37" borderId="11" xfId="86" applyNumberFormat="1" applyFont="1" applyFill="1" applyBorder="1" applyAlignment="1" applyProtection="1">
      <alignment horizontal="left" vertical="center"/>
      <protection locked="0"/>
    </xf>
    <xf numFmtId="0" fontId="25" fillId="0" borderId="11" xfId="86" applyFont="1" applyFill="1" applyBorder="1" applyAlignment="1" applyProtection="1">
      <alignment horizontal="left" vertical="center"/>
      <protection locked="0"/>
    </xf>
    <xf numFmtId="2" fontId="25" fillId="0" borderId="11" xfId="86" applyNumberFormat="1" applyFont="1" applyFill="1" applyBorder="1" applyAlignment="1" applyProtection="1">
      <alignment horizontal="left" vertical="center"/>
      <protection locked="0"/>
    </xf>
    <xf numFmtId="4" fontId="33" fillId="39" borderId="11" xfId="86" applyNumberFormat="1" applyFont="1" applyFill="1" applyBorder="1" applyAlignment="1" applyProtection="1">
      <alignment horizontal="left" vertical="center"/>
      <protection locked="0"/>
    </xf>
  </cellXfs>
  <cellStyles count="9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 [0]_laroux" xfId="52"/>
    <cellStyle name="Comma_laroux" xfId="53"/>
    <cellStyle name="Currency [0]_laroux" xfId="54"/>
    <cellStyle name="Currency_laroux" xfId="55"/>
    <cellStyle name="Comma" xfId="56"/>
    <cellStyle name="Comma [0]" xfId="57"/>
    <cellStyle name="Excel Built-in Normal" xfId="58"/>
    <cellStyle name="Chybně" xfId="59"/>
    <cellStyle name="Kontrolní buňka" xfId="60"/>
    <cellStyle name="Currency" xfId="61"/>
    <cellStyle name="Currency [0]" xfId="62"/>
    <cellStyle name="Nadpis 1" xfId="63"/>
    <cellStyle name="Nadpis 2" xfId="64"/>
    <cellStyle name="Nadpis 3" xfId="65"/>
    <cellStyle name="Nadpis 4" xfId="66"/>
    <cellStyle name="NADPIS 5" xfId="67"/>
    <cellStyle name="Název" xfId="68"/>
    <cellStyle name="Neutrální" xfId="69"/>
    <cellStyle name="Normal_laroux" xfId="70"/>
    <cellStyle name="normální 11" xfId="71"/>
    <cellStyle name="normální 19" xfId="72"/>
    <cellStyle name="normální 2" xfId="73"/>
    <cellStyle name="normální 2 10" xfId="74"/>
    <cellStyle name="normální 2 13" xfId="75"/>
    <cellStyle name="normální 2 15" xfId="76"/>
    <cellStyle name="normální 2 17" xfId="77"/>
    <cellStyle name="normální 2 19" xfId="78"/>
    <cellStyle name="normální 2 2" xfId="79"/>
    <cellStyle name="normální 2 4" xfId="80"/>
    <cellStyle name="normální 2 7" xfId="81"/>
    <cellStyle name="normální 2 9" xfId="82"/>
    <cellStyle name="normální 23" xfId="83"/>
    <cellStyle name="normální 24" xfId="84"/>
    <cellStyle name="normální 4" xfId="85"/>
    <cellStyle name="normální_POL.XLS" xfId="86"/>
    <cellStyle name="POPIS" xfId="87"/>
    <cellStyle name="Poznámka" xfId="88"/>
    <cellStyle name="Percent" xfId="89"/>
    <cellStyle name="Propojená buňka" xfId="90"/>
    <cellStyle name="Správně" xfId="91"/>
    <cellStyle name="Styl 1" xfId="92"/>
    <cellStyle name="Špatně" xfId="93"/>
    <cellStyle name="Text upozornění" xfId="94"/>
    <cellStyle name="Vstup" xfId="95"/>
    <cellStyle name="Výpočet" xfId="96"/>
    <cellStyle name="Výstup" xfId="97"/>
    <cellStyle name="Vysvětlující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66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V132"/>
  <sheetViews>
    <sheetView showGridLines="0" showZeros="0" tabSelected="1" zoomScaleSheetLayoutView="100" zoomScalePageLayoutView="0" workbookViewId="0" topLeftCell="B1">
      <pane ySplit="9" topLeftCell="A48" activePane="bottomLeft" state="frozen"/>
      <selection pane="topLeft" activeCell="A1" sqref="A1"/>
      <selection pane="bottomLeft" activeCell="M55" sqref="M55"/>
    </sheetView>
  </sheetViews>
  <sheetFormatPr defaultColWidth="9.140625" defaultRowHeight="12.75"/>
  <cols>
    <col min="1" max="1" width="0" style="1" hidden="1" customWidth="1"/>
    <col min="2" max="2" width="62.28125" style="1" customWidth="1"/>
    <col min="3" max="3" width="7.57421875" style="2" customWidth="1"/>
    <col min="4" max="4" width="8.7109375" style="3" customWidth="1"/>
    <col min="5" max="5" width="9.7109375" style="1" customWidth="1"/>
    <col min="6" max="6" width="12.8515625" style="1" customWidth="1"/>
    <col min="7" max="7" width="11.57421875" style="3" customWidth="1"/>
    <col min="8" max="8" width="11.7109375" style="3" customWidth="1"/>
    <col min="9" max="9" width="10.28125" style="1" customWidth="1"/>
    <col min="10" max="10" width="10.8515625" style="1" customWidth="1"/>
    <col min="11" max="11" width="4.140625" style="1" customWidth="1"/>
    <col min="12" max="12" width="5.57421875" style="1" customWidth="1"/>
    <col min="13" max="13" width="3.7109375" style="1" customWidth="1"/>
    <col min="14" max="14" width="4.140625" style="1" customWidth="1"/>
    <col min="15" max="15" width="7.140625" style="1" customWidth="1"/>
    <col min="16" max="16" width="6.8515625" style="1" customWidth="1"/>
    <col min="17" max="254" width="9.140625" style="1" customWidth="1"/>
    <col min="255" max="16384" width="9.140625" style="4" customWidth="1"/>
  </cols>
  <sheetData>
    <row r="1" spans="1:8" ht="30" customHeight="1">
      <c r="A1" s="103" t="s">
        <v>127</v>
      </c>
      <c r="B1" s="103"/>
      <c r="C1" s="103"/>
      <c r="D1" s="103"/>
      <c r="E1" s="103"/>
      <c r="F1" s="103"/>
      <c r="G1" s="103"/>
      <c r="H1" s="104"/>
    </row>
    <row r="2" spans="1:8" ht="14.25" customHeight="1">
      <c r="A2" s="4"/>
      <c r="B2" s="5" t="s">
        <v>0</v>
      </c>
      <c r="C2" s="6" t="s">
        <v>1</v>
      </c>
      <c r="D2" s="7"/>
      <c r="E2" s="8"/>
      <c r="F2" s="5"/>
      <c r="G2" s="9"/>
      <c r="H2" s="10"/>
    </row>
    <row r="3" spans="1:8" ht="13.5">
      <c r="A3" s="4"/>
      <c r="B3" s="5" t="s">
        <v>2</v>
      </c>
      <c r="C3" s="6" t="s">
        <v>83</v>
      </c>
      <c r="D3" s="7"/>
      <c r="E3" s="8"/>
      <c r="F3" s="4"/>
      <c r="G3" s="5"/>
      <c r="H3" s="11"/>
    </row>
    <row r="4" spans="1:8" ht="13.5">
      <c r="A4" s="4"/>
      <c r="B4" s="5" t="s">
        <v>3</v>
      </c>
      <c r="C4" s="6" t="s">
        <v>84</v>
      </c>
      <c r="D4" s="7"/>
      <c r="E4" s="8"/>
      <c r="F4" s="4"/>
      <c r="G4" s="5"/>
      <c r="H4" s="11"/>
    </row>
    <row r="5" spans="1:8" ht="13.5">
      <c r="A5" s="4"/>
      <c r="B5" s="5" t="s">
        <v>4</v>
      </c>
      <c r="C5" s="102" t="s">
        <v>85</v>
      </c>
      <c r="D5" s="102"/>
      <c r="E5" s="8"/>
      <c r="F5" s="12"/>
      <c r="G5" s="13"/>
      <c r="H5" s="14"/>
    </row>
    <row r="6" spans="1:8" ht="13.5">
      <c r="A6" s="15"/>
      <c r="B6" s="105"/>
      <c r="C6" s="106"/>
      <c r="D6" s="107"/>
      <c r="E6" s="108" t="s">
        <v>5</v>
      </c>
      <c r="F6" s="108"/>
      <c r="G6" s="108"/>
      <c r="H6" s="108"/>
    </row>
    <row r="7" spans="1:8" ht="13.5">
      <c r="A7" s="15"/>
      <c r="B7" s="105"/>
      <c r="C7" s="106" t="s">
        <v>6</v>
      </c>
      <c r="D7" s="107"/>
      <c r="E7" s="108" t="s">
        <v>7</v>
      </c>
      <c r="F7" s="108"/>
      <c r="G7" s="108" t="s">
        <v>8</v>
      </c>
      <c r="H7" s="108"/>
    </row>
    <row r="8" spans="1:8" ht="13.5">
      <c r="A8" s="15"/>
      <c r="B8" s="106" t="s">
        <v>9</v>
      </c>
      <c r="C8" s="106" t="s">
        <v>10</v>
      </c>
      <c r="D8" s="109" t="s">
        <v>11</v>
      </c>
      <c r="E8" s="106" t="s">
        <v>12</v>
      </c>
      <c r="F8" s="106" t="s">
        <v>13</v>
      </c>
      <c r="G8" s="106" t="s">
        <v>12</v>
      </c>
      <c r="H8" s="106" t="s">
        <v>13</v>
      </c>
    </row>
    <row r="9" spans="2:8" s="15" customFormat="1" ht="13.5">
      <c r="B9" s="110" t="s">
        <v>14</v>
      </c>
      <c r="C9" s="111"/>
      <c r="D9" s="112"/>
      <c r="E9" s="113"/>
      <c r="F9" s="114"/>
      <c r="G9" s="113"/>
      <c r="H9" s="114"/>
    </row>
    <row r="10" spans="2:8" s="15" customFormat="1" ht="13.5">
      <c r="B10" s="110"/>
      <c r="C10" s="111"/>
      <c r="D10" s="112"/>
      <c r="E10" s="113"/>
      <c r="F10" s="114"/>
      <c r="G10" s="113"/>
      <c r="H10" s="114"/>
    </row>
    <row r="11" spans="2:8" s="8" customFormat="1" ht="10.5" customHeight="1">
      <c r="B11" s="115" t="s">
        <v>128</v>
      </c>
      <c r="C11" s="115"/>
      <c r="D11" s="115"/>
      <c r="E11" s="115"/>
      <c r="F11" s="115"/>
      <c r="G11" s="115"/>
      <c r="H11" s="115"/>
    </row>
    <row r="12" spans="2:8" s="16" customFormat="1" ht="10.5" customHeight="1">
      <c r="B12" s="115"/>
      <c r="C12" s="115"/>
      <c r="D12" s="115"/>
      <c r="E12" s="115"/>
      <c r="F12" s="115"/>
      <c r="G12" s="115"/>
      <c r="H12" s="115"/>
    </row>
    <row r="13" spans="2:8" s="16" customFormat="1" ht="10.5" customHeight="1">
      <c r="B13" s="115"/>
      <c r="C13" s="115"/>
      <c r="D13" s="115"/>
      <c r="E13" s="115"/>
      <c r="F13" s="115"/>
      <c r="G13" s="115"/>
      <c r="H13" s="115"/>
    </row>
    <row r="14" spans="2:8" s="16" customFormat="1" ht="13.5" customHeight="1">
      <c r="B14" s="115"/>
      <c r="C14" s="115"/>
      <c r="D14" s="115"/>
      <c r="E14" s="115"/>
      <c r="F14" s="115"/>
      <c r="G14" s="115"/>
      <c r="H14" s="115"/>
    </row>
    <row r="15" spans="2:8" s="15" customFormat="1" ht="12" customHeight="1">
      <c r="B15" s="17"/>
      <c r="C15" s="18"/>
      <c r="D15" s="19"/>
      <c r="E15" s="20"/>
      <c r="F15" s="21"/>
      <c r="G15" s="20"/>
      <c r="H15" s="21"/>
    </row>
    <row r="16" spans="2:8" s="22" customFormat="1" ht="12" customHeight="1">
      <c r="B16" s="23" t="s">
        <v>15</v>
      </c>
      <c r="C16" s="24"/>
      <c r="D16" s="25"/>
      <c r="E16" s="26"/>
      <c r="F16" s="27"/>
      <c r="G16" s="26"/>
      <c r="H16" s="27"/>
    </row>
    <row r="17" spans="2:8" s="39" customFormat="1" ht="12" customHeight="1">
      <c r="B17" s="116" t="s">
        <v>16</v>
      </c>
      <c r="C17" s="117" t="s">
        <v>17</v>
      </c>
      <c r="D17" s="118">
        <v>72</v>
      </c>
      <c r="E17" s="119"/>
      <c r="F17" s="120">
        <f aca="true" t="shared" si="0" ref="F17:F45">D17*E17</f>
        <v>0</v>
      </c>
      <c r="G17" s="41"/>
      <c r="H17" s="42"/>
    </row>
    <row r="18" spans="2:8" s="40" customFormat="1" ht="12" customHeight="1">
      <c r="B18" s="116" t="s">
        <v>18</v>
      </c>
      <c r="C18" s="119" t="s">
        <v>17</v>
      </c>
      <c r="D18" s="118">
        <v>280</v>
      </c>
      <c r="E18" s="116"/>
      <c r="F18" s="120">
        <f t="shared" si="0"/>
        <v>0</v>
      </c>
      <c r="G18" s="41"/>
      <c r="H18" s="42"/>
    </row>
    <row r="19" spans="2:8" s="40" customFormat="1" ht="12" customHeight="1">
      <c r="B19" s="116" t="s">
        <v>101</v>
      </c>
      <c r="C19" s="119" t="s">
        <v>17</v>
      </c>
      <c r="D19" s="118">
        <v>10</v>
      </c>
      <c r="E19" s="116"/>
      <c r="F19" s="120">
        <f>D19*E19</f>
        <v>0</v>
      </c>
      <c r="G19" s="41"/>
      <c r="H19" s="42"/>
    </row>
    <row r="20" spans="2:8" s="40" customFormat="1" ht="12" customHeight="1">
      <c r="B20" s="121" t="s">
        <v>19</v>
      </c>
      <c r="C20" s="119" t="s">
        <v>20</v>
      </c>
      <c r="D20" s="118">
        <v>150</v>
      </c>
      <c r="E20" s="122"/>
      <c r="F20" s="120">
        <f t="shared" si="0"/>
        <v>0</v>
      </c>
      <c r="G20" s="41"/>
      <c r="H20" s="42"/>
    </row>
    <row r="21" spans="2:8" s="40" customFormat="1" ht="3" customHeight="1">
      <c r="B21" s="121"/>
      <c r="C21" s="119"/>
      <c r="D21" s="123"/>
      <c r="E21" s="124"/>
      <c r="F21" s="120">
        <f t="shared" si="0"/>
        <v>0</v>
      </c>
      <c r="G21" s="41"/>
      <c r="H21" s="42"/>
    </row>
    <row r="22" spans="2:8" s="40" customFormat="1" ht="12" customHeight="1">
      <c r="B22" s="125" t="s">
        <v>121</v>
      </c>
      <c r="C22" s="126" t="s">
        <v>21</v>
      </c>
      <c r="D22" s="127">
        <v>7</v>
      </c>
      <c r="E22" s="128"/>
      <c r="F22" s="120">
        <f t="shared" si="0"/>
        <v>0</v>
      </c>
      <c r="G22" s="41"/>
      <c r="H22" s="42"/>
    </row>
    <row r="23" spans="2:8" s="40" customFormat="1" ht="12" customHeight="1">
      <c r="B23" s="125" t="s">
        <v>123</v>
      </c>
      <c r="C23" s="126" t="s">
        <v>21</v>
      </c>
      <c r="D23" s="127">
        <v>1</v>
      </c>
      <c r="E23" s="128"/>
      <c r="F23" s="120">
        <f>D23*E23</f>
        <v>0</v>
      </c>
      <c r="G23" s="41"/>
      <c r="H23" s="42"/>
    </row>
    <row r="24" spans="2:8" s="40" customFormat="1" ht="12" customHeight="1">
      <c r="B24" s="125" t="s">
        <v>119</v>
      </c>
      <c r="C24" s="126" t="s">
        <v>21</v>
      </c>
      <c r="D24" s="127">
        <v>1</v>
      </c>
      <c r="E24" s="122"/>
      <c r="F24" s="120">
        <f>D24*E24</f>
        <v>0</v>
      </c>
      <c r="G24" s="41"/>
      <c r="H24" s="42"/>
    </row>
    <row r="25" spans="2:8" s="40" customFormat="1" ht="12" customHeight="1">
      <c r="B25" s="125" t="s">
        <v>122</v>
      </c>
      <c r="C25" s="126" t="s">
        <v>21</v>
      </c>
      <c r="D25" s="127">
        <v>1</v>
      </c>
      <c r="E25" s="128"/>
      <c r="F25" s="120">
        <f>D25*E25</f>
        <v>0</v>
      </c>
      <c r="G25" s="41"/>
      <c r="H25" s="42"/>
    </row>
    <row r="26" spans="2:8" s="40" customFormat="1" ht="12" customHeight="1">
      <c r="B26" s="125" t="s">
        <v>120</v>
      </c>
      <c r="C26" s="126" t="s">
        <v>21</v>
      </c>
      <c r="D26" s="127">
        <v>1</v>
      </c>
      <c r="E26" s="122"/>
      <c r="F26" s="120">
        <f>D26*E26</f>
        <v>0</v>
      </c>
      <c r="G26" s="41"/>
      <c r="H26" s="42"/>
    </row>
    <row r="27" spans="2:8" s="40" customFormat="1" ht="12" customHeight="1">
      <c r="B27" s="129" t="s">
        <v>88</v>
      </c>
      <c r="C27" s="126" t="s">
        <v>21</v>
      </c>
      <c r="D27" s="127">
        <v>7</v>
      </c>
      <c r="E27" s="130"/>
      <c r="F27" s="120">
        <f t="shared" si="0"/>
        <v>0</v>
      </c>
      <c r="G27" s="41"/>
      <c r="H27" s="42"/>
    </row>
    <row r="28" spans="2:8" s="40" customFormat="1" ht="12" customHeight="1">
      <c r="B28" s="129" t="s">
        <v>87</v>
      </c>
      <c r="C28" s="126" t="s">
        <v>21</v>
      </c>
      <c r="D28" s="127">
        <v>2</v>
      </c>
      <c r="E28" s="130"/>
      <c r="F28" s="120">
        <f t="shared" si="0"/>
        <v>0</v>
      </c>
      <c r="G28" s="41"/>
      <c r="H28" s="42"/>
    </row>
    <row r="29" spans="2:8" s="43" customFormat="1" ht="12" customHeight="1">
      <c r="B29" s="131" t="s">
        <v>22</v>
      </c>
      <c r="C29" s="132" t="s">
        <v>21</v>
      </c>
      <c r="D29" s="133">
        <v>9</v>
      </c>
      <c r="E29" s="134"/>
      <c r="F29" s="120">
        <f t="shared" si="0"/>
        <v>0</v>
      </c>
      <c r="G29" s="44"/>
      <c r="H29" s="45"/>
    </row>
    <row r="30" spans="2:15" s="46" customFormat="1" ht="12" customHeight="1">
      <c r="B30" s="135" t="s">
        <v>23</v>
      </c>
      <c r="C30" s="132" t="s">
        <v>21</v>
      </c>
      <c r="D30" s="133">
        <v>9</v>
      </c>
      <c r="E30" s="136"/>
      <c r="F30" s="120">
        <f t="shared" si="0"/>
        <v>0</v>
      </c>
      <c r="G30" s="44"/>
      <c r="H30" s="45"/>
      <c r="O30" s="46" t="s">
        <v>24</v>
      </c>
    </row>
    <row r="31" spans="2:8" s="40" customFormat="1" ht="12" customHeight="1">
      <c r="B31" s="137" t="s">
        <v>25</v>
      </c>
      <c r="C31" s="126" t="s">
        <v>21</v>
      </c>
      <c r="D31" s="127">
        <v>9</v>
      </c>
      <c r="E31" s="136"/>
      <c r="F31" s="120">
        <f t="shared" si="0"/>
        <v>0</v>
      </c>
      <c r="G31" s="41"/>
      <c r="H31" s="42"/>
    </row>
    <row r="32" spans="1:8" s="43" customFormat="1" ht="12" customHeight="1">
      <c r="A32" s="43" t="s">
        <v>26</v>
      </c>
      <c r="B32" s="138" t="s">
        <v>90</v>
      </c>
      <c r="C32" s="132" t="s">
        <v>17</v>
      </c>
      <c r="D32" s="133">
        <v>260</v>
      </c>
      <c r="E32" s="139"/>
      <c r="F32" s="120">
        <f t="shared" si="0"/>
        <v>0</v>
      </c>
      <c r="G32" s="44"/>
      <c r="H32" s="45"/>
    </row>
    <row r="33" spans="2:8" s="43" customFormat="1" ht="12" customHeight="1">
      <c r="B33" s="135" t="s">
        <v>91</v>
      </c>
      <c r="C33" s="132" t="s">
        <v>21</v>
      </c>
      <c r="D33" s="133">
        <v>18</v>
      </c>
      <c r="E33" s="132"/>
      <c r="F33" s="120">
        <f t="shared" si="0"/>
        <v>0</v>
      </c>
      <c r="G33" s="44"/>
      <c r="H33" s="45"/>
    </row>
    <row r="34" spans="1:8" s="43" customFormat="1" ht="12" customHeight="1">
      <c r="A34" s="43" t="s">
        <v>26</v>
      </c>
      <c r="B34" s="140" t="s">
        <v>27</v>
      </c>
      <c r="C34" s="132" t="s">
        <v>17</v>
      </c>
      <c r="D34" s="133">
        <v>15</v>
      </c>
      <c r="E34" s="140"/>
      <c r="F34" s="120">
        <f t="shared" si="0"/>
        <v>0</v>
      </c>
      <c r="G34" s="44"/>
      <c r="H34" s="45"/>
    </row>
    <row r="35" spans="1:8" s="43" customFormat="1" ht="12" customHeight="1">
      <c r="A35" s="43" t="s">
        <v>26</v>
      </c>
      <c r="B35" s="138" t="s">
        <v>89</v>
      </c>
      <c r="C35" s="132" t="s">
        <v>17</v>
      </c>
      <c r="D35" s="133">
        <v>35</v>
      </c>
      <c r="E35" s="132"/>
      <c r="F35" s="120">
        <f t="shared" si="0"/>
        <v>0</v>
      </c>
      <c r="G35" s="48"/>
      <c r="H35" s="49"/>
    </row>
    <row r="36" spans="2:8" s="43" customFormat="1" ht="12" customHeight="1">
      <c r="B36" s="140" t="s">
        <v>116</v>
      </c>
      <c r="C36" s="132" t="s">
        <v>21</v>
      </c>
      <c r="D36" s="133">
        <v>2</v>
      </c>
      <c r="E36" s="140"/>
      <c r="F36" s="120">
        <f t="shared" si="0"/>
        <v>0</v>
      </c>
      <c r="G36" s="44"/>
      <c r="H36" s="45"/>
    </row>
    <row r="37" spans="2:8" s="43" customFormat="1" ht="12" customHeight="1">
      <c r="B37" s="140" t="s">
        <v>99</v>
      </c>
      <c r="C37" s="132" t="s">
        <v>21</v>
      </c>
      <c r="D37" s="133">
        <v>6</v>
      </c>
      <c r="E37" s="140"/>
      <c r="F37" s="120">
        <f t="shared" si="0"/>
        <v>0</v>
      </c>
      <c r="G37" s="44"/>
      <c r="H37" s="45"/>
    </row>
    <row r="38" spans="2:8" s="43" customFormat="1" ht="12" customHeight="1">
      <c r="B38" s="135" t="s">
        <v>96</v>
      </c>
      <c r="C38" s="132" t="s">
        <v>46</v>
      </c>
      <c r="D38" s="133">
        <v>2</v>
      </c>
      <c r="E38" s="132"/>
      <c r="F38" s="120">
        <f t="shared" si="0"/>
        <v>0</v>
      </c>
      <c r="G38" s="44"/>
      <c r="H38" s="45"/>
    </row>
    <row r="39" spans="2:8" s="43" customFormat="1" ht="12" customHeight="1">
      <c r="B39" s="138" t="s">
        <v>114</v>
      </c>
      <c r="C39" s="132" t="s">
        <v>17</v>
      </c>
      <c r="D39" s="133">
        <v>12</v>
      </c>
      <c r="E39" s="138"/>
      <c r="F39" s="120">
        <f t="shared" si="0"/>
        <v>0</v>
      </c>
      <c r="G39" s="44"/>
      <c r="H39" s="45"/>
    </row>
    <row r="40" spans="2:8" s="43" customFormat="1" ht="12" customHeight="1">
      <c r="B40" s="138" t="s">
        <v>115</v>
      </c>
      <c r="C40" s="132" t="s">
        <v>17</v>
      </c>
      <c r="D40" s="133">
        <v>4</v>
      </c>
      <c r="E40" s="138"/>
      <c r="F40" s="120">
        <f t="shared" si="0"/>
        <v>0</v>
      </c>
      <c r="G40" s="44"/>
      <c r="H40" s="45"/>
    </row>
    <row r="41" spans="2:8" s="43" customFormat="1" ht="12" customHeight="1">
      <c r="B41" s="141" t="s">
        <v>117</v>
      </c>
      <c r="C41" s="132" t="s">
        <v>17</v>
      </c>
      <c r="D41" s="133">
        <v>2.57</v>
      </c>
      <c r="E41" s="116"/>
      <c r="F41" s="120">
        <f t="shared" si="0"/>
        <v>0</v>
      </c>
      <c r="G41" s="44"/>
      <c r="H41" s="45"/>
    </row>
    <row r="42" spans="2:8" s="43" customFormat="1" ht="12" customHeight="1">
      <c r="B42" s="138" t="s">
        <v>28</v>
      </c>
      <c r="C42" s="132" t="s">
        <v>29</v>
      </c>
      <c r="D42" s="133">
        <v>13</v>
      </c>
      <c r="E42" s="132"/>
      <c r="F42" s="120">
        <f t="shared" si="0"/>
        <v>0</v>
      </c>
      <c r="G42" s="44"/>
      <c r="H42" s="45"/>
    </row>
    <row r="43" spans="2:8" s="43" customFormat="1" ht="12" customHeight="1">
      <c r="B43" s="138" t="s">
        <v>30</v>
      </c>
      <c r="C43" s="132" t="s">
        <v>21</v>
      </c>
      <c r="D43" s="133">
        <v>16</v>
      </c>
      <c r="E43" s="134"/>
      <c r="F43" s="120">
        <f t="shared" si="0"/>
        <v>0</v>
      </c>
      <c r="G43" s="44"/>
      <c r="H43" s="45"/>
    </row>
    <row r="44" spans="2:8" s="43" customFormat="1" ht="12" customHeight="1">
      <c r="B44" s="138" t="s">
        <v>31</v>
      </c>
      <c r="C44" s="132" t="s">
        <v>21</v>
      </c>
      <c r="D44" s="133">
        <v>9</v>
      </c>
      <c r="E44" s="134"/>
      <c r="F44" s="120">
        <f t="shared" si="0"/>
        <v>0</v>
      </c>
      <c r="G44" s="44"/>
      <c r="H44" s="45"/>
    </row>
    <row r="45" spans="2:8" s="43" customFormat="1" ht="12" customHeight="1">
      <c r="B45" s="138" t="s">
        <v>100</v>
      </c>
      <c r="C45" s="132" t="s">
        <v>21</v>
      </c>
      <c r="D45" s="133">
        <v>8</v>
      </c>
      <c r="E45" s="132"/>
      <c r="F45" s="120">
        <f t="shared" si="0"/>
        <v>0</v>
      </c>
      <c r="G45" s="44"/>
      <c r="H45" s="45"/>
    </row>
    <row r="46" spans="2:8" s="43" customFormat="1" ht="12" customHeight="1">
      <c r="B46" s="50" t="s">
        <v>32</v>
      </c>
      <c r="C46" s="51"/>
      <c r="D46" s="52"/>
      <c r="E46" s="53"/>
      <c r="F46" s="142">
        <f>SUM(F17:F45)</f>
        <v>0</v>
      </c>
      <c r="G46" s="44"/>
      <c r="H46" s="45"/>
    </row>
    <row r="47" spans="2:8" s="43" customFormat="1" ht="12" customHeight="1">
      <c r="B47" s="54"/>
      <c r="C47" s="51"/>
      <c r="D47" s="52"/>
      <c r="E47" s="55"/>
      <c r="F47" s="56"/>
      <c r="G47" s="44"/>
      <c r="H47" s="45"/>
    </row>
    <row r="48" spans="1:9" s="62" customFormat="1" ht="12" customHeight="1">
      <c r="A48" s="57"/>
      <c r="B48" s="58" t="s">
        <v>33</v>
      </c>
      <c r="C48" s="59"/>
      <c r="D48" s="60"/>
      <c r="E48" s="61"/>
      <c r="F48" s="56"/>
      <c r="G48" s="45"/>
      <c r="H48" s="45"/>
      <c r="I48" s="29"/>
    </row>
    <row r="49" spans="1:9" s="66" customFormat="1" ht="12" customHeight="1">
      <c r="A49" s="63"/>
      <c r="B49" s="116" t="s">
        <v>34</v>
      </c>
      <c r="C49" s="134" t="s">
        <v>35</v>
      </c>
      <c r="D49" s="143">
        <v>6</v>
      </c>
      <c r="E49" s="64"/>
      <c r="F49" s="56"/>
      <c r="G49" s="140"/>
      <c r="H49" s="144">
        <f aca="true" t="shared" si="1" ref="H49:H55">D49*G49</f>
        <v>0</v>
      </c>
      <c r="I49" s="65"/>
    </row>
    <row r="50" spans="1:9" s="62" customFormat="1" ht="12" customHeight="1">
      <c r="A50" s="57"/>
      <c r="B50" s="116" t="s">
        <v>36</v>
      </c>
      <c r="C50" s="134" t="s">
        <v>35</v>
      </c>
      <c r="D50" s="143">
        <v>8</v>
      </c>
      <c r="E50" s="64"/>
      <c r="F50" s="56"/>
      <c r="G50" s="140"/>
      <c r="H50" s="144">
        <f t="shared" si="1"/>
        <v>0</v>
      </c>
      <c r="I50" s="29"/>
    </row>
    <row r="51" spans="1:9" s="62" customFormat="1" ht="12" customHeight="1">
      <c r="A51" s="57"/>
      <c r="B51" s="116" t="s">
        <v>37</v>
      </c>
      <c r="C51" s="134" t="s">
        <v>35</v>
      </c>
      <c r="D51" s="143">
        <v>8</v>
      </c>
      <c r="E51" s="67"/>
      <c r="F51" s="56"/>
      <c r="G51" s="140"/>
      <c r="H51" s="144">
        <f t="shared" si="1"/>
        <v>0</v>
      </c>
      <c r="I51" s="29"/>
    </row>
    <row r="52" spans="1:9" s="62" customFormat="1" ht="12" customHeight="1">
      <c r="A52" s="57"/>
      <c r="B52" s="116" t="s">
        <v>38</v>
      </c>
      <c r="C52" s="134" t="s">
        <v>35</v>
      </c>
      <c r="D52" s="143">
        <v>9</v>
      </c>
      <c r="E52" s="67"/>
      <c r="F52" s="56"/>
      <c r="G52" s="140"/>
      <c r="H52" s="144">
        <f t="shared" si="1"/>
        <v>0</v>
      </c>
      <c r="I52" s="29"/>
    </row>
    <row r="53" spans="1:9" s="62" customFormat="1" ht="12" customHeight="1">
      <c r="A53" s="57"/>
      <c r="B53" s="116" t="s">
        <v>39</v>
      </c>
      <c r="C53" s="134" t="s">
        <v>35</v>
      </c>
      <c r="D53" s="143">
        <v>4</v>
      </c>
      <c r="E53" s="67"/>
      <c r="F53" s="56"/>
      <c r="G53" s="140"/>
      <c r="H53" s="144">
        <f t="shared" si="1"/>
        <v>0</v>
      </c>
      <c r="I53" s="29"/>
    </row>
    <row r="54" spans="1:9" s="71" customFormat="1" ht="12" customHeight="1">
      <c r="A54" s="68"/>
      <c r="B54" s="131" t="s">
        <v>40</v>
      </c>
      <c r="C54" s="134" t="s">
        <v>35</v>
      </c>
      <c r="D54" s="143">
        <v>16</v>
      </c>
      <c r="E54" s="69"/>
      <c r="F54" s="56"/>
      <c r="G54" s="140"/>
      <c r="H54" s="144">
        <f t="shared" si="1"/>
        <v>0</v>
      </c>
      <c r="I54" s="70"/>
    </row>
    <row r="55" spans="1:9" s="62" customFormat="1" ht="12" customHeight="1">
      <c r="A55" s="57"/>
      <c r="B55" s="116" t="s">
        <v>41</v>
      </c>
      <c r="C55" s="134" t="s">
        <v>35</v>
      </c>
      <c r="D55" s="143">
        <v>4</v>
      </c>
      <c r="E55" s="67"/>
      <c r="F55" s="56"/>
      <c r="G55" s="140"/>
      <c r="H55" s="144">
        <f t="shared" si="1"/>
        <v>0</v>
      </c>
      <c r="I55" s="29"/>
    </row>
    <row r="56" spans="1:8" s="43" customFormat="1" ht="12" customHeight="1">
      <c r="A56" s="43" t="s">
        <v>42</v>
      </c>
      <c r="B56" s="50" t="s">
        <v>43</v>
      </c>
      <c r="C56" s="51"/>
      <c r="D56" s="52"/>
      <c r="E56" s="72"/>
      <c r="F56" s="56"/>
      <c r="G56" s="44"/>
      <c r="H56" s="142">
        <f>SUM(H49:H55)</f>
        <v>0</v>
      </c>
    </row>
    <row r="57" spans="1:254" s="74" customFormat="1" ht="12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</row>
    <row r="58" spans="1:9" s="62" customFormat="1" ht="12" customHeight="1">
      <c r="A58" s="57"/>
      <c r="B58" s="58" t="s">
        <v>104</v>
      </c>
      <c r="C58" s="59"/>
      <c r="D58" s="60"/>
      <c r="E58" s="61"/>
      <c r="F58" s="56"/>
      <c r="G58" s="45"/>
      <c r="H58" s="45"/>
      <c r="I58" s="29"/>
    </row>
    <row r="59" spans="1:9" s="62" customFormat="1" ht="12" customHeight="1">
      <c r="A59" s="57"/>
      <c r="B59" s="135" t="s">
        <v>102</v>
      </c>
      <c r="C59" s="132" t="s">
        <v>103</v>
      </c>
      <c r="D59" s="133">
        <v>21</v>
      </c>
      <c r="E59" s="49"/>
      <c r="F59" s="49"/>
      <c r="G59" s="132"/>
      <c r="H59" s="144">
        <f>D59*G59</f>
        <v>0</v>
      </c>
      <c r="I59" s="29"/>
    </row>
    <row r="60" spans="2:8" s="43" customFormat="1" ht="12" customHeight="1">
      <c r="B60" s="135" t="s">
        <v>111</v>
      </c>
      <c r="C60" s="132" t="s">
        <v>46</v>
      </c>
      <c r="D60" s="133">
        <v>1</v>
      </c>
      <c r="E60" s="49"/>
      <c r="F60" s="49"/>
      <c r="G60" s="132"/>
      <c r="H60" s="144">
        <f>D60*G60</f>
        <v>0</v>
      </c>
    </row>
    <row r="61" spans="2:8" s="43" customFormat="1" ht="12" customHeight="1">
      <c r="B61" s="135" t="s">
        <v>124</v>
      </c>
      <c r="C61" s="132" t="s">
        <v>46</v>
      </c>
      <c r="D61" s="133">
        <v>6</v>
      </c>
      <c r="E61" s="49"/>
      <c r="F61" s="49"/>
      <c r="G61" s="132"/>
      <c r="H61" s="144">
        <f>D61*G61</f>
        <v>0</v>
      </c>
    </row>
    <row r="62" spans="2:8" s="43" customFormat="1" ht="12" customHeight="1">
      <c r="B62" s="135" t="s">
        <v>125</v>
      </c>
      <c r="C62" s="132" t="s">
        <v>46</v>
      </c>
      <c r="D62" s="133">
        <v>1</v>
      </c>
      <c r="E62" s="49"/>
      <c r="F62" s="49"/>
      <c r="G62" s="132"/>
      <c r="H62" s="144">
        <f>D62*G62</f>
        <v>0</v>
      </c>
    </row>
    <row r="63" spans="2:8" s="43" customFormat="1" ht="12" customHeight="1">
      <c r="B63" s="135" t="s">
        <v>126</v>
      </c>
      <c r="C63" s="132" t="s">
        <v>46</v>
      </c>
      <c r="D63" s="133">
        <v>1</v>
      </c>
      <c r="E63" s="49"/>
      <c r="F63" s="49"/>
      <c r="G63" s="132"/>
      <c r="H63" s="144">
        <f>D63*G63</f>
        <v>0</v>
      </c>
    </row>
    <row r="64" spans="1:8" s="43" customFormat="1" ht="12" customHeight="1">
      <c r="A64" s="43" t="s">
        <v>42</v>
      </c>
      <c r="B64" s="50" t="s">
        <v>105</v>
      </c>
      <c r="C64" s="51"/>
      <c r="D64" s="52"/>
      <c r="E64" s="72"/>
      <c r="F64" s="56"/>
      <c r="G64" s="44"/>
      <c r="H64" s="142">
        <f>SUM(H59:H63)</f>
        <v>0</v>
      </c>
    </row>
    <row r="65" spans="1:9" s="62" customFormat="1" ht="12" customHeight="1">
      <c r="A65" s="57"/>
      <c r="B65" s="42"/>
      <c r="C65" s="44"/>
      <c r="D65" s="75"/>
      <c r="E65" s="56"/>
      <c r="F65" s="56"/>
      <c r="G65" s="45"/>
      <c r="H65" s="45"/>
      <c r="I65" s="29"/>
    </row>
    <row r="66" spans="1:9" s="62" customFormat="1" ht="12" customHeight="1">
      <c r="A66" s="57"/>
      <c r="B66" s="58" t="s">
        <v>44</v>
      </c>
      <c r="C66" s="44"/>
      <c r="D66" s="75"/>
      <c r="E66" s="56"/>
      <c r="F66" s="56"/>
      <c r="G66" s="45"/>
      <c r="H66" s="45"/>
      <c r="I66" s="29"/>
    </row>
    <row r="67" spans="1:9" s="62" customFormat="1" ht="12" customHeight="1">
      <c r="A67" s="57"/>
      <c r="B67" s="116" t="s">
        <v>45</v>
      </c>
      <c r="C67" s="134" t="s">
        <v>46</v>
      </c>
      <c r="D67" s="143">
        <v>1</v>
      </c>
      <c r="E67" s="69"/>
      <c r="F67" s="56"/>
      <c r="G67" s="140"/>
      <c r="H67" s="144">
        <f aca="true" t="shared" si="2" ref="H67:H93">D67*G67</f>
        <v>0</v>
      </c>
      <c r="I67" s="29"/>
    </row>
    <row r="68" spans="1:9" s="62" customFormat="1" ht="12" customHeight="1">
      <c r="A68" s="57"/>
      <c r="B68" s="116" t="s">
        <v>47</v>
      </c>
      <c r="C68" s="134" t="s">
        <v>17</v>
      </c>
      <c r="D68" s="133">
        <v>160</v>
      </c>
      <c r="E68" s="69"/>
      <c r="F68" s="56"/>
      <c r="G68" s="140"/>
      <c r="H68" s="144">
        <f t="shared" si="2"/>
        <v>0</v>
      </c>
      <c r="I68" s="29"/>
    </row>
    <row r="69" spans="1:9" s="62" customFormat="1" ht="12" customHeight="1">
      <c r="A69" s="57"/>
      <c r="B69" s="116" t="s">
        <v>48</v>
      </c>
      <c r="C69" s="134" t="s">
        <v>17</v>
      </c>
      <c r="D69" s="133">
        <v>160</v>
      </c>
      <c r="E69" s="69"/>
      <c r="F69" s="56"/>
      <c r="G69" s="140"/>
      <c r="H69" s="144">
        <f t="shared" si="2"/>
        <v>0</v>
      </c>
      <c r="I69" s="29"/>
    </row>
    <row r="70" spans="1:9" s="62" customFormat="1" ht="12" customHeight="1">
      <c r="A70" s="57"/>
      <c r="B70" s="116" t="s">
        <v>49</v>
      </c>
      <c r="C70" s="134" t="s">
        <v>17</v>
      </c>
      <c r="D70" s="133">
        <v>160</v>
      </c>
      <c r="E70" s="69"/>
      <c r="F70" s="56"/>
      <c r="G70" s="140"/>
      <c r="H70" s="144">
        <f t="shared" si="2"/>
        <v>0</v>
      </c>
      <c r="I70" s="29"/>
    </row>
    <row r="71" spans="1:9" s="62" customFormat="1" ht="12" customHeight="1">
      <c r="A71" s="57"/>
      <c r="B71" s="116" t="s">
        <v>50</v>
      </c>
      <c r="C71" s="134" t="s">
        <v>17</v>
      </c>
      <c r="D71" s="133">
        <v>180</v>
      </c>
      <c r="E71" s="69"/>
      <c r="F71" s="56"/>
      <c r="G71" s="140"/>
      <c r="H71" s="144">
        <f t="shared" si="2"/>
        <v>0</v>
      </c>
      <c r="I71" s="29"/>
    </row>
    <row r="72" spans="1:9" s="62" customFormat="1" ht="12" customHeight="1">
      <c r="A72" s="57"/>
      <c r="B72" s="116" t="s">
        <v>51</v>
      </c>
      <c r="C72" s="134" t="s">
        <v>17</v>
      </c>
      <c r="D72" s="133">
        <v>20</v>
      </c>
      <c r="E72" s="69"/>
      <c r="F72" s="56"/>
      <c r="G72" s="140"/>
      <c r="H72" s="144">
        <f t="shared" si="2"/>
        <v>0</v>
      </c>
      <c r="I72" s="29"/>
    </row>
    <row r="73" spans="1:9" s="62" customFormat="1" ht="12" customHeight="1">
      <c r="A73" s="57"/>
      <c r="B73" s="116" t="s">
        <v>52</v>
      </c>
      <c r="C73" s="134" t="s">
        <v>17</v>
      </c>
      <c r="D73" s="133">
        <v>20</v>
      </c>
      <c r="E73" s="69"/>
      <c r="F73" s="56"/>
      <c r="G73" s="140"/>
      <c r="H73" s="144">
        <f t="shared" si="2"/>
        <v>0</v>
      </c>
      <c r="I73" s="29"/>
    </row>
    <row r="74" spans="1:9" s="62" customFormat="1" ht="12" customHeight="1">
      <c r="A74" s="57"/>
      <c r="B74" s="116" t="s">
        <v>53</v>
      </c>
      <c r="C74" s="134" t="s">
        <v>17</v>
      </c>
      <c r="D74" s="133">
        <v>20</v>
      </c>
      <c r="E74" s="69"/>
      <c r="F74" s="56"/>
      <c r="G74" s="140"/>
      <c r="H74" s="144">
        <f t="shared" si="2"/>
        <v>0</v>
      </c>
      <c r="I74" s="29"/>
    </row>
    <row r="75" spans="1:9" s="79" customFormat="1" ht="12" customHeight="1">
      <c r="A75" s="76"/>
      <c r="B75" s="147" t="s">
        <v>54</v>
      </c>
      <c r="C75" s="148" t="s">
        <v>17</v>
      </c>
      <c r="D75" s="149">
        <v>314</v>
      </c>
      <c r="E75" s="77"/>
      <c r="F75" s="78">
        <f>D75*E75</f>
        <v>0</v>
      </c>
      <c r="G75" s="122"/>
      <c r="H75" s="144">
        <f t="shared" si="2"/>
        <v>0</v>
      </c>
      <c r="I75" s="30"/>
    </row>
    <row r="76" spans="1:9" s="79" customFormat="1" ht="12" customHeight="1">
      <c r="A76" s="76"/>
      <c r="B76" s="147" t="s">
        <v>112</v>
      </c>
      <c r="C76" s="148" t="s">
        <v>17</v>
      </c>
      <c r="D76" s="149">
        <v>11</v>
      </c>
      <c r="E76" s="77"/>
      <c r="F76" s="78"/>
      <c r="G76" s="122"/>
      <c r="H76" s="144">
        <f t="shared" si="2"/>
        <v>0</v>
      </c>
      <c r="I76" s="30"/>
    </row>
    <row r="77" spans="1:9" s="79" customFormat="1" ht="12" customHeight="1">
      <c r="A77" s="76"/>
      <c r="B77" s="131" t="s">
        <v>106</v>
      </c>
      <c r="C77" s="132" t="s">
        <v>46</v>
      </c>
      <c r="D77" s="133">
        <v>2</v>
      </c>
      <c r="E77" s="74"/>
      <c r="F77" s="49"/>
      <c r="G77" s="155"/>
      <c r="H77" s="144">
        <f t="shared" si="2"/>
        <v>0</v>
      </c>
      <c r="I77" s="30"/>
    </row>
    <row r="78" spans="1:9" s="62" customFormat="1" ht="12" customHeight="1">
      <c r="A78" s="57"/>
      <c r="B78" s="131" t="s">
        <v>107</v>
      </c>
      <c r="C78" s="132" t="s">
        <v>46</v>
      </c>
      <c r="D78" s="133">
        <v>2</v>
      </c>
      <c r="E78" s="74"/>
      <c r="F78" s="49"/>
      <c r="G78" s="155"/>
      <c r="H78" s="144">
        <f t="shared" si="2"/>
        <v>0</v>
      </c>
      <c r="I78" s="29"/>
    </row>
    <row r="79" spans="1:9" s="82" customFormat="1" ht="12" customHeight="1">
      <c r="A79" s="80"/>
      <c r="B79" s="116" t="s">
        <v>55</v>
      </c>
      <c r="C79" s="150" t="s">
        <v>46</v>
      </c>
      <c r="D79" s="143">
        <v>1</v>
      </c>
      <c r="E79" s="69"/>
      <c r="F79" s="56"/>
      <c r="G79" s="140"/>
      <c r="H79" s="144">
        <f t="shared" si="2"/>
        <v>0</v>
      </c>
      <c r="I79" s="81"/>
    </row>
    <row r="80" spans="1:9" s="82" customFormat="1" ht="12" customHeight="1">
      <c r="A80" s="145" t="s">
        <v>92</v>
      </c>
      <c r="B80" s="135" t="s">
        <v>92</v>
      </c>
      <c r="C80" s="119" t="s">
        <v>21</v>
      </c>
      <c r="D80" s="118">
        <v>8</v>
      </c>
      <c r="E80" s="83"/>
      <c r="F80" s="84"/>
      <c r="G80" s="128"/>
      <c r="H80" s="144">
        <f t="shared" si="2"/>
        <v>0</v>
      </c>
      <c r="I80" s="81"/>
    </row>
    <row r="81" spans="1:9" s="82" customFormat="1" ht="12" customHeight="1">
      <c r="A81" s="146" t="s">
        <v>93</v>
      </c>
      <c r="B81" s="131" t="s">
        <v>95</v>
      </c>
      <c r="C81" s="132" t="s">
        <v>21</v>
      </c>
      <c r="D81" s="133">
        <v>8</v>
      </c>
      <c r="E81" s="74"/>
      <c r="F81" s="49"/>
      <c r="G81" s="138"/>
      <c r="H81" s="144">
        <f t="shared" si="2"/>
        <v>0</v>
      </c>
      <c r="I81" s="81"/>
    </row>
    <row r="82" spans="1:9" s="62" customFormat="1" ht="12" customHeight="1">
      <c r="A82" s="57"/>
      <c r="B82" s="131" t="s">
        <v>108</v>
      </c>
      <c r="C82" s="132" t="s">
        <v>56</v>
      </c>
      <c r="D82" s="133">
        <v>1</v>
      </c>
      <c r="E82" s="74"/>
      <c r="F82" s="49"/>
      <c r="G82" s="138"/>
      <c r="H82" s="144">
        <f t="shared" si="2"/>
        <v>0</v>
      </c>
      <c r="I82" s="29"/>
    </row>
    <row r="83" spans="1:9" s="62" customFormat="1" ht="12" customHeight="1">
      <c r="A83" s="57"/>
      <c r="B83" s="131" t="s">
        <v>113</v>
      </c>
      <c r="C83" s="132" t="s">
        <v>56</v>
      </c>
      <c r="D83" s="133">
        <v>15</v>
      </c>
      <c r="E83" s="74"/>
      <c r="F83" s="49"/>
      <c r="G83" s="138"/>
      <c r="H83" s="144">
        <f t="shared" si="2"/>
        <v>0</v>
      </c>
      <c r="I83" s="29"/>
    </row>
    <row r="84" spans="1:9" s="62" customFormat="1" ht="12" customHeight="1">
      <c r="A84" s="57"/>
      <c r="B84" s="151" t="s">
        <v>109</v>
      </c>
      <c r="C84" s="151" t="s">
        <v>59</v>
      </c>
      <c r="D84" s="118">
        <v>2</v>
      </c>
      <c r="E84" s="85"/>
      <c r="F84" s="85">
        <f>D84*E84</f>
        <v>0</v>
      </c>
      <c r="G84" s="155"/>
      <c r="H84" s="144">
        <f t="shared" si="2"/>
        <v>0</v>
      </c>
      <c r="I84" s="29"/>
    </row>
    <row r="85" spans="1:9" s="62" customFormat="1" ht="12" customHeight="1">
      <c r="A85" s="57"/>
      <c r="B85" s="151" t="s">
        <v>110</v>
      </c>
      <c r="C85" s="151" t="s">
        <v>59</v>
      </c>
      <c r="D85" s="118">
        <v>2</v>
      </c>
      <c r="E85" s="85"/>
      <c r="F85" s="85">
        <f>D85*E85</f>
        <v>0</v>
      </c>
      <c r="G85" s="155"/>
      <c r="H85" s="144">
        <f t="shared" si="2"/>
        <v>0</v>
      </c>
      <c r="I85" s="29"/>
    </row>
    <row r="86" spans="1:9" s="89" customFormat="1" ht="12" customHeight="1">
      <c r="A86" s="86"/>
      <c r="B86" s="116" t="s">
        <v>57</v>
      </c>
      <c r="C86" s="134"/>
      <c r="D86" s="133"/>
      <c r="E86" s="87"/>
      <c r="F86" s="88"/>
      <c r="G86" s="140"/>
      <c r="H86" s="144">
        <f t="shared" si="2"/>
        <v>0</v>
      </c>
      <c r="I86" s="31"/>
    </row>
    <row r="87" spans="1:9" s="62" customFormat="1" ht="12" customHeight="1">
      <c r="A87" s="57"/>
      <c r="B87" s="152" t="s">
        <v>58</v>
      </c>
      <c r="C87" s="153" t="s">
        <v>59</v>
      </c>
      <c r="D87" s="154">
        <v>1.8</v>
      </c>
      <c r="E87" s="90"/>
      <c r="F87" s="91"/>
      <c r="G87" s="156"/>
      <c r="H87" s="144">
        <f t="shared" si="2"/>
        <v>0</v>
      </c>
      <c r="I87" s="29"/>
    </row>
    <row r="88" spans="1:9" s="62" customFormat="1" ht="12" customHeight="1">
      <c r="A88" s="57"/>
      <c r="B88" s="152" t="s">
        <v>60</v>
      </c>
      <c r="C88" s="153" t="s">
        <v>59</v>
      </c>
      <c r="D88" s="154">
        <v>1.2</v>
      </c>
      <c r="E88" s="90"/>
      <c r="F88" s="91"/>
      <c r="G88" s="156"/>
      <c r="H88" s="144">
        <f t="shared" si="2"/>
        <v>0</v>
      </c>
      <c r="I88" s="29"/>
    </row>
    <row r="89" spans="1:9" s="62" customFormat="1" ht="12" customHeight="1">
      <c r="A89" s="57"/>
      <c r="B89" s="152" t="s">
        <v>61</v>
      </c>
      <c r="C89" s="153" t="s">
        <v>59</v>
      </c>
      <c r="D89" s="154">
        <v>5</v>
      </c>
      <c r="E89" s="90"/>
      <c r="F89" s="91"/>
      <c r="G89" s="156"/>
      <c r="H89" s="144">
        <f t="shared" si="2"/>
        <v>0</v>
      </c>
      <c r="I89" s="29"/>
    </row>
    <row r="90" spans="1:9" s="62" customFormat="1" ht="12" customHeight="1">
      <c r="A90" s="57"/>
      <c r="B90" s="152" t="s">
        <v>62</v>
      </c>
      <c r="C90" s="153" t="s">
        <v>59</v>
      </c>
      <c r="D90" s="154">
        <v>5</v>
      </c>
      <c r="E90" s="90"/>
      <c r="F90" s="91"/>
      <c r="G90" s="156"/>
      <c r="H90" s="144">
        <f t="shared" si="2"/>
        <v>0</v>
      </c>
      <c r="I90" s="29"/>
    </row>
    <row r="91" spans="1:9" s="62" customFormat="1" ht="12" customHeight="1">
      <c r="A91" s="57"/>
      <c r="B91" s="152" t="s">
        <v>63</v>
      </c>
      <c r="C91" s="153" t="s">
        <v>59</v>
      </c>
      <c r="D91" s="154">
        <v>1.2</v>
      </c>
      <c r="E91" s="90"/>
      <c r="F91" s="91"/>
      <c r="G91" s="156"/>
      <c r="H91" s="144">
        <f t="shared" si="2"/>
        <v>0</v>
      </c>
      <c r="I91" s="29"/>
    </row>
    <row r="92" spans="1:9" s="62" customFormat="1" ht="12" customHeight="1">
      <c r="A92" s="57"/>
      <c r="B92" s="152" t="s">
        <v>64</v>
      </c>
      <c r="C92" s="153" t="s">
        <v>59</v>
      </c>
      <c r="D92" s="154">
        <v>1.8</v>
      </c>
      <c r="E92" s="90"/>
      <c r="F92" s="91"/>
      <c r="G92" s="156"/>
      <c r="H92" s="144">
        <f t="shared" si="2"/>
        <v>0</v>
      </c>
      <c r="I92" s="29"/>
    </row>
    <row r="93" spans="1:9" s="62" customFormat="1" ht="12" customHeight="1">
      <c r="A93" s="57"/>
      <c r="B93" s="152" t="s">
        <v>65</v>
      </c>
      <c r="C93" s="153" t="s">
        <v>46</v>
      </c>
      <c r="D93" s="154">
        <v>1</v>
      </c>
      <c r="E93" s="90"/>
      <c r="F93" s="91"/>
      <c r="G93" s="156"/>
      <c r="H93" s="144">
        <f t="shared" si="2"/>
        <v>0</v>
      </c>
      <c r="I93" s="29"/>
    </row>
    <row r="94" spans="1:9" s="62" customFormat="1" ht="12" customHeight="1">
      <c r="A94" s="57" t="s">
        <v>26</v>
      </c>
      <c r="B94" s="50" t="s">
        <v>66</v>
      </c>
      <c r="C94" s="44"/>
      <c r="D94" s="75"/>
      <c r="E94" s="56"/>
      <c r="F94" s="56"/>
      <c r="G94" s="45"/>
      <c r="H94" s="157">
        <f>SUM(H67:H93)</f>
        <v>0</v>
      </c>
      <c r="I94" s="29"/>
    </row>
    <row r="95" spans="1:9" s="62" customFormat="1" ht="12" customHeight="1">
      <c r="A95" s="57"/>
      <c r="B95" s="50"/>
      <c r="C95" s="44"/>
      <c r="D95" s="75"/>
      <c r="E95" s="56"/>
      <c r="F95" s="56"/>
      <c r="G95" s="45"/>
      <c r="H95" s="45"/>
      <c r="I95" s="29"/>
    </row>
    <row r="96" spans="1:9" s="62" customFormat="1" ht="12" customHeight="1">
      <c r="A96" s="57"/>
      <c r="B96" s="92" t="s">
        <v>67</v>
      </c>
      <c r="C96" s="44"/>
      <c r="D96" s="75"/>
      <c r="E96" s="56"/>
      <c r="F96" s="56"/>
      <c r="G96" s="45"/>
      <c r="H96" s="45"/>
      <c r="I96" s="29"/>
    </row>
    <row r="97" spans="1:9" s="71" customFormat="1" ht="12" customHeight="1">
      <c r="A97" s="68"/>
      <c r="B97" s="138" t="s">
        <v>68</v>
      </c>
      <c r="C97" s="134" t="s">
        <v>21</v>
      </c>
      <c r="D97" s="143">
        <v>18</v>
      </c>
      <c r="E97" s="69"/>
      <c r="F97" s="56"/>
      <c r="G97" s="140"/>
      <c r="H97" s="144">
        <f aca="true" t="shared" si="3" ref="H97:H115">D97*G97</f>
        <v>0</v>
      </c>
      <c r="I97" s="70"/>
    </row>
    <row r="98" spans="1:9" s="95" customFormat="1" ht="12" customHeight="1">
      <c r="A98" s="93"/>
      <c r="B98" s="138" t="s">
        <v>69</v>
      </c>
      <c r="C98" s="150" t="s">
        <v>21</v>
      </c>
      <c r="D98" s="143">
        <v>9</v>
      </c>
      <c r="E98" s="69"/>
      <c r="F98" s="56"/>
      <c r="G98" s="140"/>
      <c r="H98" s="144">
        <f t="shared" si="3"/>
        <v>0</v>
      </c>
      <c r="I98" s="94"/>
    </row>
    <row r="99" spans="1:9" s="95" customFormat="1" ht="12" customHeight="1">
      <c r="A99" s="93"/>
      <c r="B99" s="139" t="s">
        <v>94</v>
      </c>
      <c r="C99" s="150" t="s">
        <v>21</v>
      </c>
      <c r="D99" s="143">
        <v>9</v>
      </c>
      <c r="E99" s="69"/>
      <c r="F99" s="56"/>
      <c r="G99" s="140"/>
      <c r="H99" s="144">
        <f t="shared" si="3"/>
        <v>0</v>
      </c>
      <c r="I99" s="94"/>
    </row>
    <row r="100" spans="1:9" s="95" customFormat="1" ht="12" customHeight="1">
      <c r="A100" s="93"/>
      <c r="B100" s="138" t="s">
        <v>118</v>
      </c>
      <c r="C100" s="150" t="s">
        <v>21</v>
      </c>
      <c r="D100" s="143">
        <v>9</v>
      </c>
      <c r="E100" s="69"/>
      <c r="F100" s="56"/>
      <c r="G100" s="140"/>
      <c r="H100" s="144">
        <f t="shared" si="3"/>
        <v>0</v>
      </c>
      <c r="I100" s="94"/>
    </row>
    <row r="101" spans="1:9" s="95" customFormat="1" ht="12" customHeight="1">
      <c r="A101" s="93" t="s">
        <v>70</v>
      </c>
      <c r="B101" s="138" t="s">
        <v>71</v>
      </c>
      <c r="C101" s="134" t="s">
        <v>21</v>
      </c>
      <c r="D101" s="143">
        <v>9</v>
      </c>
      <c r="E101" s="69"/>
      <c r="F101" s="56"/>
      <c r="G101" s="140"/>
      <c r="H101" s="144">
        <f t="shared" si="3"/>
        <v>0</v>
      </c>
      <c r="I101" s="94"/>
    </row>
    <row r="102" spans="1:9" s="95" customFormat="1" ht="12" customHeight="1">
      <c r="A102" s="93"/>
      <c r="B102" s="131" t="s">
        <v>72</v>
      </c>
      <c r="C102" s="150" t="s">
        <v>17</v>
      </c>
      <c r="D102" s="143">
        <v>180</v>
      </c>
      <c r="E102" s="69"/>
      <c r="F102" s="56"/>
      <c r="G102" s="140"/>
      <c r="H102" s="144">
        <f t="shared" si="3"/>
        <v>0</v>
      </c>
      <c r="I102" s="94"/>
    </row>
    <row r="103" spans="2:8" s="43" customFormat="1" ht="12" customHeight="1">
      <c r="B103" s="140" t="s">
        <v>98</v>
      </c>
      <c r="C103" s="132" t="s">
        <v>86</v>
      </c>
      <c r="D103" s="133">
        <v>2</v>
      </c>
      <c r="E103" s="45"/>
      <c r="F103" s="42"/>
      <c r="G103" s="134"/>
      <c r="H103" s="144">
        <f t="shared" si="3"/>
        <v>0</v>
      </c>
    </row>
    <row r="104" spans="1:9" s="95" customFormat="1" ht="12" customHeight="1">
      <c r="A104" s="93"/>
      <c r="B104" s="140" t="s">
        <v>99</v>
      </c>
      <c r="C104" s="134" t="s">
        <v>21</v>
      </c>
      <c r="D104" s="143">
        <v>6</v>
      </c>
      <c r="E104" s="69"/>
      <c r="F104" s="56"/>
      <c r="G104" s="140"/>
      <c r="H104" s="144">
        <f t="shared" si="3"/>
        <v>0</v>
      </c>
      <c r="I104" s="94"/>
    </row>
    <row r="105" spans="1:256" s="95" customFormat="1" ht="12" customHeight="1">
      <c r="A105" s="47"/>
      <c r="B105" s="135" t="s">
        <v>23</v>
      </c>
      <c r="C105" s="134" t="s">
        <v>21</v>
      </c>
      <c r="D105" s="143">
        <v>9</v>
      </c>
      <c r="E105" s="69"/>
      <c r="F105" s="56"/>
      <c r="G105" s="140"/>
      <c r="H105" s="144">
        <f t="shared" si="3"/>
        <v>0</v>
      </c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</row>
    <row r="106" spans="1:256" s="95" customFormat="1" ht="12" customHeight="1">
      <c r="A106" s="47"/>
      <c r="B106" s="135" t="s">
        <v>96</v>
      </c>
      <c r="C106" s="132" t="s">
        <v>46</v>
      </c>
      <c r="D106" s="133">
        <v>2</v>
      </c>
      <c r="E106" s="69"/>
      <c r="F106" s="56"/>
      <c r="G106" s="140"/>
      <c r="H106" s="144">
        <f t="shared" si="3"/>
        <v>0</v>
      </c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</row>
    <row r="107" spans="1:256" s="95" customFormat="1" ht="12" customHeight="1">
      <c r="A107" s="47"/>
      <c r="B107" s="138" t="s">
        <v>114</v>
      </c>
      <c r="C107" s="132" t="s">
        <v>17</v>
      </c>
      <c r="D107" s="133">
        <v>12</v>
      </c>
      <c r="E107" s="69"/>
      <c r="F107" s="56"/>
      <c r="G107" s="140"/>
      <c r="H107" s="144">
        <f t="shared" si="3"/>
        <v>0</v>
      </c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</row>
    <row r="108" spans="1:9" s="71" customFormat="1" ht="12" customHeight="1">
      <c r="A108" s="68"/>
      <c r="B108" s="135" t="s">
        <v>91</v>
      </c>
      <c r="C108" s="134" t="s">
        <v>21</v>
      </c>
      <c r="D108" s="118">
        <v>18</v>
      </c>
      <c r="E108" s="96"/>
      <c r="F108" s="56"/>
      <c r="G108" s="140"/>
      <c r="H108" s="158">
        <f t="shared" si="3"/>
        <v>0</v>
      </c>
      <c r="I108" s="70"/>
    </row>
    <row r="109" spans="1:9" s="71" customFormat="1" ht="12" customHeight="1">
      <c r="A109" s="68"/>
      <c r="B109" s="131" t="s">
        <v>73</v>
      </c>
      <c r="C109" s="134" t="s">
        <v>46</v>
      </c>
      <c r="D109" s="143">
        <v>2</v>
      </c>
      <c r="E109" s="69"/>
      <c r="F109" s="56"/>
      <c r="G109" s="140"/>
      <c r="H109" s="158">
        <f t="shared" si="3"/>
        <v>0</v>
      </c>
      <c r="I109" s="70"/>
    </row>
    <row r="110" spans="1:9" s="71" customFormat="1" ht="12" customHeight="1">
      <c r="A110" s="68"/>
      <c r="B110" s="131" t="s">
        <v>97</v>
      </c>
      <c r="C110" s="132" t="s">
        <v>35</v>
      </c>
      <c r="D110" s="133">
        <v>8</v>
      </c>
      <c r="E110" s="97"/>
      <c r="F110" s="98"/>
      <c r="G110" s="138"/>
      <c r="H110" s="158">
        <f t="shared" si="3"/>
        <v>0</v>
      </c>
      <c r="I110" s="70"/>
    </row>
    <row r="111" spans="1:9" s="95" customFormat="1" ht="12" customHeight="1">
      <c r="A111" s="93"/>
      <c r="B111" s="131" t="s">
        <v>30</v>
      </c>
      <c r="C111" s="150" t="s">
        <v>21</v>
      </c>
      <c r="D111" s="143">
        <v>16</v>
      </c>
      <c r="E111" s="69"/>
      <c r="F111" s="56"/>
      <c r="G111" s="159"/>
      <c r="H111" s="144">
        <f t="shared" si="3"/>
        <v>0</v>
      </c>
      <c r="I111" s="94"/>
    </row>
    <row r="112" spans="1:9" s="95" customFormat="1" ht="12" customHeight="1">
      <c r="A112" s="93"/>
      <c r="B112" s="138" t="s">
        <v>31</v>
      </c>
      <c r="C112" s="150" t="s">
        <v>21</v>
      </c>
      <c r="D112" s="143">
        <v>9</v>
      </c>
      <c r="E112" s="69"/>
      <c r="F112" s="56"/>
      <c r="G112" s="159"/>
      <c r="H112" s="144">
        <f t="shared" si="3"/>
        <v>0</v>
      </c>
      <c r="I112" s="94"/>
    </row>
    <row r="113" spans="1:9" s="95" customFormat="1" ht="12" customHeight="1">
      <c r="A113" s="93"/>
      <c r="B113" s="138" t="s">
        <v>100</v>
      </c>
      <c r="C113" s="132" t="s">
        <v>21</v>
      </c>
      <c r="D113" s="133">
        <v>8</v>
      </c>
      <c r="E113" s="69"/>
      <c r="F113" s="56"/>
      <c r="G113" s="159"/>
      <c r="H113" s="144">
        <f t="shared" si="3"/>
        <v>0</v>
      </c>
      <c r="I113" s="94"/>
    </row>
    <row r="114" spans="1:9" s="95" customFormat="1" ht="12" customHeight="1">
      <c r="A114" s="93"/>
      <c r="B114" s="138" t="s">
        <v>74</v>
      </c>
      <c r="C114" s="150" t="s">
        <v>17</v>
      </c>
      <c r="D114" s="118">
        <v>72</v>
      </c>
      <c r="E114" s="69"/>
      <c r="F114" s="56"/>
      <c r="G114" s="140"/>
      <c r="H114" s="144">
        <f t="shared" si="3"/>
        <v>0</v>
      </c>
      <c r="I114" s="94"/>
    </row>
    <row r="115" spans="1:9" s="71" customFormat="1" ht="12" customHeight="1">
      <c r="A115" s="68"/>
      <c r="B115" s="138" t="s">
        <v>75</v>
      </c>
      <c r="C115" s="134" t="s">
        <v>17</v>
      </c>
      <c r="D115" s="118">
        <v>280</v>
      </c>
      <c r="E115" s="69"/>
      <c r="F115" s="56"/>
      <c r="G115" s="140"/>
      <c r="H115" s="144">
        <f t="shared" si="3"/>
        <v>0</v>
      </c>
      <c r="I115" s="70"/>
    </row>
    <row r="116" spans="1:9" s="62" customFormat="1" ht="12" customHeight="1">
      <c r="A116" s="57" t="s">
        <v>26</v>
      </c>
      <c r="B116" s="50" t="s">
        <v>76</v>
      </c>
      <c r="C116" s="44"/>
      <c r="D116" s="75"/>
      <c r="E116" s="56"/>
      <c r="F116" s="56"/>
      <c r="G116" s="45"/>
      <c r="H116" s="157">
        <f>SUM(H97:H115)</f>
        <v>0</v>
      </c>
      <c r="I116" s="29"/>
    </row>
    <row r="117" spans="1:9" s="62" customFormat="1" ht="12" customHeight="1">
      <c r="A117" s="57"/>
      <c r="B117" s="50"/>
      <c r="C117" s="44"/>
      <c r="D117" s="75"/>
      <c r="E117" s="56"/>
      <c r="F117" s="56"/>
      <c r="G117" s="45"/>
      <c r="H117" s="99"/>
      <c r="I117" s="29"/>
    </row>
    <row r="118" spans="1:9" s="62" customFormat="1" ht="12" customHeight="1">
      <c r="A118" s="57"/>
      <c r="B118" s="160" t="s">
        <v>77</v>
      </c>
      <c r="C118" s="134"/>
      <c r="D118" s="143"/>
      <c r="E118" s="140"/>
      <c r="F118" s="142">
        <f>F46</f>
        <v>0</v>
      </c>
      <c r="G118" s="140"/>
      <c r="H118" s="157">
        <f>H56+H94+H116+H64</f>
        <v>0</v>
      </c>
      <c r="I118" s="29"/>
    </row>
    <row r="119" spans="1:9" s="62" customFormat="1" ht="12" customHeight="1">
      <c r="A119" s="57"/>
      <c r="B119" s="50"/>
      <c r="C119" s="44"/>
      <c r="D119" s="100"/>
      <c r="E119" s="45"/>
      <c r="F119" s="45"/>
      <c r="G119" s="45"/>
      <c r="H119" s="45"/>
      <c r="I119" s="29"/>
    </row>
    <row r="120" spans="2:8" s="63" customFormat="1" ht="12" customHeight="1">
      <c r="B120" s="161" t="s">
        <v>78</v>
      </c>
      <c r="C120" s="162" t="s">
        <v>79</v>
      </c>
      <c r="D120" s="163">
        <v>2.5</v>
      </c>
      <c r="E120" s="162"/>
      <c r="F120" s="164">
        <f>(F118/100)*D120</f>
        <v>0</v>
      </c>
      <c r="G120" s="101"/>
      <c r="H120" s="101"/>
    </row>
    <row r="121" spans="2:8" s="63" customFormat="1" ht="12" customHeight="1">
      <c r="B121" s="161" t="s">
        <v>80</v>
      </c>
      <c r="C121" s="162" t="s">
        <v>79</v>
      </c>
      <c r="D121" s="163">
        <v>1</v>
      </c>
      <c r="E121" s="162"/>
      <c r="F121" s="164">
        <f>(F118/100)*D121</f>
        <v>0</v>
      </c>
      <c r="G121" s="101"/>
      <c r="H121" s="101"/>
    </row>
    <row r="122" spans="2:8" s="63" customFormat="1" ht="12" customHeight="1">
      <c r="B122" s="161" t="s">
        <v>81</v>
      </c>
      <c r="C122" s="162" t="s">
        <v>79</v>
      </c>
      <c r="D122" s="163">
        <v>2</v>
      </c>
      <c r="E122" s="162"/>
      <c r="F122" s="164">
        <f>(F118/100)*D122</f>
        <v>0</v>
      </c>
      <c r="G122" s="101"/>
      <c r="H122" s="101"/>
    </row>
    <row r="123" spans="1:9" s="66" customFormat="1" ht="12" customHeight="1">
      <c r="A123" s="63"/>
      <c r="B123" s="42"/>
      <c r="C123" s="44"/>
      <c r="D123" s="100"/>
      <c r="E123" s="45"/>
      <c r="F123" s="45"/>
      <c r="G123" s="45"/>
      <c r="H123" s="45"/>
      <c r="I123" s="65"/>
    </row>
    <row r="124" spans="2:8" s="43" customFormat="1" ht="15" customHeight="1">
      <c r="B124" s="165" t="s">
        <v>82</v>
      </c>
      <c r="C124" s="162"/>
      <c r="D124" s="166"/>
      <c r="E124" s="162"/>
      <c r="F124" s="167">
        <f>SUM(F118:F123)</f>
        <v>0</v>
      </c>
      <c r="G124" s="162"/>
      <c r="H124" s="167">
        <f>SUM(H118:H123)</f>
        <v>0</v>
      </c>
    </row>
    <row r="125" spans="2:8" s="15" customFormat="1" ht="13.5">
      <c r="B125" s="28"/>
      <c r="C125" s="32"/>
      <c r="D125" s="33"/>
      <c r="E125" s="28"/>
      <c r="F125" s="28"/>
      <c r="G125" s="33"/>
      <c r="H125" s="33"/>
    </row>
    <row r="126" spans="1:254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</row>
    <row r="127" s="15" customFormat="1" ht="13.5"/>
    <row r="128" s="15" customFormat="1" ht="13.5"/>
    <row r="129" s="15" customFormat="1" ht="13.5"/>
    <row r="130" s="15" customFormat="1" ht="13.5"/>
    <row r="131" spans="3:8" s="15" customFormat="1" ht="13.5">
      <c r="C131" s="34"/>
      <c r="D131" s="35"/>
      <c r="E131" s="35"/>
      <c r="F131" s="35"/>
      <c r="G131" s="35"/>
      <c r="H131" s="35"/>
    </row>
    <row r="132" spans="3:8" s="15" customFormat="1" ht="12.75" customHeight="1">
      <c r="C132" s="36"/>
      <c r="D132" s="37"/>
      <c r="E132" s="38"/>
      <c r="F132" s="38"/>
      <c r="G132" s="38"/>
      <c r="H132" s="38"/>
    </row>
  </sheetData>
  <sheetProtection selectLockedCells="1" selectUnlockedCells="1"/>
  <mergeCells count="6">
    <mergeCell ref="C5:D5"/>
    <mergeCell ref="E6:H6"/>
    <mergeCell ref="E7:F7"/>
    <mergeCell ref="G7:H7"/>
    <mergeCell ref="B11:H14"/>
    <mergeCell ref="A1:H1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showGridLines="0" showZeros="0" zoomScaleSheetLayoutView="100" zoomScalePageLayoutView="0" workbookViewId="0" topLeftCell="A1">
      <selection activeCell="M2" sqref="M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showGridLines="0" showZeros="0" zoomScaleSheetLayoutView="100" zoomScalePageLayoutView="0" workbookViewId="0" topLeftCell="A1">
      <selection activeCell="A13" sqref="A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showGridLines="0" showZeros="0" zoomScaleSheetLayoutView="100" zoomScalePageLayoutView="0" workbookViewId="0" topLeftCell="A1">
      <pane ySplit="9" topLeftCell="A55" activePane="bottomLeft" state="frozen"/>
      <selection pane="topLeft" activeCell="A1" sqref="A1"/>
      <selection pane="bottomLeft" activeCell="Q23" sqref="Q2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1"/>
  <sheetViews>
    <sheetView showGridLines="0" showZeros="0" zoomScaleSheetLayoutView="100" zoomScalePageLayoutView="0" workbookViewId="0" topLeftCell="A1">
      <pane ySplit="9" topLeftCell="A55" activePane="bottomLeft" state="frozen"/>
      <selection pane="topLeft" activeCell="A1" sqref="A1"/>
      <selection pane="bottomLeft" activeCell="Q23" sqref="Q2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1"/>
  <sheetViews>
    <sheetView showGridLines="0" showZero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J4" sqref="J4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Florian</dc:creator>
  <cp:keywords/>
  <dc:description/>
  <cp:lastModifiedBy>Karel Florian</cp:lastModifiedBy>
  <cp:lastPrinted>2023-11-02T04:02:48Z</cp:lastPrinted>
  <dcterms:created xsi:type="dcterms:W3CDTF">2023-11-02T04:01:36Z</dcterms:created>
  <dcterms:modified xsi:type="dcterms:W3CDTF">2023-11-02T04:02:58Z</dcterms:modified>
  <cp:category/>
  <cp:version/>
  <cp:contentType/>
  <cp:contentStatus/>
</cp:coreProperties>
</file>